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ishalwholesale-my.sharepoint.com/personal/shubhendu_sinha_vishalretail_co_in/Documents/Desktop/"/>
    </mc:Choice>
  </mc:AlternateContent>
  <xr:revisionPtr revIDLastSave="137" documentId="13_ncr:20001_{DDF67042-BAC9-40AF-9BCD-E5335FB2B073}" xr6:coauthVersionLast="47" xr6:coauthVersionMax="47" xr10:uidLastSave="{58A30087-8B8B-447B-A7A3-665BD3C38529}"/>
  <bookViews>
    <workbookView xWindow="-120" yWindow="-120" windowWidth="20730" windowHeight="11040" tabRatio="876" firstSheet="7" activeTab="7" xr2:uid="{00000000-000D-0000-FFFF-FFFF00000000}"/>
  </bookViews>
  <sheets>
    <sheet name="Sheet3" sheetId="4" r:id="rId1"/>
    <sheet name="Sheet1" sheetId="1" state="hidden" r:id="rId2"/>
    <sheet name="EOSS" sheetId="7" r:id="rId3"/>
    <sheet name="GM" sheetId="11" r:id="rId4"/>
    <sheet name="Store" sheetId="15" r:id="rId5"/>
    <sheet name="BM" sheetId="17" r:id="rId6"/>
    <sheet name="Apps" sheetId="14" r:id="rId7"/>
    <sheet name="Whatsapp" sheetId="13" r:id="rId8"/>
    <sheet name="Dynamic" sheetId="18" r:id="rId9"/>
    <sheet name="MailBody" sheetId="20" r:id="rId10"/>
    <sheet name="Rough" sheetId="19" r:id="rId11"/>
    <sheet name="Sheet6" sheetId="49" r:id="rId12"/>
    <sheet name="Adhoc" sheetId="51" r:id="rId13"/>
    <sheet name="Sheet1 (2)" sheetId="53" r:id="rId14"/>
  </sheets>
  <functionGroups builtInGroupCount="19"/>
  <externalReferences>
    <externalReference r:id="rId15"/>
  </externalReferences>
  <definedNames>
    <definedName name="_xlnm._FilterDatabase" localSheetId="6" hidden="1">Apps!$B$2:$AR$176</definedName>
    <definedName name="_xlnm._FilterDatabase" localSheetId="5" hidden="1">BM!$A$1:$D$12</definedName>
    <definedName name="_xlnm._FilterDatabase" localSheetId="8" hidden="1">Dynamic!$A$1:$X$745</definedName>
    <definedName name="_xlnm._FilterDatabase" localSheetId="2" hidden="1">EOSS!$B$2:$AE$166</definedName>
    <definedName name="_xlnm._FilterDatabase" localSheetId="3" hidden="1">GM!$B$2:$AR$164</definedName>
    <definedName name="_xlnm._FilterDatabase" localSheetId="9" hidden="1">MailBody!$A$1:$A$5</definedName>
    <definedName name="_xlnm._FilterDatabase" localSheetId="1" hidden="1">Sheet1!$B$2:$N$171</definedName>
    <definedName name="_xlnm._FilterDatabase" localSheetId="13" hidden="1">'Sheet1 (2)'!$A$1:$AE$802</definedName>
    <definedName name="_xlnm._FilterDatabase" localSheetId="4" hidden="1">Store!$A$1:$F$86</definedName>
    <definedName name="centerline">OFFSET(#REF!,0,0,SUM(#REF!))</definedName>
    <definedName name="centerliner">OFFSET(#REF!,0,0,SUM(#REF!))</definedName>
    <definedName name="cont">#REF!</definedName>
    <definedName name="lcl">OFFSET(#REF!,0,0,SUM(#REF!))</definedName>
    <definedName name="numberpts">OFFSET(#REF!,0,0,SUM(#REF!))</definedName>
    <definedName name="numberptsr">OFFSET(#REF!,0,0,SUM(#REF!))</definedName>
    <definedName name="RawData">#REF!</definedName>
    <definedName name="ucl">OFFSET(#REF!,0,0,SUM(#REF!))</definedName>
    <definedName name="Yamlal">#REF!</definedName>
  </definedNames>
  <calcPr calcId="191029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31" i="13"/>
  <c r="E135" i="13"/>
  <c r="E136" i="13"/>
  <c r="E137" i="13"/>
  <c r="E138" i="13"/>
  <c r="E139" i="13"/>
  <c r="E144" i="13"/>
  <c r="E145" i="13"/>
  <c r="E146" i="13"/>
  <c r="E147" i="13"/>
  <c r="E151" i="13"/>
  <c r="E153" i="13"/>
  <c r="E155" i="13"/>
  <c r="E159" i="13"/>
  <c r="E160" i="13"/>
  <c r="E161" i="13"/>
  <c r="E162" i="13"/>
  <c r="E163" i="13"/>
  <c r="E167" i="13"/>
  <c r="E169" i="13"/>
  <c r="E170" i="13"/>
  <c r="E171" i="13"/>
  <c r="E175" i="13"/>
  <c r="E176" i="13"/>
  <c r="E177" i="13"/>
  <c r="E178" i="13"/>
  <c r="E183" i="13"/>
  <c r="E184" i="13"/>
  <c r="E185" i="13"/>
  <c r="E186" i="13"/>
  <c r="E187" i="13"/>
  <c r="E191" i="13"/>
  <c r="E192" i="13"/>
  <c r="E194" i="13"/>
  <c r="E195" i="13"/>
  <c r="E199" i="13"/>
  <c r="E200" i="13"/>
  <c r="E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" i="13"/>
  <c r="AC165" i="11"/>
  <c r="AD165" i="11"/>
  <c r="AE165" i="11"/>
  <c r="AF165" i="11"/>
  <c r="AC166" i="11"/>
  <c r="AD166" i="11"/>
  <c r="AE166" i="11"/>
  <c r="AF166" i="11"/>
  <c r="AC167" i="11"/>
  <c r="AD167" i="11"/>
  <c r="AE167" i="11"/>
  <c r="AF167" i="11"/>
  <c r="AC168" i="11"/>
  <c r="AD168" i="11"/>
  <c r="AE168" i="11"/>
  <c r="AF168" i="11"/>
  <c r="AC169" i="11"/>
  <c r="AD169" i="11"/>
  <c r="AE169" i="11"/>
  <c r="AF169" i="11"/>
  <c r="AC170" i="11"/>
  <c r="AD170" i="11"/>
  <c r="AE170" i="11"/>
  <c r="AF170" i="11"/>
  <c r="AC171" i="11"/>
  <c r="AD171" i="11"/>
  <c r="AE171" i="11"/>
  <c r="AF171" i="11"/>
  <c r="AC172" i="11"/>
  <c r="AD172" i="11"/>
  <c r="AE172" i="11"/>
  <c r="AF172" i="11"/>
  <c r="AC173" i="11"/>
  <c r="AD173" i="11"/>
  <c r="AE173" i="11"/>
  <c r="AF173" i="11"/>
  <c r="AC174" i="11"/>
  <c r="AD174" i="11"/>
  <c r="AE174" i="11"/>
  <c r="AF174" i="11"/>
  <c r="AC175" i="11"/>
  <c r="AD175" i="11"/>
  <c r="AE175" i="11"/>
  <c r="AF175" i="11"/>
  <c r="AC176" i="11"/>
  <c r="AD176" i="11"/>
  <c r="AE176" i="11"/>
  <c r="AF176" i="11"/>
  <c r="AC177" i="11"/>
  <c r="AD177" i="11"/>
  <c r="AE177" i="11"/>
  <c r="AF177" i="11"/>
  <c r="AC178" i="11"/>
  <c r="AD178" i="11"/>
  <c r="AE178" i="11"/>
  <c r="AF178" i="11"/>
  <c r="AC179" i="11"/>
  <c r="AD179" i="11"/>
  <c r="AE179" i="11"/>
  <c r="AF179" i="11"/>
  <c r="AC180" i="11"/>
  <c r="AD180" i="11"/>
  <c r="AE180" i="11"/>
  <c r="AF180" i="11"/>
  <c r="AI168" i="11"/>
  <c r="AI170" i="11"/>
  <c r="AI171" i="11"/>
  <c r="AI175" i="11"/>
  <c r="AI176" i="11"/>
  <c r="AI180" i="11"/>
  <c r="AI177" i="11" l="1"/>
  <c r="AI172" i="11"/>
  <c r="AI167" i="11"/>
  <c r="AI179" i="11"/>
  <c r="AI174" i="11"/>
  <c r="AI169" i="11"/>
  <c r="AI166" i="11"/>
  <c r="AI178" i="11"/>
  <c r="AI173" i="11"/>
  <c r="AI165" i="11"/>
  <c r="R110" i="7"/>
  <c r="S110" i="7"/>
  <c r="V110" i="7"/>
  <c r="R111" i="7"/>
  <c r="S111" i="7"/>
  <c r="V111" i="7"/>
  <c r="R112" i="7"/>
  <c r="S112" i="7"/>
  <c r="V112" i="7"/>
  <c r="R113" i="7"/>
  <c r="S113" i="7"/>
  <c r="V113" i="7"/>
  <c r="R114" i="7"/>
  <c r="S114" i="7"/>
  <c r="V114" i="7"/>
  <c r="R115" i="7"/>
  <c r="S115" i="7"/>
  <c r="V115" i="7"/>
  <c r="R116" i="7"/>
  <c r="S116" i="7"/>
  <c r="V116" i="7"/>
  <c r="R117" i="7"/>
  <c r="S117" i="7"/>
  <c r="V117" i="7"/>
  <c r="R118" i="7"/>
  <c r="S118" i="7"/>
  <c r="V118" i="7"/>
  <c r="R119" i="7"/>
  <c r="S119" i="7"/>
  <c r="V119" i="7"/>
  <c r="R120" i="7"/>
  <c r="S120" i="7"/>
  <c r="V120" i="7"/>
  <c r="R121" i="7"/>
  <c r="S121" i="7"/>
  <c r="V121" i="7"/>
  <c r="R122" i="7"/>
  <c r="S122" i="7"/>
  <c r="V122" i="7"/>
  <c r="R123" i="7"/>
  <c r="S123" i="7"/>
  <c r="V123" i="7"/>
  <c r="R124" i="7"/>
  <c r="S124" i="7"/>
  <c r="V124" i="7"/>
  <c r="R125" i="7"/>
  <c r="S125" i="7"/>
  <c r="V125" i="7"/>
  <c r="R126" i="7"/>
  <c r="S126" i="7"/>
  <c r="V126" i="7"/>
  <c r="R127" i="7"/>
  <c r="S127" i="7"/>
  <c r="V127" i="7"/>
  <c r="R128" i="7"/>
  <c r="S128" i="7"/>
  <c r="V128" i="7"/>
  <c r="R129" i="7"/>
  <c r="S129" i="7"/>
  <c r="V129" i="7"/>
  <c r="R130" i="7"/>
  <c r="S130" i="7"/>
  <c r="V130" i="7"/>
  <c r="R131" i="7"/>
  <c r="S131" i="7"/>
  <c r="V131" i="7"/>
  <c r="R132" i="7"/>
  <c r="S132" i="7"/>
  <c r="V132" i="7"/>
  <c r="R133" i="7"/>
  <c r="S133" i="7"/>
  <c r="V133" i="7"/>
  <c r="R134" i="7"/>
  <c r="S134" i="7"/>
  <c r="V134" i="7"/>
  <c r="R135" i="7"/>
  <c r="S135" i="7"/>
  <c r="V135" i="7"/>
  <c r="R136" i="7"/>
  <c r="S136" i="7"/>
  <c r="V136" i="7"/>
  <c r="R137" i="7"/>
  <c r="S137" i="7"/>
  <c r="V137" i="7"/>
  <c r="R138" i="7"/>
  <c r="S138" i="7"/>
  <c r="V138" i="7"/>
  <c r="R139" i="7"/>
  <c r="S139" i="7"/>
  <c r="V139" i="7"/>
  <c r="R140" i="7"/>
  <c r="S140" i="7"/>
  <c r="V140" i="7"/>
  <c r="R141" i="7"/>
  <c r="S141" i="7"/>
  <c r="V141" i="7"/>
  <c r="R142" i="7"/>
  <c r="S142" i="7"/>
  <c r="V142" i="7"/>
  <c r="R143" i="7"/>
  <c r="S143" i="7"/>
  <c r="V143" i="7"/>
  <c r="R144" i="7"/>
  <c r="S144" i="7"/>
  <c r="V144" i="7"/>
  <c r="R145" i="7"/>
  <c r="S145" i="7"/>
  <c r="V145" i="7"/>
  <c r="R146" i="7"/>
  <c r="S146" i="7"/>
  <c r="V146" i="7"/>
  <c r="R147" i="7"/>
  <c r="S147" i="7"/>
  <c r="V147" i="7"/>
  <c r="R148" i="7"/>
  <c r="S148" i="7"/>
  <c r="V148" i="7"/>
  <c r="R149" i="7"/>
  <c r="S149" i="7"/>
  <c r="V149" i="7"/>
  <c r="R150" i="7"/>
  <c r="S150" i="7"/>
  <c r="V150" i="7"/>
  <c r="R151" i="7"/>
  <c r="S151" i="7"/>
  <c r="V151" i="7"/>
  <c r="R152" i="7"/>
  <c r="S152" i="7"/>
  <c r="V152" i="7"/>
  <c r="R153" i="7"/>
  <c r="S153" i="7"/>
  <c r="V153" i="7"/>
  <c r="R154" i="7"/>
  <c r="S154" i="7"/>
  <c r="V154" i="7"/>
  <c r="R155" i="7"/>
  <c r="S155" i="7"/>
  <c r="V155" i="7"/>
  <c r="R156" i="7"/>
  <c r="S156" i="7"/>
  <c r="V156" i="7"/>
  <c r="R157" i="7"/>
  <c r="S157" i="7"/>
  <c r="V157" i="7"/>
  <c r="R158" i="7"/>
  <c r="S158" i="7"/>
  <c r="V158" i="7"/>
  <c r="R159" i="7"/>
  <c r="S159" i="7"/>
  <c r="V159" i="7"/>
  <c r="R160" i="7"/>
  <c r="S160" i="7"/>
  <c r="V160" i="7"/>
  <c r="R161" i="7"/>
  <c r="S161" i="7"/>
  <c r="V161" i="7"/>
  <c r="R162" i="7"/>
  <c r="S162" i="7"/>
  <c r="V162" i="7"/>
  <c r="R163" i="7"/>
  <c r="S163" i="7"/>
  <c r="V163" i="7"/>
  <c r="R164" i="7"/>
  <c r="S164" i="7"/>
  <c r="V164" i="7"/>
  <c r="R165" i="7"/>
  <c r="S165" i="7"/>
  <c r="V165" i="7"/>
  <c r="R166" i="7"/>
  <c r="S166" i="7"/>
  <c r="V166" i="7"/>
  <c r="A22" i="51" l="1"/>
  <c r="A23" i="51"/>
  <c r="AC3" i="11" l="1"/>
  <c r="AD3" i="11"/>
  <c r="AE3" i="11"/>
  <c r="AF3" i="11"/>
  <c r="AC4" i="11"/>
  <c r="AD4" i="11"/>
  <c r="AE4" i="11"/>
  <c r="AF4" i="11"/>
  <c r="AC5" i="11"/>
  <c r="AD5" i="11"/>
  <c r="AE5" i="11"/>
  <c r="AF5" i="11"/>
  <c r="AC6" i="11"/>
  <c r="AD6" i="11"/>
  <c r="AE6" i="11"/>
  <c r="AF6" i="11"/>
  <c r="AC7" i="11"/>
  <c r="AD7" i="11"/>
  <c r="AE7" i="11"/>
  <c r="AF7" i="11"/>
  <c r="AC8" i="11"/>
  <c r="AD8" i="11"/>
  <c r="AE8" i="11"/>
  <c r="AF8" i="11"/>
  <c r="AC9" i="11"/>
  <c r="AD9" i="11"/>
  <c r="AE9" i="11"/>
  <c r="AF9" i="11"/>
  <c r="AC10" i="11"/>
  <c r="AD10" i="11"/>
  <c r="AE10" i="11"/>
  <c r="AF10" i="11"/>
  <c r="AC11" i="11"/>
  <c r="AD11" i="11"/>
  <c r="AE11" i="11"/>
  <c r="AF11" i="11"/>
  <c r="AC12" i="11"/>
  <c r="AD12" i="11"/>
  <c r="AE12" i="11"/>
  <c r="AF12" i="11"/>
  <c r="AC13" i="11"/>
  <c r="AD13" i="11"/>
  <c r="AE13" i="11"/>
  <c r="AF13" i="11"/>
  <c r="AC14" i="11"/>
  <c r="AD14" i="11"/>
  <c r="AE14" i="11"/>
  <c r="AF14" i="11"/>
  <c r="AC15" i="11"/>
  <c r="AD15" i="11"/>
  <c r="AE15" i="11"/>
  <c r="AF15" i="11"/>
  <c r="AC16" i="11"/>
  <c r="AD16" i="11"/>
  <c r="AE16" i="11"/>
  <c r="AF16" i="11"/>
  <c r="AC17" i="11"/>
  <c r="AD17" i="11"/>
  <c r="AE17" i="11"/>
  <c r="AF17" i="11"/>
  <c r="AC18" i="11"/>
  <c r="AD18" i="11"/>
  <c r="AE18" i="11"/>
  <c r="AF18" i="11"/>
  <c r="AC19" i="11"/>
  <c r="AD19" i="11"/>
  <c r="AE19" i="11"/>
  <c r="AF19" i="11"/>
  <c r="AC20" i="11"/>
  <c r="AD20" i="11"/>
  <c r="AE20" i="11"/>
  <c r="AF20" i="11"/>
  <c r="AC21" i="11"/>
  <c r="AD21" i="11"/>
  <c r="AE21" i="11"/>
  <c r="AF21" i="11"/>
  <c r="AC22" i="11"/>
  <c r="AD22" i="11"/>
  <c r="AE22" i="11"/>
  <c r="AF22" i="11"/>
  <c r="AC23" i="11"/>
  <c r="AD23" i="11"/>
  <c r="AE23" i="11"/>
  <c r="AF23" i="11"/>
  <c r="AC24" i="11"/>
  <c r="AD24" i="11"/>
  <c r="AE24" i="11"/>
  <c r="AF24" i="11"/>
  <c r="AC25" i="11"/>
  <c r="AD25" i="11"/>
  <c r="AE25" i="11"/>
  <c r="AF25" i="11"/>
  <c r="AC26" i="11"/>
  <c r="AD26" i="11"/>
  <c r="AE26" i="11"/>
  <c r="AF26" i="11"/>
  <c r="AC27" i="11"/>
  <c r="AD27" i="11"/>
  <c r="AE27" i="11"/>
  <c r="AF27" i="11"/>
  <c r="AC28" i="11"/>
  <c r="AD28" i="11"/>
  <c r="AE28" i="11"/>
  <c r="AF28" i="11"/>
  <c r="AC29" i="11"/>
  <c r="AD29" i="11"/>
  <c r="AE29" i="11"/>
  <c r="AF29" i="11"/>
  <c r="AC30" i="11"/>
  <c r="AD30" i="11"/>
  <c r="AE30" i="11"/>
  <c r="AF30" i="11"/>
  <c r="AC31" i="11"/>
  <c r="AD31" i="11"/>
  <c r="AE31" i="11"/>
  <c r="AF31" i="11"/>
  <c r="AC32" i="11"/>
  <c r="AD32" i="11"/>
  <c r="AE32" i="11"/>
  <c r="AF32" i="11"/>
  <c r="AC33" i="11"/>
  <c r="AD33" i="11"/>
  <c r="AE33" i="11"/>
  <c r="AF33" i="11"/>
  <c r="AC34" i="11"/>
  <c r="AD34" i="11"/>
  <c r="AE34" i="11"/>
  <c r="AF34" i="11"/>
  <c r="AC35" i="11"/>
  <c r="AD35" i="11"/>
  <c r="AE35" i="11"/>
  <c r="AF35" i="11"/>
  <c r="AC36" i="11"/>
  <c r="AD36" i="11"/>
  <c r="AE36" i="11"/>
  <c r="AF36" i="11"/>
  <c r="AC37" i="11"/>
  <c r="AD37" i="11"/>
  <c r="AE37" i="11"/>
  <c r="AF37" i="11"/>
  <c r="AC38" i="11"/>
  <c r="AD38" i="11"/>
  <c r="AE38" i="11"/>
  <c r="AF38" i="11"/>
  <c r="AC39" i="11"/>
  <c r="AD39" i="11"/>
  <c r="AE39" i="11"/>
  <c r="AF39" i="11"/>
  <c r="AC40" i="11"/>
  <c r="AD40" i="11"/>
  <c r="AE40" i="11"/>
  <c r="AF40" i="11"/>
  <c r="AC41" i="11"/>
  <c r="AD41" i="11"/>
  <c r="AE41" i="11"/>
  <c r="AF41" i="11"/>
  <c r="AC42" i="11"/>
  <c r="AD42" i="11"/>
  <c r="AE42" i="11"/>
  <c r="AF42" i="11"/>
  <c r="AC43" i="11"/>
  <c r="AD43" i="11"/>
  <c r="AE43" i="11"/>
  <c r="AF43" i="11"/>
  <c r="AC44" i="11"/>
  <c r="AD44" i="11"/>
  <c r="AE44" i="11"/>
  <c r="AF44" i="11"/>
  <c r="AC45" i="11"/>
  <c r="AD45" i="11"/>
  <c r="AE45" i="11"/>
  <c r="AF45" i="11"/>
  <c r="AC46" i="11"/>
  <c r="AD46" i="11"/>
  <c r="AE46" i="11"/>
  <c r="AF46" i="11"/>
  <c r="AC47" i="11"/>
  <c r="AD47" i="11"/>
  <c r="AE47" i="11"/>
  <c r="AF47" i="11"/>
  <c r="AC48" i="11"/>
  <c r="AD48" i="11"/>
  <c r="AE48" i="11"/>
  <c r="AF48" i="11"/>
  <c r="AC49" i="11"/>
  <c r="AD49" i="11"/>
  <c r="AE49" i="11"/>
  <c r="AF49" i="11"/>
  <c r="AC50" i="11"/>
  <c r="AD50" i="11"/>
  <c r="AE50" i="11"/>
  <c r="AF50" i="11"/>
  <c r="AC51" i="11"/>
  <c r="AD51" i="11"/>
  <c r="AE51" i="11"/>
  <c r="AF51" i="11"/>
  <c r="AC52" i="11"/>
  <c r="AD52" i="11"/>
  <c r="AE52" i="11"/>
  <c r="AF52" i="11"/>
  <c r="AC53" i="11"/>
  <c r="AD53" i="11"/>
  <c r="AE53" i="11"/>
  <c r="AF53" i="11"/>
  <c r="AC54" i="11"/>
  <c r="AD54" i="11"/>
  <c r="AE54" i="11"/>
  <c r="AF54" i="11"/>
  <c r="AC55" i="11"/>
  <c r="AD55" i="11"/>
  <c r="AE55" i="11"/>
  <c r="AF55" i="11"/>
  <c r="AC56" i="11"/>
  <c r="AD56" i="11"/>
  <c r="AE56" i="11"/>
  <c r="AF56" i="11"/>
  <c r="AC57" i="11"/>
  <c r="AD57" i="11"/>
  <c r="AE57" i="11"/>
  <c r="AF57" i="11"/>
  <c r="AC58" i="11"/>
  <c r="AD58" i="11"/>
  <c r="AE58" i="11"/>
  <c r="AF58" i="11"/>
  <c r="AC59" i="11"/>
  <c r="AD59" i="11"/>
  <c r="AE59" i="11"/>
  <c r="AF59" i="11"/>
  <c r="AC60" i="11"/>
  <c r="AD60" i="11"/>
  <c r="AE60" i="11"/>
  <c r="AF60" i="11"/>
  <c r="AC61" i="11"/>
  <c r="AD61" i="11"/>
  <c r="AE61" i="11"/>
  <c r="AF61" i="11"/>
  <c r="AC62" i="11"/>
  <c r="AD62" i="11"/>
  <c r="AE62" i="11"/>
  <c r="AF62" i="11"/>
  <c r="AC63" i="11"/>
  <c r="AD63" i="11"/>
  <c r="AE63" i="11"/>
  <c r="AF63" i="11"/>
  <c r="AC64" i="11"/>
  <c r="AD64" i="11"/>
  <c r="AE64" i="11"/>
  <c r="AF64" i="11"/>
  <c r="AC65" i="11"/>
  <c r="AD65" i="11"/>
  <c r="AE65" i="11"/>
  <c r="AF65" i="11"/>
  <c r="AC66" i="11"/>
  <c r="AD66" i="11"/>
  <c r="AE66" i="11"/>
  <c r="AF66" i="11"/>
  <c r="AC67" i="11"/>
  <c r="AD67" i="11"/>
  <c r="AE67" i="11"/>
  <c r="AF67" i="11"/>
  <c r="AC68" i="11"/>
  <c r="AD68" i="11"/>
  <c r="AE68" i="11"/>
  <c r="AF68" i="11"/>
  <c r="AC69" i="11"/>
  <c r="AD69" i="11"/>
  <c r="AE69" i="11"/>
  <c r="AF69" i="11"/>
  <c r="AC70" i="11"/>
  <c r="AD70" i="11"/>
  <c r="AE70" i="11"/>
  <c r="AF70" i="11"/>
  <c r="AC71" i="11"/>
  <c r="AD71" i="11"/>
  <c r="AE71" i="11"/>
  <c r="AF71" i="11"/>
  <c r="AC72" i="11"/>
  <c r="AD72" i="11"/>
  <c r="AE72" i="11"/>
  <c r="AF72" i="11"/>
  <c r="AC73" i="11"/>
  <c r="AD73" i="11"/>
  <c r="AE73" i="11"/>
  <c r="AF73" i="11"/>
  <c r="AC74" i="11"/>
  <c r="AD74" i="11"/>
  <c r="AE74" i="11"/>
  <c r="AF74" i="11"/>
  <c r="AC75" i="11"/>
  <c r="AD75" i="11"/>
  <c r="AE75" i="11"/>
  <c r="AF75" i="11"/>
  <c r="AC76" i="11"/>
  <c r="AD76" i="11"/>
  <c r="AE76" i="11"/>
  <c r="AF76" i="11"/>
  <c r="AC77" i="11"/>
  <c r="AD77" i="11"/>
  <c r="AE77" i="11"/>
  <c r="AF77" i="11"/>
  <c r="AC78" i="11"/>
  <c r="AD78" i="11"/>
  <c r="AE78" i="11"/>
  <c r="AF78" i="11"/>
  <c r="AC79" i="11"/>
  <c r="AD79" i="11"/>
  <c r="AE79" i="11"/>
  <c r="AF79" i="11"/>
  <c r="AC80" i="11"/>
  <c r="AD80" i="11"/>
  <c r="AE80" i="11"/>
  <c r="AF80" i="11"/>
  <c r="AC81" i="11"/>
  <c r="AD81" i="11"/>
  <c r="AE81" i="11"/>
  <c r="AF81" i="11"/>
  <c r="AC82" i="11"/>
  <c r="AD82" i="11"/>
  <c r="AE82" i="11"/>
  <c r="AF82" i="11"/>
  <c r="AC83" i="11"/>
  <c r="AD83" i="11"/>
  <c r="AE83" i="11"/>
  <c r="AF83" i="11"/>
  <c r="AC84" i="11"/>
  <c r="AD84" i="11"/>
  <c r="AE84" i="11"/>
  <c r="AF84" i="11"/>
  <c r="AC85" i="11"/>
  <c r="AD85" i="11"/>
  <c r="AE85" i="11"/>
  <c r="AF85" i="11"/>
  <c r="AC86" i="11"/>
  <c r="AD86" i="11"/>
  <c r="AE86" i="11"/>
  <c r="AF86" i="11"/>
  <c r="AC87" i="11"/>
  <c r="AD87" i="11"/>
  <c r="AE87" i="11"/>
  <c r="AF87" i="11"/>
  <c r="AC88" i="11"/>
  <c r="AD88" i="11"/>
  <c r="AE88" i="11"/>
  <c r="AF88" i="11"/>
  <c r="AC89" i="11"/>
  <c r="AD89" i="11"/>
  <c r="AE89" i="11"/>
  <c r="AF89" i="11"/>
  <c r="AC90" i="11"/>
  <c r="AD90" i="11"/>
  <c r="AE90" i="11"/>
  <c r="AF90" i="11"/>
  <c r="AC91" i="11"/>
  <c r="AD91" i="11"/>
  <c r="AE91" i="11"/>
  <c r="AF91" i="11"/>
  <c r="AC92" i="11"/>
  <c r="AD92" i="11"/>
  <c r="AE92" i="11"/>
  <c r="AF92" i="11"/>
  <c r="AC93" i="11"/>
  <c r="AD93" i="11"/>
  <c r="AE93" i="11"/>
  <c r="AF93" i="11"/>
  <c r="AC94" i="11"/>
  <c r="AD94" i="11"/>
  <c r="AE94" i="11"/>
  <c r="AF94" i="11"/>
  <c r="AC95" i="11"/>
  <c r="AD95" i="11"/>
  <c r="AE95" i="11"/>
  <c r="AF95" i="11"/>
  <c r="AC96" i="11"/>
  <c r="AD96" i="11"/>
  <c r="AE96" i="11"/>
  <c r="AF96" i="11"/>
  <c r="AC97" i="11"/>
  <c r="AD97" i="11"/>
  <c r="AE97" i="11"/>
  <c r="AF97" i="11"/>
  <c r="AC98" i="11"/>
  <c r="AD98" i="11"/>
  <c r="AE98" i="11"/>
  <c r="AF98" i="11"/>
  <c r="AC99" i="11"/>
  <c r="AD99" i="11"/>
  <c r="AE99" i="11"/>
  <c r="AF99" i="11"/>
  <c r="AC100" i="11"/>
  <c r="AD100" i="11"/>
  <c r="AE100" i="11"/>
  <c r="AF100" i="11"/>
  <c r="AC101" i="11"/>
  <c r="AD101" i="11"/>
  <c r="AE101" i="11"/>
  <c r="AF101" i="11"/>
  <c r="AC102" i="11"/>
  <c r="AD102" i="11"/>
  <c r="AE102" i="11"/>
  <c r="AF102" i="11"/>
  <c r="AC103" i="11"/>
  <c r="AD103" i="11"/>
  <c r="AE103" i="11"/>
  <c r="AF103" i="11"/>
  <c r="AC104" i="11"/>
  <c r="AD104" i="11"/>
  <c r="AE104" i="11"/>
  <c r="AF104" i="11"/>
  <c r="AC105" i="11"/>
  <c r="AD105" i="11"/>
  <c r="AE105" i="11"/>
  <c r="AF105" i="11"/>
  <c r="AC106" i="11"/>
  <c r="AD106" i="11"/>
  <c r="AE106" i="11"/>
  <c r="AF106" i="11"/>
  <c r="AC107" i="11"/>
  <c r="AD107" i="11"/>
  <c r="AE107" i="11"/>
  <c r="AF107" i="11"/>
  <c r="AC108" i="11"/>
  <c r="AD108" i="11"/>
  <c r="AE108" i="11"/>
  <c r="AF108" i="11"/>
  <c r="AC109" i="11"/>
  <c r="AD109" i="11"/>
  <c r="AE109" i="11"/>
  <c r="AF109" i="11"/>
  <c r="AC110" i="11"/>
  <c r="AD110" i="11"/>
  <c r="AE110" i="11"/>
  <c r="AF110" i="11"/>
  <c r="AC111" i="11"/>
  <c r="AD111" i="11"/>
  <c r="AE111" i="11"/>
  <c r="AF111" i="11"/>
  <c r="AC112" i="11"/>
  <c r="AD112" i="11"/>
  <c r="AE112" i="11"/>
  <c r="AF112" i="11"/>
  <c r="AC113" i="11"/>
  <c r="AD113" i="11"/>
  <c r="AE113" i="11"/>
  <c r="AF113" i="11"/>
  <c r="AC114" i="11"/>
  <c r="AD114" i="11"/>
  <c r="AE114" i="11"/>
  <c r="AF114" i="11"/>
  <c r="AC115" i="11"/>
  <c r="AD115" i="11"/>
  <c r="AE115" i="11"/>
  <c r="AF115" i="11"/>
  <c r="AC116" i="11"/>
  <c r="AD116" i="11"/>
  <c r="AE116" i="11"/>
  <c r="AF116" i="11"/>
  <c r="AC117" i="11"/>
  <c r="AD117" i="11"/>
  <c r="AE117" i="11"/>
  <c r="AF117" i="11"/>
  <c r="AC118" i="11"/>
  <c r="AD118" i="11"/>
  <c r="AE118" i="11"/>
  <c r="AF118" i="11"/>
  <c r="AC119" i="11"/>
  <c r="AD119" i="11"/>
  <c r="AE119" i="11"/>
  <c r="AF119" i="11"/>
  <c r="AC120" i="11"/>
  <c r="AD120" i="11"/>
  <c r="AE120" i="11"/>
  <c r="AF120" i="11"/>
  <c r="AC121" i="11"/>
  <c r="AD121" i="11"/>
  <c r="AE121" i="11"/>
  <c r="AF121" i="11"/>
  <c r="AC122" i="11"/>
  <c r="AD122" i="11"/>
  <c r="AE122" i="11"/>
  <c r="AF122" i="11"/>
  <c r="AC123" i="11"/>
  <c r="AD123" i="11"/>
  <c r="AE123" i="11"/>
  <c r="AF123" i="11"/>
  <c r="AC124" i="11"/>
  <c r="AD124" i="11"/>
  <c r="AE124" i="11"/>
  <c r="AF124" i="11"/>
  <c r="AC125" i="11"/>
  <c r="AD125" i="11"/>
  <c r="AE125" i="11"/>
  <c r="AF125" i="11"/>
  <c r="AC126" i="11"/>
  <c r="AD126" i="11"/>
  <c r="AE126" i="11"/>
  <c r="AF126" i="11"/>
  <c r="AC127" i="11"/>
  <c r="AD127" i="11"/>
  <c r="AE127" i="11"/>
  <c r="AF127" i="11"/>
  <c r="AC128" i="11"/>
  <c r="AD128" i="11"/>
  <c r="AE128" i="11"/>
  <c r="AF128" i="11"/>
  <c r="AC129" i="11"/>
  <c r="AD129" i="11"/>
  <c r="AE129" i="11"/>
  <c r="AF129" i="11"/>
  <c r="AC130" i="11"/>
  <c r="AD130" i="11"/>
  <c r="AE130" i="11"/>
  <c r="AF130" i="11"/>
  <c r="AC131" i="11"/>
  <c r="AD131" i="11"/>
  <c r="AE131" i="11"/>
  <c r="AF131" i="11"/>
  <c r="AC132" i="11"/>
  <c r="AD132" i="11"/>
  <c r="AE132" i="11"/>
  <c r="AF132" i="11"/>
  <c r="AC133" i="11"/>
  <c r="AD133" i="11"/>
  <c r="AE133" i="11"/>
  <c r="AF133" i="11"/>
  <c r="AC134" i="11"/>
  <c r="AD134" i="11"/>
  <c r="AE134" i="11"/>
  <c r="AF134" i="11"/>
  <c r="AC135" i="11"/>
  <c r="AD135" i="11"/>
  <c r="AE135" i="11"/>
  <c r="AF135" i="11"/>
  <c r="AC136" i="11"/>
  <c r="AD136" i="11"/>
  <c r="AE136" i="11"/>
  <c r="AF136" i="11"/>
  <c r="AC137" i="11"/>
  <c r="AD137" i="11"/>
  <c r="AE137" i="11"/>
  <c r="AF137" i="11"/>
  <c r="AC138" i="11"/>
  <c r="AD138" i="11"/>
  <c r="AE138" i="11"/>
  <c r="AF138" i="11"/>
  <c r="AC139" i="11"/>
  <c r="AD139" i="11"/>
  <c r="AE139" i="11"/>
  <c r="AF139" i="11"/>
  <c r="AC140" i="11"/>
  <c r="AD140" i="11"/>
  <c r="AE140" i="11"/>
  <c r="AF140" i="11"/>
  <c r="AC141" i="11"/>
  <c r="AD141" i="11"/>
  <c r="AE141" i="11"/>
  <c r="AF141" i="11"/>
  <c r="AC142" i="11"/>
  <c r="AD142" i="11"/>
  <c r="AE142" i="11"/>
  <c r="AF142" i="11"/>
  <c r="AC143" i="11"/>
  <c r="AD143" i="11"/>
  <c r="AE143" i="11"/>
  <c r="AF143" i="11"/>
  <c r="AC144" i="11"/>
  <c r="AD144" i="11"/>
  <c r="AE144" i="11"/>
  <c r="AF144" i="11"/>
  <c r="AC145" i="11"/>
  <c r="AD145" i="11"/>
  <c r="AE145" i="11"/>
  <c r="AF145" i="11"/>
  <c r="AC146" i="11"/>
  <c r="AD146" i="11"/>
  <c r="AE146" i="11"/>
  <c r="AF146" i="11"/>
  <c r="AC147" i="11"/>
  <c r="AD147" i="11"/>
  <c r="AE147" i="11"/>
  <c r="AF147" i="11"/>
  <c r="AC148" i="11"/>
  <c r="AD148" i="11"/>
  <c r="AE148" i="11"/>
  <c r="AF148" i="11"/>
  <c r="AC149" i="11"/>
  <c r="AD149" i="11"/>
  <c r="AE149" i="11"/>
  <c r="AF149" i="11"/>
  <c r="AC150" i="11"/>
  <c r="AD150" i="11"/>
  <c r="AE150" i="11"/>
  <c r="AF150" i="11"/>
  <c r="AC151" i="11"/>
  <c r="AD151" i="11"/>
  <c r="AE151" i="11"/>
  <c r="AF151" i="11"/>
  <c r="AC152" i="11"/>
  <c r="AD152" i="11"/>
  <c r="AE152" i="11"/>
  <c r="AF152" i="11"/>
  <c r="AC153" i="11"/>
  <c r="AD153" i="11"/>
  <c r="AE153" i="11"/>
  <c r="AF153" i="11"/>
  <c r="AC154" i="11"/>
  <c r="AD154" i="11"/>
  <c r="AE154" i="11"/>
  <c r="AF154" i="11"/>
  <c r="AC155" i="11"/>
  <c r="AD155" i="11"/>
  <c r="AE155" i="11"/>
  <c r="AF155" i="11"/>
  <c r="AC156" i="11"/>
  <c r="AD156" i="11"/>
  <c r="AE156" i="11"/>
  <c r="AF156" i="11"/>
  <c r="AC157" i="11"/>
  <c r="AD157" i="11"/>
  <c r="AE157" i="11"/>
  <c r="AF157" i="11"/>
  <c r="AC158" i="11"/>
  <c r="AD158" i="11"/>
  <c r="AE158" i="11"/>
  <c r="AF158" i="11"/>
  <c r="AC159" i="11"/>
  <c r="AD159" i="11"/>
  <c r="AE159" i="11"/>
  <c r="AF159" i="11"/>
  <c r="AC160" i="11"/>
  <c r="AD160" i="11"/>
  <c r="AE160" i="11"/>
  <c r="AF160" i="11"/>
  <c r="AC161" i="11"/>
  <c r="AD161" i="11"/>
  <c r="AE161" i="11"/>
  <c r="AF161" i="11"/>
  <c r="AC162" i="11"/>
  <c r="AD162" i="11"/>
  <c r="AE162" i="11"/>
  <c r="AF162" i="11"/>
  <c r="AC163" i="11"/>
  <c r="AD163" i="11"/>
  <c r="AE163" i="11"/>
  <c r="AF163" i="11"/>
  <c r="AC164" i="11"/>
  <c r="AD164" i="11"/>
  <c r="AE164" i="11"/>
  <c r="AF164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G802" i="53" l="1"/>
  <c r="G801" i="53"/>
  <c r="G800" i="53"/>
  <c r="G799" i="53"/>
  <c r="G798" i="53"/>
  <c r="G797" i="53"/>
  <c r="G796" i="53"/>
  <c r="G795" i="53"/>
  <c r="G794" i="53"/>
  <c r="G793" i="53"/>
  <c r="G792" i="53"/>
  <c r="G791" i="53"/>
  <c r="G790" i="53"/>
  <c r="G789" i="53"/>
  <c r="G788" i="53"/>
  <c r="G787" i="53"/>
  <c r="G786" i="53"/>
  <c r="G785" i="53"/>
  <c r="G784" i="53"/>
  <c r="G783" i="53"/>
  <c r="G782" i="53"/>
  <c r="G781" i="53"/>
  <c r="G780" i="53"/>
  <c r="G779" i="53"/>
  <c r="G778" i="53"/>
  <c r="G777" i="53"/>
  <c r="G776" i="53"/>
  <c r="G775" i="53"/>
  <c r="G774" i="53"/>
  <c r="G773" i="53"/>
  <c r="G772" i="53"/>
  <c r="G771" i="53"/>
  <c r="G770" i="53"/>
  <c r="G769" i="53"/>
  <c r="G768" i="53"/>
  <c r="G767" i="53"/>
  <c r="G766" i="53"/>
  <c r="G765" i="53"/>
  <c r="G764" i="53"/>
  <c r="G763" i="53"/>
  <c r="G762" i="53"/>
  <c r="G761" i="53"/>
  <c r="G760" i="53"/>
  <c r="G759" i="53"/>
  <c r="G758" i="53"/>
  <c r="G757" i="53"/>
  <c r="G756" i="53"/>
  <c r="G755" i="53"/>
  <c r="G754" i="53"/>
  <c r="G753" i="53"/>
  <c r="G752" i="53"/>
  <c r="G751" i="53"/>
  <c r="G750" i="53"/>
  <c r="G749" i="53"/>
  <c r="G748" i="53"/>
  <c r="G747" i="53"/>
  <c r="G746" i="53"/>
  <c r="G745" i="53"/>
  <c r="G744" i="53"/>
  <c r="G743" i="53"/>
  <c r="G742" i="53"/>
  <c r="G741" i="53"/>
  <c r="G740" i="53"/>
  <c r="G739" i="53"/>
  <c r="G738" i="53"/>
  <c r="G737" i="53"/>
  <c r="G736" i="53"/>
  <c r="G735" i="53"/>
  <c r="G734" i="53"/>
  <c r="G733" i="53"/>
  <c r="G732" i="53"/>
  <c r="G731" i="53"/>
  <c r="G730" i="53"/>
  <c r="G729" i="53"/>
  <c r="G728" i="53"/>
  <c r="G727" i="53"/>
  <c r="G726" i="53"/>
  <c r="G725" i="53"/>
  <c r="G724" i="53"/>
  <c r="G723" i="53"/>
  <c r="G722" i="53"/>
  <c r="G721" i="53"/>
  <c r="G720" i="53"/>
  <c r="G719" i="53"/>
  <c r="G718" i="53"/>
  <c r="G717" i="53"/>
  <c r="G716" i="53"/>
  <c r="G715" i="53"/>
  <c r="G714" i="53"/>
  <c r="G713" i="53"/>
  <c r="G712" i="53"/>
  <c r="G711" i="53"/>
  <c r="G710" i="53"/>
  <c r="G709" i="53"/>
  <c r="G708" i="53"/>
  <c r="G707" i="53"/>
  <c r="G706" i="53"/>
  <c r="G705" i="53"/>
  <c r="G704" i="53"/>
  <c r="G703" i="53"/>
  <c r="G702" i="53"/>
  <c r="G701" i="53"/>
  <c r="G700" i="53"/>
  <c r="G699" i="53"/>
  <c r="G698" i="53"/>
  <c r="G697" i="53"/>
  <c r="G696" i="53"/>
  <c r="G695" i="53"/>
  <c r="G694" i="53"/>
  <c r="G693" i="53"/>
  <c r="G692" i="53"/>
  <c r="G691" i="53"/>
  <c r="G690" i="53"/>
  <c r="G689" i="53"/>
  <c r="G688" i="53"/>
  <c r="G687" i="53"/>
  <c r="G686" i="53"/>
  <c r="G685" i="53"/>
  <c r="G684" i="53"/>
  <c r="G683" i="53"/>
  <c r="G682" i="53"/>
  <c r="G681" i="53"/>
  <c r="G680" i="53"/>
  <c r="G679" i="53"/>
  <c r="G678" i="53"/>
  <c r="G677" i="53"/>
  <c r="G676" i="53"/>
  <c r="G675" i="53"/>
  <c r="G674" i="53"/>
  <c r="G673" i="53"/>
  <c r="G672" i="53"/>
  <c r="G671" i="53"/>
  <c r="G670" i="53"/>
  <c r="G669" i="53"/>
  <c r="G668" i="53"/>
  <c r="G667" i="53"/>
  <c r="G666" i="53"/>
  <c r="G665" i="53"/>
  <c r="G664" i="53"/>
  <c r="G663" i="53"/>
  <c r="G662" i="53"/>
  <c r="G661" i="53"/>
  <c r="G660" i="53"/>
  <c r="G659" i="53"/>
  <c r="G658" i="53"/>
  <c r="G657" i="53"/>
  <c r="G656" i="53"/>
  <c r="G655" i="53"/>
  <c r="G654" i="53"/>
  <c r="G653" i="53"/>
  <c r="G652" i="53"/>
  <c r="G651" i="53"/>
  <c r="G650" i="53"/>
  <c r="G649" i="53"/>
  <c r="G648" i="53"/>
  <c r="G647" i="53"/>
  <c r="G646" i="53"/>
  <c r="G645" i="53"/>
  <c r="G644" i="53"/>
  <c r="G643" i="53"/>
  <c r="G642" i="53"/>
  <c r="G641" i="53"/>
  <c r="G640" i="53"/>
  <c r="G639" i="53"/>
  <c r="G638" i="53"/>
  <c r="G637" i="53"/>
  <c r="G636" i="53"/>
  <c r="G635" i="53"/>
  <c r="G634" i="53"/>
  <c r="G633" i="53"/>
  <c r="G632" i="53"/>
  <c r="G631" i="53"/>
  <c r="G630" i="53"/>
  <c r="G629" i="53"/>
  <c r="G628" i="53"/>
  <c r="G627" i="53"/>
  <c r="G626" i="53"/>
  <c r="G625" i="53"/>
  <c r="G624" i="53"/>
  <c r="G623" i="53"/>
  <c r="G622" i="53"/>
  <c r="G621" i="53"/>
  <c r="G620" i="53"/>
  <c r="G619" i="53"/>
  <c r="G618" i="53"/>
  <c r="G617" i="53"/>
  <c r="G616" i="53"/>
  <c r="G615" i="53"/>
  <c r="G614" i="53"/>
  <c r="G613" i="53"/>
  <c r="G612" i="53"/>
  <c r="G611" i="53"/>
  <c r="G610" i="53"/>
  <c r="G609" i="53"/>
  <c r="G608" i="53"/>
  <c r="G607" i="53"/>
  <c r="G606" i="53"/>
  <c r="G605" i="53"/>
  <c r="G604" i="53"/>
  <c r="G603" i="53"/>
  <c r="G602" i="53"/>
  <c r="G601" i="53"/>
  <c r="G600" i="53"/>
  <c r="G599" i="53"/>
  <c r="G598" i="53"/>
  <c r="G597" i="53"/>
  <c r="G596" i="53"/>
  <c r="G595" i="53"/>
  <c r="G594" i="53"/>
  <c r="G593" i="53"/>
  <c r="G592" i="53"/>
  <c r="G591" i="53"/>
  <c r="G590" i="53"/>
  <c r="G589" i="53"/>
  <c r="G588" i="53"/>
  <c r="G587" i="53"/>
  <c r="G586" i="53"/>
  <c r="G585" i="53"/>
  <c r="G584" i="53"/>
  <c r="G583" i="53"/>
  <c r="G582" i="53"/>
  <c r="G581" i="53"/>
  <c r="G580" i="53"/>
  <c r="G579" i="53"/>
  <c r="G578" i="53"/>
  <c r="G577" i="53"/>
  <c r="G576" i="53"/>
  <c r="G575" i="53"/>
  <c r="G574" i="53"/>
  <c r="G573" i="53"/>
  <c r="G572" i="53"/>
  <c r="G571" i="53"/>
  <c r="G570" i="53"/>
  <c r="G569" i="53"/>
  <c r="G568" i="53"/>
  <c r="G567" i="53"/>
  <c r="G566" i="53"/>
  <c r="G565" i="53"/>
  <c r="G564" i="53"/>
  <c r="G563" i="53"/>
  <c r="G562" i="53"/>
  <c r="G561" i="53"/>
  <c r="G560" i="53"/>
  <c r="G559" i="53"/>
  <c r="G558" i="53"/>
  <c r="G557" i="53"/>
  <c r="G556" i="53"/>
  <c r="G555" i="53"/>
  <c r="G554" i="53"/>
  <c r="G553" i="53"/>
  <c r="G552" i="53"/>
  <c r="G551" i="53"/>
  <c r="G550" i="53"/>
  <c r="G549" i="53"/>
  <c r="G548" i="53"/>
  <c r="G547" i="53"/>
  <c r="G546" i="53"/>
  <c r="G545" i="53"/>
  <c r="G544" i="53"/>
  <c r="G543" i="53"/>
  <c r="G542" i="53"/>
  <c r="G541" i="53"/>
  <c r="G540" i="53"/>
  <c r="G539" i="53"/>
  <c r="G538" i="53"/>
  <c r="G537" i="53"/>
  <c r="G536" i="53"/>
  <c r="G535" i="53"/>
  <c r="G534" i="53"/>
  <c r="G533" i="53"/>
  <c r="G532" i="53"/>
  <c r="G531" i="53"/>
  <c r="G530" i="53"/>
  <c r="G529" i="53"/>
  <c r="G528" i="53"/>
  <c r="G527" i="53"/>
  <c r="G526" i="53"/>
  <c r="G525" i="53"/>
  <c r="G524" i="53"/>
  <c r="G523" i="53"/>
  <c r="G522" i="53"/>
  <c r="G521" i="53"/>
  <c r="G520" i="53"/>
  <c r="G519" i="53"/>
  <c r="G518" i="53"/>
  <c r="G517" i="53"/>
  <c r="G516" i="53"/>
  <c r="G515" i="53"/>
  <c r="G514" i="53"/>
  <c r="G513" i="53"/>
  <c r="G512" i="53"/>
  <c r="G511" i="53"/>
  <c r="G510" i="53"/>
  <c r="G509" i="53"/>
  <c r="G508" i="53"/>
  <c r="G507" i="53"/>
  <c r="G506" i="53"/>
  <c r="G505" i="53"/>
  <c r="G504" i="53"/>
  <c r="G503" i="53"/>
  <c r="G502" i="53"/>
  <c r="G501" i="53"/>
  <c r="G500" i="53"/>
  <c r="G499" i="53"/>
  <c r="G498" i="53"/>
  <c r="G497" i="53"/>
  <c r="G496" i="53"/>
  <c r="G495" i="53"/>
  <c r="G494" i="53"/>
  <c r="G493" i="53"/>
  <c r="G492" i="53"/>
  <c r="G491" i="53"/>
  <c r="G490" i="53"/>
  <c r="G489" i="53"/>
  <c r="G488" i="53"/>
  <c r="G487" i="53"/>
  <c r="G486" i="53"/>
  <c r="G485" i="53"/>
  <c r="G484" i="53"/>
  <c r="G483" i="53"/>
  <c r="G482" i="53"/>
  <c r="G481" i="53"/>
  <c r="G480" i="53"/>
  <c r="G479" i="53"/>
  <c r="G478" i="53"/>
  <c r="G477" i="53"/>
  <c r="G476" i="53"/>
  <c r="G475" i="53"/>
  <c r="G474" i="53"/>
  <c r="G473" i="53"/>
  <c r="G472" i="53"/>
  <c r="G471" i="53"/>
  <c r="G470" i="53"/>
  <c r="G469" i="53"/>
  <c r="G468" i="53"/>
  <c r="G467" i="53"/>
  <c r="G466" i="53"/>
  <c r="G465" i="53"/>
  <c r="G464" i="53"/>
  <c r="G463" i="53"/>
  <c r="G462" i="53"/>
  <c r="G461" i="53"/>
  <c r="G460" i="53"/>
  <c r="G459" i="53"/>
  <c r="G458" i="53"/>
  <c r="G457" i="53"/>
  <c r="G456" i="53"/>
  <c r="G455" i="53"/>
  <c r="G454" i="53"/>
  <c r="G453" i="53"/>
  <c r="G452" i="53"/>
  <c r="G451" i="53"/>
  <c r="G450" i="53"/>
  <c r="G449" i="53"/>
  <c r="G448" i="53"/>
  <c r="G447" i="53"/>
  <c r="G446" i="53"/>
  <c r="G445" i="53"/>
  <c r="G444" i="53"/>
  <c r="G443" i="53"/>
  <c r="G442" i="53"/>
  <c r="G441" i="53"/>
  <c r="G440" i="53"/>
  <c r="G439" i="53"/>
  <c r="G438" i="53"/>
  <c r="G437" i="53"/>
  <c r="G436" i="53"/>
  <c r="G435" i="53"/>
  <c r="G434" i="53"/>
  <c r="G433" i="53"/>
  <c r="G432" i="53"/>
  <c r="G431" i="53"/>
  <c r="G430" i="53"/>
  <c r="G429" i="53"/>
  <c r="G428" i="53"/>
  <c r="G427" i="53"/>
  <c r="G426" i="53"/>
  <c r="G425" i="53"/>
  <c r="G424" i="53"/>
  <c r="G423" i="53"/>
  <c r="G422" i="53"/>
  <c r="G421" i="53"/>
  <c r="G420" i="53"/>
  <c r="G419" i="53"/>
  <c r="G418" i="53"/>
  <c r="G417" i="53"/>
  <c r="G416" i="53"/>
  <c r="G415" i="53"/>
  <c r="G414" i="53"/>
  <c r="G413" i="53"/>
  <c r="G412" i="53"/>
  <c r="G411" i="53"/>
  <c r="G410" i="53"/>
  <c r="G409" i="53"/>
  <c r="G408" i="53"/>
  <c r="G407" i="53"/>
  <c r="G406" i="53"/>
  <c r="G405" i="53"/>
  <c r="G404" i="53"/>
  <c r="G403" i="53"/>
  <c r="G402" i="53"/>
  <c r="G401" i="53"/>
  <c r="G400" i="53"/>
  <c r="G399" i="53"/>
  <c r="G398" i="53"/>
  <c r="G397" i="53"/>
  <c r="G396" i="53"/>
  <c r="G395" i="53"/>
  <c r="G394" i="53"/>
  <c r="G393" i="53"/>
  <c r="G392" i="53"/>
  <c r="G391" i="53"/>
  <c r="G390" i="53"/>
  <c r="G389" i="53"/>
  <c r="G388" i="53"/>
  <c r="G387" i="53"/>
  <c r="G386" i="53"/>
  <c r="G385" i="53"/>
  <c r="G384" i="53"/>
  <c r="G383" i="53"/>
  <c r="G382" i="53"/>
  <c r="G381" i="53"/>
  <c r="G380" i="53"/>
  <c r="G379" i="53"/>
  <c r="G378" i="53"/>
  <c r="G377" i="53"/>
  <c r="G376" i="53"/>
  <c r="G375" i="53"/>
  <c r="G374" i="53"/>
  <c r="G373" i="53"/>
  <c r="G372" i="53"/>
  <c r="G371" i="53"/>
  <c r="G370" i="53"/>
  <c r="G369" i="53"/>
  <c r="G368" i="53"/>
  <c r="G367" i="53"/>
  <c r="G366" i="53"/>
  <c r="G365" i="53"/>
  <c r="G364" i="53"/>
  <c r="G363" i="53"/>
  <c r="G362" i="53"/>
  <c r="G361" i="53"/>
  <c r="G360" i="53"/>
  <c r="G359" i="53"/>
  <c r="G358" i="53"/>
  <c r="G357" i="53"/>
  <c r="G356" i="53"/>
  <c r="G355" i="53"/>
  <c r="G354" i="53"/>
  <c r="G353" i="53"/>
  <c r="G352" i="53"/>
  <c r="G351" i="53"/>
  <c r="G350" i="53"/>
  <c r="G349" i="53"/>
  <c r="G348" i="53"/>
  <c r="G347" i="53"/>
  <c r="G346" i="53"/>
  <c r="G345" i="53"/>
  <c r="G344" i="53"/>
  <c r="G343" i="53"/>
  <c r="G342" i="53"/>
  <c r="G341" i="53"/>
  <c r="G340" i="53"/>
  <c r="G339" i="53"/>
  <c r="G338" i="53"/>
  <c r="G337" i="53"/>
  <c r="G336" i="53"/>
  <c r="G335" i="53"/>
  <c r="G334" i="53"/>
  <c r="G333" i="53"/>
  <c r="G332" i="53"/>
  <c r="G331" i="53"/>
  <c r="G330" i="53"/>
  <c r="G329" i="53"/>
  <c r="G328" i="53"/>
  <c r="G327" i="53"/>
  <c r="G326" i="53"/>
  <c r="G325" i="53"/>
  <c r="G324" i="53"/>
  <c r="G323" i="53"/>
  <c r="G322" i="53"/>
  <c r="G321" i="53"/>
  <c r="G320" i="53"/>
  <c r="G319" i="53"/>
  <c r="G318" i="53"/>
  <c r="G317" i="53"/>
  <c r="G316" i="53"/>
  <c r="G315" i="53"/>
  <c r="G314" i="53"/>
  <c r="G313" i="53"/>
  <c r="G312" i="53"/>
  <c r="G311" i="53"/>
  <c r="G310" i="53"/>
  <c r="G309" i="53"/>
  <c r="G308" i="53"/>
  <c r="G307" i="53"/>
  <c r="G306" i="53"/>
  <c r="G305" i="53"/>
  <c r="G304" i="53"/>
  <c r="G303" i="53"/>
  <c r="G302" i="53"/>
  <c r="G301" i="53"/>
  <c r="G300" i="53"/>
  <c r="G299" i="53"/>
  <c r="G298" i="53"/>
  <c r="G297" i="53"/>
  <c r="G296" i="53"/>
  <c r="G295" i="53"/>
  <c r="G294" i="53"/>
  <c r="G293" i="53"/>
  <c r="G292" i="53"/>
  <c r="G291" i="53"/>
  <c r="G290" i="53"/>
  <c r="G289" i="53"/>
  <c r="G288" i="53"/>
  <c r="G287" i="53"/>
  <c r="G286" i="53"/>
  <c r="G285" i="53"/>
  <c r="G284" i="53"/>
  <c r="G283" i="53"/>
  <c r="G282" i="53"/>
  <c r="G281" i="53"/>
  <c r="G280" i="53"/>
  <c r="G279" i="53"/>
  <c r="G278" i="53"/>
  <c r="G277" i="53"/>
  <c r="G276" i="53"/>
  <c r="G275" i="53"/>
  <c r="G274" i="53"/>
  <c r="G273" i="53"/>
  <c r="G272" i="53"/>
  <c r="G271" i="53"/>
  <c r="G270" i="53"/>
  <c r="G269" i="53"/>
  <c r="G268" i="53"/>
  <c r="G267" i="53"/>
  <c r="G266" i="53"/>
  <c r="G265" i="53"/>
  <c r="G264" i="53"/>
  <c r="G263" i="53"/>
  <c r="G262" i="53"/>
  <c r="G261" i="53"/>
  <c r="G260" i="53"/>
  <c r="G259" i="53"/>
  <c r="G258" i="53"/>
  <c r="G257" i="53"/>
  <c r="G256" i="53"/>
  <c r="G255" i="53"/>
  <c r="G254" i="53"/>
  <c r="G253" i="53"/>
  <c r="G252" i="53"/>
  <c r="G251" i="53"/>
  <c r="G250" i="53"/>
  <c r="G249" i="53"/>
  <c r="G248" i="53"/>
  <c r="G247" i="53"/>
  <c r="G246" i="53"/>
  <c r="G245" i="53"/>
  <c r="G244" i="53"/>
  <c r="G243" i="53"/>
  <c r="G242" i="53"/>
  <c r="G241" i="53"/>
  <c r="G240" i="53"/>
  <c r="G239" i="53"/>
  <c r="G238" i="53"/>
  <c r="G237" i="53"/>
  <c r="G236" i="53"/>
  <c r="G235" i="53"/>
  <c r="G234" i="53"/>
  <c r="G233" i="53"/>
  <c r="G232" i="53"/>
  <c r="G231" i="53"/>
  <c r="G230" i="53"/>
  <c r="G229" i="53"/>
  <c r="G228" i="53"/>
  <c r="G227" i="53"/>
  <c r="G226" i="53"/>
  <c r="G225" i="53"/>
  <c r="G224" i="53"/>
  <c r="G223" i="53"/>
  <c r="G222" i="53"/>
  <c r="G221" i="53"/>
  <c r="G220" i="53"/>
  <c r="G219" i="53"/>
  <c r="G218" i="53"/>
  <c r="G217" i="53"/>
  <c r="G216" i="53"/>
  <c r="G215" i="53"/>
  <c r="G214" i="53"/>
  <c r="G213" i="53"/>
  <c r="G212" i="53"/>
  <c r="G211" i="53"/>
  <c r="G210" i="53"/>
  <c r="G209" i="53"/>
  <c r="G208" i="53"/>
  <c r="G207" i="53"/>
  <c r="G206" i="53"/>
  <c r="G205" i="53"/>
  <c r="G204" i="53"/>
  <c r="G203" i="53"/>
  <c r="G202" i="53"/>
  <c r="G201" i="53"/>
  <c r="G200" i="53"/>
  <c r="G199" i="53"/>
  <c r="G198" i="53"/>
  <c r="G197" i="53"/>
  <c r="G196" i="53"/>
  <c r="G195" i="53"/>
  <c r="G194" i="53"/>
  <c r="G193" i="53"/>
  <c r="G192" i="53"/>
  <c r="G191" i="53"/>
  <c r="G190" i="53"/>
  <c r="G189" i="53"/>
  <c r="G188" i="53"/>
  <c r="G187" i="53"/>
  <c r="G186" i="53"/>
  <c r="G185" i="53"/>
  <c r="G184" i="53"/>
  <c r="G183" i="53"/>
  <c r="G182" i="53"/>
  <c r="G181" i="53"/>
  <c r="G180" i="53"/>
  <c r="G179" i="53"/>
  <c r="G178" i="53"/>
  <c r="G177" i="53"/>
  <c r="G176" i="53"/>
  <c r="G175" i="53"/>
  <c r="G174" i="53"/>
  <c r="G173" i="53"/>
  <c r="G172" i="53"/>
  <c r="G171" i="53"/>
  <c r="G170" i="53"/>
  <c r="G169" i="53"/>
  <c r="G168" i="53"/>
  <c r="G167" i="53"/>
  <c r="G166" i="53"/>
  <c r="G165" i="53"/>
  <c r="G164" i="53"/>
  <c r="G163" i="53"/>
  <c r="G162" i="53"/>
  <c r="G161" i="53"/>
  <c r="G160" i="53"/>
  <c r="G159" i="53"/>
  <c r="G158" i="53"/>
  <c r="G157" i="53"/>
  <c r="G156" i="53"/>
  <c r="G155" i="53"/>
  <c r="G154" i="53"/>
  <c r="G153" i="53"/>
  <c r="G152" i="53"/>
  <c r="G151" i="53"/>
  <c r="G150" i="53"/>
  <c r="G149" i="53"/>
  <c r="G148" i="53"/>
  <c r="G147" i="53"/>
  <c r="G146" i="53"/>
  <c r="G145" i="53"/>
  <c r="G144" i="53"/>
  <c r="G143" i="53"/>
  <c r="G142" i="53"/>
  <c r="G141" i="53"/>
  <c r="G140" i="53"/>
  <c r="G139" i="53"/>
  <c r="G138" i="53"/>
  <c r="G137" i="53"/>
  <c r="G136" i="53"/>
  <c r="G135" i="53"/>
  <c r="G134" i="53"/>
  <c r="G133" i="53"/>
  <c r="G132" i="53"/>
  <c r="G131" i="53"/>
  <c r="G130" i="53"/>
  <c r="G129" i="53"/>
  <c r="G128" i="53"/>
  <c r="G127" i="53"/>
  <c r="G126" i="53"/>
  <c r="G125" i="53"/>
  <c r="G124" i="53"/>
  <c r="G123" i="53"/>
  <c r="G122" i="53"/>
  <c r="G121" i="53"/>
  <c r="G120" i="53"/>
  <c r="G119" i="53"/>
  <c r="G118" i="53"/>
  <c r="G117" i="53"/>
  <c r="G116" i="53"/>
  <c r="G115" i="53"/>
  <c r="G114" i="53"/>
  <c r="G113" i="53"/>
  <c r="G112" i="53"/>
  <c r="G111" i="53"/>
  <c r="G110" i="53"/>
  <c r="G109" i="53"/>
  <c r="G108" i="53"/>
  <c r="G107" i="53"/>
  <c r="G106" i="53"/>
  <c r="G105" i="53"/>
  <c r="G104" i="53"/>
  <c r="G103" i="53"/>
  <c r="G102" i="53"/>
  <c r="G101" i="53"/>
  <c r="G100" i="53"/>
  <c r="G99" i="53"/>
  <c r="G98" i="53"/>
  <c r="G97" i="53"/>
  <c r="G96" i="53"/>
  <c r="G95" i="53"/>
  <c r="G94" i="53"/>
  <c r="G93" i="53"/>
  <c r="G92" i="53"/>
  <c r="G91" i="53"/>
  <c r="G90" i="53"/>
  <c r="G89" i="53"/>
  <c r="G88" i="53"/>
  <c r="G87" i="53"/>
  <c r="G86" i="53"/>
  <c r="G85" i="53"/>
  <c r="G84" i="53"/>
  <c r="G83" i="53"/>
  <c r="G82" i="53"/>
  <c r="G81" i="53"/>
  <c r="G80" i="53"/>
  <c r="G79" i="53"/>
  <c r="G78" i="53"/>
  <c r="G77" i="53"/>
  <c r="G76" i="53"/>
  <c r="G75" i="53"/>
  <c r="G74" i="53"/>
  <c r="G73" i="53"/>
  <c r="G72" i="53"/>
  <c r="G71" i="53"/>
  <c r="G70" i="53"/>
  <c r="G69" i="53"/>
  <c r="G68" i="53"/>
  <c r="G67" i="53"/>
  <c r="G66" i="53"/>
  <c r="G65" i="53"/>
  <c r="G64" i="53"/>
  <c r="G63" i="53"/>
  <c r="G62" i="53"/>
  <c r="G61" i="53"/>
  <c r="G60" i="53"/>
  <c r="G59" i="53"/>
  <c r="G58" i="53"/>
  <c r="G57" i="53"/>
  <c r="G56" i="53"/>
  <c r="G55" i="53"/>
  <c r="G54" i="53"/>
  <c r="G53" i="53"/>
  <c r="G52" i="53"/>
  <c r="G51" i="53"/>
  <c r="G50" i="53"/>
  <c r="G49" i="53"/>
  <c r="G48" i="53"/>
  <c r="G47" i="53"/>
  <c r="G46" i="53"/>
  <c r="G45" i="53"/>
  <c r="G44" i="53"/>
  <c r="G43" i="53"/>
  <c r="G42" i="53"/>
  <c r="G41" i="53"/>
  <c r="G40" i="53"/>
  <c r="G39" i="53"/>
  <c r="G38" i="53"/>
  <c r="G37" i="53"/>
  <c r="G36" i="53"/>
  <c r="G35" i="53"/>
  <c r="G34" i="53"/>
  <c r="G33" i="53"/>
  <c r="G32" i="53"/>
  <c r="G31" i="53"/>
  <c r="G30" i="53"/>
  <c r="G29" i="53"/>
  <c r="G28" i="53"/>
  <c r="G27" i="53"/>
  <c r="G26" i="53"/>
  <c r="G25" i="53"/>
  <c r="G24" i="53"/>
  <c r="G23" i="53"/>
  <c r="G22" i="53"/>
  <c r="G21" i="53"/>
  <c r="G20" i="53"/>
  <c r="G19" i="53"/>
  <c r="G18" i="53"/>
  <c r="G17" i="53"/>
  <c r="G16" i="53"/>
  <c r="G15" i="53"/>
  <c r="G14" i="53"/>
  <c r="G13" i="53"/>
  <c r="G12" i="53"/>
  <c r="G11" i="53"/>
  <c r="G10" i="53"/>
  <c r="G9" i="53"/>
  <c r="G8" i="53"/>
  <c r="G7" i="53"/>
  <c r="G6" i="53"/>
  <c r="G5" i="53"/>
  <c r="G4" i="53"/>
  <c r="G3" i="53"/>
  <c r="G2" i="53"/>
  <c r="A3" i="51"/>
  <c r="A4" i="51"/>
  <c r="A5" i="51"/>
  <c r="A6" i="51"/>
  <c r="A7" i="51"/>
  <c r="A8" i="51"/>
  <c r="A9" i="51"/>
  <c r="A10" i="51"/>
  <c r="A11" i="51"/>
  <c r="A12" i="51"/>
  <c r="A13" i="51"/>
  <c r="A14" i="51"/>
  <c r="A15" i="51"/>
  <c r="A16" i="51"/>
  <c r="A17" i="51"/>
  <c r="A18" i="51"/>
  <c r="A19" i="51"/>
  <c r="A20" i="51"/>
  <c r="A21" i="51"/>
  <c r="A2" i="51"/>
  <c r="L1" i="7" l="1"/>
  <c r="R3" i="7" l="1"/>
  <c r="S3" i="7"/>
  <c r="V3" i="7"/>
  <c r="R4" i="7"/>
  <c r="S4" i="7"/>
  <c r="V4" i="7"/>
  <c r="R5" i="7"/>
  <c r="S5" i="7"/>
  <c r="V5" i="7"/>
  <c r="R6" i="7"/>
  <c r="S6" i="7"/>
  <c r="V6" i="7"/>
  <c r="R7" i="7"/>
  <c r="S7" i="7"/>
  <c r="V7" i="7"/>
  <c r="R8" i="7"/>
  <c r="S8" i="7"/>
  <c r="V8" i="7"/>
  <c r="R9" i="7"/>
  <c r="S9" i="7"/>
  <c r="V9" i="7"/>
  <c r="R10" i="7"/>
  <c r="S10" i="7"/>
  <c r="V10" i="7"/>
  <c r="R11" i="7"/>
  <c r="S11" i="7"/>
  <c r="V11" i="7"/>
  <c r="R12" i="7"/>
  <c r="S12" i="7"/>
  <c r="V12" i="7"/>
  <c r="R13" i="7"/>
  <c r="S13" i="7"/>
  <c r="V13" i="7"/>
  <c r="R14" i="7"/>
  <c r="S14" i="7"/>
  <c r="V14" i="7"/>
  <c r="R15" i="7"/>
  <c r="S15" i="7"/>
  <c r="V15" i="7"/>
  <c r="R16" i="7"/>
  <c r="S16" i="7"/>
  <c r="V16" i="7"/>
  <c r="R17" i="7"/>
  <c r="S17" i="7"/>
  <c r="V17" i="7"/>
  <c r="R18" i="7"/>
  <c r="S18" i="7"/>
  <c r="V18" i="7"/>
  <c r="R19" i="7"/>
  <c r="S19" i="7"/>
  <c r="V19" i="7"/>
  <c r="R20" i="7"/>
  <c r="S20" i="7"/>
  <c r="V20" i="7"/>
  <c r="R21" i="7"/>
  <c r="S21" i="7"/>
  <c r="V21" i="7"/>
  <c r="R22" i="7"/>
  <c r="S22" i="7"/>
  <c r="V22" i="7"/>
  <c r="R23" i="7"/>
  <c r="S23" i="7"/>
  <c r="V23" i="7"/>
  <c r="R24" i="7"/>
  <c r="S24" i="7"/>
  <c r="V24" i="7"/>
  <c r="R25" i="7"/>
  <c r="S25" i="7"/>
  <c r="V25" i="7"/>
  <c r="R26" i="7"/>
  <c r="S26" i="7"/>
  <c r="V26" i="7"/>
  <c r="R27" i="7"/>
  <c r="S27" i="7"/>
  <c r="V27" i="7"/>
  <c r="R28" i="7"/>
  <c r="S28" i="7"/>
  <c r="V28" i="7"/>
  <c r="R29" i="7"/>
  <c r="S29" i="7"/>
  <c r="V29" i="7"/>
  <c r="R30" i="7"/>
  <c r="S30" i="7"/>
  <c r="V30" i="7"/>
  <c r="R31" i="7"/>
  <c r="S31" i="7"/>
  <c r="V31" i="7"/>
  <c r="R32" i="7"/>
  <c r="S32" i="7"/>
  <c r="V32" i="7"/>
  <c r="R33" i="7"/>
  <c r="S33" i="7"/>
  <c r="V33" i="7"/>
  <c r="R34" i="7"/>
  <c r="S34" i="7"/>
  <c r="V34" i="7"/>
  <c r="R35" i="7"/>
  <c r="S35" i="7"/>
  <c r="V35" i="7"/>
  <c r="R36" i="7"/>
  <c r="S36" i="7"/>
  <c r="V36" i="7"/>
  <c r="R37" i="7"/>
  <c r="S37" i="7"/>
  <c r="V37" i="7"/>
  <c r="R38" i="7"/>
  <c r="S38" i="7"/>
  <c r="V38" i="7"/>
  <c r="R39" i="7"/>
  <c r="S39" i="7"/>
  <c r="V39" i="7"/>
  <c r="R40" i="7"/>
  <c r="S40" i="7"/>
  <c r="V40" i="7"/>
  <c r="R41" i="7"/>
  <c r="S41" i="7"/>
  <c r="V41" i="7"/>
  <c r="R42" i="7"/>
  <c r="S42" i="7"/>
  <c r="V42" i="7"/>
  <c r="R43" i="7"/>
  <c r="S43" i="7"/>
  <c r="V43" i="7"/>
  <c r="R44" i="7"/>
  <c r="S44" i="7"/>
  <c r="V44" i="7"/>
  <c r="R45" i="7"/>
  <c r="S45" i="7"/>
  <c r="V45" i="7"/>
  <c r="R46" i="7"/>
  <c r="S46" i="7"/>
  <c r="V46" i="7"/>
  <c r="R47" i="7"/>
  <c r="S47" i="7"/>
  <c r="V47" i="7"/>
  <c r="R48" i="7"/>
  <c r="S48" i="7"/>
  <c r="V48" i="7"/>
  <c r="R49" i="7"/>
  <c r="S49" i="7"/>
  <c r="V49" i="7"/>
  <c r="R50" i="7"/>
  <c r="S50" i="7"/>
  <c r="V50" i="7"/>
  <c r="R51" i="7"/>
  <c r="S51" i="7"/>
  <c r="V51" i="7"/>
  <c r="R52" i="7"/>
  <c r="S52" i="7"/>
  <c r="V52" i="7"/>
  <c r="R53" i="7"/>
  <c r="S53" i="7"/>
  <c r="V53" i="7"/>
  <c r="R54" i="7"/>
  <c r="S54" i="7"/>
  <c r="V54" i="7"/>
  <c r="R55" i="7"/>
  <c r="S55" i="7"/>
  <c r="V55" i="7"/>
  <c r="R56" i="7"/>
  <c r="S56" i="7"/>
  <c r="V56" i="7"/>
  <c r="R57" i="7"/>
  <c r="S57" i="7"/>
  <c r="V57" i="7"/>
  <c r="R58" i="7"/>
  <c r="S58" i="7"/>
  <c r="V58" i="7"/>
  <c r="R59" i="7"/>
  <c r="S59" i="7"/>
  <c r="V59" i="7"/>
  <c r="R60" i="7"/>
  <c r="S60" i="7"/>
  <c r="V60" i="7"/>
  <c r="R61" i="7"/>
  <c r="S61" i="7"/>
  <c r="V61" i="7"/>
  <c r="R62" i="7"/>
  <c r="S62" i="7"/>
  <c r="V62" i="7"/>
  <c r="R63" i="7"/>
  <c r="S63" i="7"/>
  <c r="V63" i="7"/>
  <c r="R64" i="7"/>
  <c r="S64" i="7"/>
  <c r="V64" i="7"/>
  <c r="R65" i="7"/>
  <c r="S65" i="7"/>
  <c r="V65" i="7"/>
  <c r="R66" i="7"/>
  <c r="S66" i="7"/>
  <c r="V66" i="7"/>
  <c r="R67" i="7"/>
  <c r="S67" i="7"/>
  <c r="V67" i="7"/>
  <c r="R68" i="7"/>
  <c r="S68" i="7"/>
  <c r="V68" i="7"/>
  <c r="R69" i="7"/>
  <c r="S69" i="7"/>
  <c r="V69" i="7"/>
  <c r="R70" i="7"/>
  <c r="S70" i="7"/>
  <c r="V70" i="7"/>
  <c r="R71" i="7"/>
  <c r="S71" i="7"/>
  <c r="V71" i="7"/>
  <c r="R72" i="7"/>
  <c r="S72" i="7"/>
  <c r="V72" i="7"/>
  <c r="R73" i="7"/>
  <c r="S73" i="7"/>
  <c r="V73" i="7"/>
  <c r="R74" i="7"/>
  <c r="S74" i="7"/>
  <c r="V74" i="7"/>
  <c r="R75" i="7"/>
  <c r="S75" i="7"/>
  <c r="V75" i="7"/>
  <c r="R76" i="7"/>
  <c r="S76" i="7"/>
  <c r="V76" i="7"/>
  <c r="R77" i="7"/>
  <c r="S77" i="7"/>
  <c r="V77" i="7"/>
  <c r="R78" i="7"/>
  <c r="S78" i="7"/>
  <c r="V78" i="7"/>
  <c r="R79" i="7"/>
  <c r="S79" i="7"/>
  <c r="V79" i="7"/>
  <c r="R80" i="7"/>
  <c r="S80" i="7"/>
  <c r="V80" i="7"/>
  <c r="R81" i="7"/>
  <c r="S81" i="7"/>
  <c r="V81" i="7"/>
  <c r="R82" i="7"/>
  <c r="S82" i="7"/>
  <c r="V82" i="7"/>
  <c r="R83" i="7"/>
  <c r="S83" i="7"/>
  <c r="V83" i="7"/>
  <c r="R84" i="7"/>
  <c r="S84" i="7"/>
  <c r="V84" i="7"/>
  <c r="R85" i="7"/>
  <c r="S85" i="7"/>
  <c r="V85" i="7"/>
  <c r="R86" i="7"/>
  <c r="S86" i="7"/>
  <c r="V86" i="7"/>
  <c r="R87" i="7"/>
  <c r="S87" i="7"/>
  <c r="V87" i="7"/>
  <c r="R88" i="7"/>
  <c r="S88" i="7"/>
  <c r="V88" i="7"/>
  <c r="R89" i="7"/>
  <c r="S89" i="7"/>
  <c r="V89" i="7"/>
  <c r="R90" i="7"/>
  <c r="S90" i="7"/>
  <c r="V90" i="7"/>
  <c r="R91" i="7"/>
  <c r="S91" i="7"/>
  <c r="V91" i="7"/>
  <c r="R92" i="7"/>
  <c r="S92" i="7"/>
  <c r="V92" i="7"/>
  <c r="R93" i="7"/>
  <c r="S93" i="7"/>
  <c r="V93" i="7"/>
  <c r="R94" i="7"/>
  <c r="S94" i="7"/>
  <c r="V94" i="7"/>
  <c r="R95" i="7"/>
  <c r="S95" i="7"/>
  <c r="V95" i="7"/>
  <c r="R96" i="7"/>
  <c r="S96" i="7"/>
  <c r="V96" i="7"/>
  <c r="R97" i="7"/>
  <c r="S97" i="7"/>
  <c r="V97" i="7"/>
  <c r="R98" i="7"/>
  <c r="S98" i="7"/>
  <c r="V98" i="7"/>
  <c r="R99" i="7"/>
  <c r="S99" i="7"/>
  <c r="V99" i="7"/>
  <c r="R100" i="7"/>
  <c r="S100" i="7"/>
  <c r="V100" i="7"/>
  <c r="R101" i="7"/>
  <c r="S101" i="7"/>
  <c r="V101" i="7"/>
  <c r="R102" i="7"/>
  <c r="S102" i="7"/>
  <c r="V102" i="7"/>
  <c r="R103" i="7"/>
  <c r="S103" i="7"/>
  <c r="V103" i="7"/>
  <c r="R104" i="7"/>
  <c r="S104" i="7"/>
  <c r="V104" i="7"/>
  <c r="R105" i="7"/>
  <c r="S105" i="7"/>
  <c r="V105" i="7"/>
  <c r="R106" i="7"/>
  <c r="S106" i="7"/>
  <c r="V106" i="7"/>
  <c r="R107" i="7"/>
  <c r="S107" i="7"/>
  <c r="V107" i="7"/>
  <c r="R108" i="7"/>
  <c r="S108" i="7"/>
  <c r="V108" i="7"/>
  <c r="R109" i="7"/>
  <c r="S109" i="7"/>
  <c r="V109" i="7"/>
  <c r="V271" i="19"/>
  <c r="S271" i="19"/>
  <c r="R271" i="19"/>
  <c r="V270" i="19"/>
  <c r="S270" i="19"/>
  <c r="R270" i="19"/>
  <c r="V269" i="19"/>
  <c r="S269" i="19"/>
  <c r="R269" i="19"/>
  <c r="V268" i="19"/>
  <c r="S268" i="19"/>
  <c r="R268" i="19"/>
  <c r="V267" i="19"/>
  <c r="S267" i="19"/>
  <c r="R267" i="19"/>
  <c r="V266" i="19"/>
  <c r="S266" i="19"/>
  <c r="R266" i="19"/>
  <c r="V265" i="19"/>
  <c r="S265" i="19"/>
  <c r="R265" i="19"/>
  <c r="V264" i="19"/>
  <c r="S264" i="19"/>
  <c r="R264" i="19"/>
  <c r="V263" i="19"/>
  <c r="S263" i="19"/>
  <c r="R263" i="19"/>
  <c r="V262" i="19"/>
  <c r="S262" i="19"/>
  <c r="R262" i="19"/>
  <c r="V261" i="19"/>
  <c r="S261" i="19"/>
  <c r="R261" i="19"/>
  <c r="V260" i="19"/>
  <c r="S260" i="19"/>
  <c r="R260" i="19"/>
  <c r="V259" i="19"/>
  <c r="S259" i="19"/>
  <c r="R259" i="19"/>
  <c r="V258" i="19"/>
  <c r="S258" i="19"/>
  <c r="R258" i="19"/>
  <c r="V257" i="19"/>
  <c r="S257" i="19"/>
  <c r="R257" i="19"/>
  <c r="V256" i="19"/>
  <c r="S256" i="19"/>
  <c r="R256" i="19"/>
  <c r="V255" i="19"/>
  <c r="S255" i="19"/>
  <c r="R255" i="19"/>
  <c r="V254" i="19"/>
  <c r="S254" i="19"/>
  <c r="R254" i="19"/>
  <c r="V253" i="19"/>
  <c r="S253" i="19"/>
  <c r="R253" i="19"/>
  <c r="V252" i="19"/>
  <c r="S252" i="19"/>
  <c r="R252" i="19"/>
  <c r="V251" i="19"/>
  <c r="S251" i="19"/>
  <c r="R251" i="19"/>
  <c r="V250" i="19"/>
  <c r="S250" i="19"/>
  <c r="R250" i="19"/>
  <c r="V249" i="19"/>
  <c r="S249" i="19"/>
  <c r="R249" i="19"/>
  <c r="V248" i="19"/>
  <c r="S248" i="19"/>
  <c r="R248" i="19"/>
  <c r="V247" i="19"/>
  <c r="S247" i="19"/>
  <c r="R247" i="19"/>
  <c r="V246" i="19"/>
  <c r="S246" i="19"/>
  <c r="R246" i="19"/>
  <c r="V245" i="19"/>
  <c r="S245" i="19"/>
  <c r="R245" i="19"/>
  <c r="V244" i="19"/>
  <c r="S244" i="19"/>
  <c r="R244" i="19"/>
  <c r="V243" i="19"/>
  <c r="S243" i="19"/>
  <c r="R243" i="19"/>
  <c r="V242" i="19"/>
  <c r="S242" i="19"/>
  <c r="R242" i="19"/>
  <c r="V241" i="19"/>
  <c r="S241" i="19"/>
  <c r="R241" i="19"/>
  <c r="V240" i="19"/>
  <c r="S240" i="19"/>
  <c r="R240" i="19"/>
  <c r="V239" i="19"/>
  <c r="S239" i="19"/>
  <c r="R239" i="19"/>
  <c r="V238" i="19"/>
  <c r="S238" i="19"/>
  <c r="R238" i="19"/>
  <c r="V237" i="19"/>
  <c r="S237" i="19"/>
  <c r="R237" i="19"/>
  <c r="V236" i="19"/>
  <c r="S236" i="19"/>
  <c r="R236" i="19"/>
  <c r="V235" i="19"/>
  <c r="S235" i="19"/>
  <c r="R235" i="19"/>
  <c r="V234" i="19"/>
  <c r="S234" i="19"/>
  <c r="R234" i="19"/>
  <c r="V233" i="19"/>
  <c r="S233" i="19"/>
  <c r="R233" i="19"/>
  <c r="V232" i="19"/>
  <c r="S232" i="19"/>
  <c r="R232" i="19"/>
  <c r="V231" i="19"/>
  <c r="S231" i="19"/>
  <c r="R231" i="19"/>
  <c r="V230" i="19"/>
  <c r="S230" i="19"/>
  <c r="R230" i="19"/>
  <c r="V229" i="19"/>
  <c r="S229" i="19"/>
  <c r="R229" i="19"/>
  <c r="V228" i="19"/>
  <c r="S228" i="19"/>
  <c r="R228" i="19"/>
  <c r="V227" i="19"/>
  <c r="S227" i="19"/>
  <c r="R227" i="19"/>
  <c r="V226" i="19"/>
  <c r="S226" i="19"/>
  <c r="R226" i="19"/>
  <c r="V225" i="19"/>
  <c r="S225" i="19"/>
  <c r="R225" i="19"/>
  <c r="V224" i="19"/>
  <c r="S224" i="19"/>
  <c r="R224" i="19"/>
  <c r="V223" i="19"/>
  <c r="S223" i="19"/>
  <c r="R223" i="19"/>
  <c r="V222" i="19"/>
  <c r="S222" i="19"/>
  <c r="R222" i="19"/>
  <c r="V221" i="19"/>
  <c r="S221" i="19"/>
  <c r="R221" i="19"/>
  <c r="V220" i="19"/>
  <c r="S220" i="19"/>
  <c r="R220" i="19"/>
  <c r="V219" i="19"/>
  <c r="S219" i="19"/>
  <c r="R219" i="19"/>
  <c r="V218" i="19"/>
  <c r="S218" i="19"/>
  <c r="R218" i="19"/>
  <c r="V217" i="19"/>
  <c r="S217" i="19"/>
  <c r="R217" i="19"/>
  <c r="V216" i="19"/>
  <c r="S216" i="19"/>
  <c r="R216" i="19"/>
  <c r="V215" i="19"/>
  <c r="S215" i="19"/>
  <c r="R215" i="19"/>
  <c r="V214" i="19"/>
  <c r="S214" i="19"/>
  <c r="R214" i="19"/>
  <c r="V213" i="19"/>
  <c r="S213" i="19"/>
  <c r="R213" i="19"/>
  <c r="V212" i="19"/>
  <c r="S212" i="19"/>
  <c r="R212" i="19"/>
  <c r="V211" i="19"/>
  <c r="S211" i="19"/>
  <c r="R211" i="19"/>
  <c r="V210" i="19"/>
  <c r="S210" i="19"/>
  <c r="R210" i="19"/>
  <c r="V209" i="19"/>
  <c r="S209" i="19"/>
  <c r="R209" i="19"/>
  <c r="V208" i="19"/>
  <c r="S208" i="19"/>
  <c r="R208" i="19"/>
  <c r="V207" i="19"/>
  <c r="S207" i="19"/>
  <c r="R207" i="19"/>
  <c r="V206" i="19"/>
  <c r="S206" i="19"/>
  <c r="R206" i="19"/>
  <c r="V205" i="19"/>
  <c r="S205" i="19"/>
  <c r="R205" i="19"/>
  <c r="V204" i="19"/>
  <c r="S204" i="19"/>
  <c r="R204" i="19"/>
  <c r="V203" i="19"/>
  <c r="S203" i="19"/>
  <c r="R203" i="19"/>
  <c r="V202" i="19"/>
  <c r="S202" i="19"/>
  <c r="R202" i="19"/>
  <c r="V201" i="19"/>
  <c r="S201" i="19"/>
  <c r="R201" i="19"/>
  <c r="V200" i="19"/>
  <c r="S200" i="19"/>
  <c r="R200" i="19"/>
  <c r="V199" i="19"/>
  <c r="S199" i="19"/>
  <c r="R199" i="19"/>
  <c r="V198" i="19"/>
  <c r="S198" i="19"/>
  <c r="R198" i="19"/>
  <c r="V197" i="19"/>
  <c r="S197" i="19"/>
  <c r="R197" i="19"/>
  <c r="V196" i="19"/>
  <c r="S196" i="19"/>
  <c r="R196" i="19"/>
  <c r="V195" i="19"/>
  <c r="S195" i="19"/>
  <c r="R195" i="19"/>
  <c r="V194" i="19"/>
  <c r="S194" i="19"/>
  <c r="R194" i="19"/>
  <c r="V193" i="19"/>
  <c r="S193" i="19"/>
  <c r="R193" i="19"/>
  <c r="V192" i="19"/>
  <c r="S192" i="19"/>
  <c r="R192" i="19"/>
  <c r="V191" i="19"/>
  <c r="S191" i="19"/>
  <c r="R191" i="19"/>
  <c r="V190" i="19"/>
  <c r="S190" i="19"/>
  <c r="R190" i="19"/>
  <c r="V189" i="19"/>
  <c r="S189" i="19"/>
  <c r="R189" i="19"/>
  <c r="V188" i="19"/>
  <c r="S188" i="19"/>
  <c r="R188" i="19"/>
  <c r="V187" i="19"/>
  <c r="S187" i="19"/>
  <c r="R187" i="19"/>
  <c r="V186" i="19"/>
  <c r="S186" i="19"/>
  <c r="R186" i="19"/>
  <c r="V185" i="19"/>
  <c r="S185" i="19"/>
  <c r="R185" i="19"/>
  <c r="V184" i="19"/>
  <c r="S184" i="19"/>
  <c r="R184" i="19"/>
  <c r="V183" i="19"/>
  <c r="S183" i="19"/>
  <c r="R183" i="19"/>
  <c r="V182" i="19"/>
  <c r="S182" i="19"/>
  <c r="R182" i="19"/>
  <c r="V181" i="19"/>
  <c r="S181" i="19"/>
  <c r="R181" i="19"/>
  <c r="V180" i="19"/>
  <c r="S180" i="19"/>
  <c r="R180" i="19"/>
  <c r="V179" i="19"/>
  <c r="S179" i="19"/>
  <c r="R179" i="19"/>
  <c r="V178" i="19"/>
  <c r="S178" i="19"/>
  <c r="R178" i="19"/>
  <c r="V177" i="19"/>
  <c r="S177" i="19"/>
  <c r="R177" i="19"/>
  <c r="V176" i="19"/>
  <c r="S176" i="19"/>
  <c r="R176" i="19"/>
  <c r="V175" i="19"/>
  <c r="S175" i="19"/>
  <c r="R175" i="19"/>
  <c r="V174" i="19"/>
  <c r="S174" i="19"/>
  <c r="R174" i="19"/>
  <c r="V173" i="19"/>
  <c r="S173" i="19"/>
  <c r="R173" i="19"/>
  <c r="V172" i="19"/>
  <c r="S172" i="19"/>
  <c r="R172" i="19"/>
  <c r="V171" i="19"/>
  <c r="S171" i="19"/>
  <c r="R171" i="19"/>
  <c r="V170" i="19"/>
  <c r="S170" i="19"/>
  <c r="R170" i="19"/>
  <c r="V169" i="19"/>
  <c r="S169" i="19"/>
  <c r="R169" i="19"/>
  <c r="V168" i="19"/>
  <c r="S168" i="19"/>
  <c r="R168" i="19"/>
  <c r="V167" i="19"/>
  <c r="S167" i="19"/>
  <c r="R167" i="19"/>
  <c r="V166" i="19"/>
  <c r="S166" i="19"/>
  <c r="R166" i="19"/>
  <c r="V165" i="19"/>
  <c r="S165" i="19"/>
  <c r="R165" i="19"/>
  <c r="V164" i="19"/>
  <c r="S164" i="19"/>
  <c r="R164" i="19"/>
  <c r="V163" i="19"/>
  <c r="S163" i="19"/>
  <c r="R163" i="19"/>
  <c r="V162" i="19"/>
  <c r="S162" i="19"/>
  <c r="R162" i="19"/>
  <c r="V161" i="19"/>
  <c r="S161" i="19"/>
  <c r="R161" i="19"/>
  <c r="V160" i="19"/>
  <c r="S160" i="19"/>
  <c r="R160" i="19"/>
  <c r="V159" i="19"/>
  <c r="S159" i="19"/>
  <c r="R159" i="19"/>
  <c r="V158" i="19"/>
  <c r="S158" i="19"/>
  <c r="R158" i="19"/>
  <c r="V157" i="19"/>
  <c r="S157" i="19"/>
  <c r="R157" i="19"/>
  <c r="V156" i="19"/>
  <c r="S156" i="19"/>
  <c r="R156" i="19"/>
  <c r="V155" i="19"/>
  <c r="S155" i="19"/>
  <c r="R155" i="19"/>
  <c r="V154" i="19"/>
  <c r="S154" i="19"/>
  <c r="R154" i="19"/>
  <c r="V153" i="19"/>
  <c r="S153" i="19"/>
  <c r="R153" i="19"/>
  <c r="V152" i="19"/>
  <c r="S152" i="19"/>
  <c r="R152" i="19"/>
  <c r="V151" i="19"/>
  <c r="S151" i="19"/>
  <c r="R151" i="19"/>
  <c r="V150" i="19"/>
  <c r="S150" i="19"/>
  <c r="R150" i="19"/>
  <c r="V149" i="19"/>
  <c r="S149" i="19"/>
  <c r="R149" i="19"/>
  <c r="V148" i="19"/>
  <c r="S148" i="19"/>
  <c r="R148" i="19"/>
  <c r="V147" i="19"/>
  <c r="S147" i="19"/>
  <c r="R147" i="19"/>
  <c r="V146" i="19"/>
  <c r="S146" i="19"/>
  <c r="R146" i="19"/>
  <c r="V145" i="19"/>
  <c r="S145" i="19"/>
  <c r="R145" i="19"/>
  <c r="V144" i="19"/>
  <c r="S144" i="19"/>
  <c r="R144" i="19"/>
  <c r="V143" i="19"/>
  <c r="S143" i="19"/>
  <c r="R143" i="19"/>
  <c r="V142" i="19"/>
  <c r="S142" i="19"/>
  <c r="R142" i="19"/>
  <c r="V141" i="19"/>
  <c r="S141" i="19"/>
  <c r="R141" i="19"/>
  <c r="V140" i="19"/>
  <c r="S140" i="19"/>
  <c r="R140" i="19"/>
  <c r="V139" i="19"/>
  <c r="S139" i="19"/>
  <c r="R139" i="19"/>
  <c r="V138" i="19"/>
  <c r="S138" i="19"/>
  <c r="R138" i="19"/>
  <c r="V137" i="19"/>
  <c r="S137" i="19"/>
  <c r="R137" i="19"/>
  <c r="V136" i="19"/>
  <c r="S136" i="19"/>
  <c r="R136" i="19"/>
  <c r="V135" i="19"/>
  <c r="S135" i="19"/>
  <c r="R135" i="19"/>
  <c r="V134" i="19"/>
  <c r="S134" i="19"/>
  <c r="R134" i="19"/>
  <c r="V133" i="19"/>
  <c r="S133" i="19"/>
  <c r="R133" i="19"/>
  <c r="V132" i="19"/>
  <c r="S132" i="19"/>
  <c r="R132" i="19"/>
  <c r="V131" i="19"/>
  <c r="S131" i="19"/>
  <c r="R131" i="19"/>
  <c r="V130" i="19"/>
  <c r="S130" i="19"/>
  <c r="R130" i="19"/>
  <c r="V129" i="19"/>
  <c r="S129" i="19"/>
  <c r="R129" i="19"/>
  <c r="V128" i="19"/>
  <c r="S128" i="19"/>
  <c r="R128" i="19"/>
  <c r="V127" i="19"/>
  <c r="S127" i="19"/>
  <c r="R127" i="19"/>
  <c r="V126" i="19"/>
  <c r="S126" i="19"/>
  <c r="R126" i="19"/>
  <c r="V125" i="19"/>
  <c r="S125" i="19"/>
  <c r="R125" i="19"/>
  <c r="V124" i="19"/>
  <c r="S124" i="19"/>
  <c r="R124" i="19"/>
  <c r="V123" i="19"/>
  <c r="S123" i="19"/>
  <c r="R123" i="19"/>
  <c r="V122" i="19"/>
  <c r="S122" i="19"/>
  <c r="R122" i="19"/>
  <c r="V121" i="19"/>
  <c r="S121" i="19"/>
  <c r="R121" i="19"/>
  <c r="V120" i="19"/>
  <c r="S120" i="19"/>
  <c r="R120" i="19"/>
  <c r="V119" i="19"/>
  <c r="S119" i="19"/>
  <c r="R119" i="19"/>
  <c r="V118" i="19"/>
  <c r="S118" i="19"/>
  <c r="R118" i="19"/>
  <c r="V117" i="19"/>
  <c r="S117" i="19"/>
  <c r="R117" i="19"/>
  <c r="V116" i="19"/>
  <c r="S116" i="19"/>
  <c r="R116" i="19"/>
  <c r="V115" i="19"/>
  <c r="S115" i="19"/>
  <c r="R115" i="19"/>
  <c r="V114" i="19"/>
  <c r="S114" i="19"/>
  <c r="R114" i="19"/>
  <c r="V113" i="19"/>
  <c r="S113" i="19"/>
  <c r="R113" i="19"/>
  <c r="V112" i="19"/>
  <c r="S112" i="19"/>
  <c r="R112" i="19"/>
  <c r="V111" i="19"/>
  <c r="S111" i="19"/>
  <c r="R111" i="19"/>
  <c r="V110" i="19"/>
  <c r="S110" i="19"/>
  <c r="R110" i="19"/>
  <c r="V109" i="19"/>
  <c r="S109" i="19"/>
  <c r="R109" i="19"/>
  <c r="V108" i="19"/>
  <c r="S108" i="19"/>
  <c r="R108" i="19"/>
  <c r="V107" i="19"/>
  <c r="S107" i="19"/>
  <c r="R107" i="19"/>
  <c r="V106" i="19"/>
  <c r="S106" i="19"/>
  <c r="R106" i="19"/>
  <c r="V105" i="19"/>
  <c r="S105" i="19"/>
  <c r="R105" i="19"/>
  <c r="V104" i="19"/>
  <c r="S104" i="19"/>
  <c r="R104" i="19"/>
  <c r="V103" i="19"/>
  <c r="S103" i="19"/>
  <c r="R103" i="19"/>
  <c r="V102" i="19"/>
  <c r="S102" i="19"/>
  <c r="R102" i="19"/>
  <c r="V101" i="19"/>
  <c r="S101" i="19"/>
  <c r="R101" i="19"/>
  <c r="V100" i="19"/>
  <c r="S100" i="19"/>
  <c r="R100" i="19"/>
  <c r="V99" i="19"/>
  <c r="S99" i="19"/>
  <c r="R99" i="19"/>
  <c r="V98" i="19"/>
  <c r="S98" i="19"/>
  <c r="R98" i="19"/>
  <c r="V97" i="19"/>
  <c r="S97" i="19"/>
  <c r="R97" i="19"/>
  <c r="V96" i="19"/>
  <c r="S96" i="19"/>
  <c r="R96" i="19"/>
  <c r="V95" i="19"/>
  <c r="S95" i="19"/>
  <c r="R95" i="19"/>
  <c r="V94" i="19"/>
  <c r="S94" i="19"/>
  <c r="R94" i="19"/>
  <c r="V93" i="19"/>
  <c r="S93" i="19"/>
  <c r="R93" i="19"/>
  <c r="V92" i="19"/>
  <c r="S92" i="19"/>
  <c r="R92" i="19"/>
  <c r="V91" i="19"/>
  <c r="S91" i="19"/>
  <c r="R91" i="19"/>
  <c r="V90" i="19"/>
  <c r="S90" i="19"/>
  <c r="R90" i="19"/>
  <c r="V89" i="19"/>
  <c r="S89" i="19"/>
  <c r="R89" i="19"/>
  <c r="V88" i="19"/>
  <c r="S88" i="19"/>
  <c r="R88" i="19"/>
  <c r="V87" i="19"/>
  <c r="S87" i="19"/>
  <c r="R87" i="19"/>
  <c r="V86" i="19"/>
  <c r="S86" i="19"/>
  <c r="R86" i="19"/>
  <c r="V85" i="19"/>
  <c r="S85" i="19"/>
  <c r="R85" i="19"/>
  <c r="V84" i="19"/>
  <c r="S84" i="19"/>
  <c r="R84" i="19"/>
  <c r="V83" i="19"/>
  <c r="S83" i="19"/>
  <c r="R83" i="19"/>
  <c r="V82" i="19"/>
  <c r="S82" i="19"/>
  <c r="R82" i="19"/>
  <c r="V81" i="19"/>
  <c r="S81" i="19"/>
  <c r="R81" i="19"/>
  <c r="V80" i="19"/>
  <c r="S80" i="19"/>
  <c r="R80" i="19"/>
  <c r="V79" i="19"/>
  <c r="S79" i="19"/>
  <c r="R79" i="19"/>
  <c r="V78" i="19"/>
  <c r="S78" i="19"/>
  <c r="R78" i="19"/>
  <c r="V77" i="19"/>
  <c r="S77" i="19"/>
  <c r="R77" i="19"/>
  <c r="V76" i="19"/>
  <c r="S76" i="19"/>
  <c r="R76" i="19"/>
  <c r="V75" i="19"/>
  <c r="S75" i="19"/>
  <c r="R75" i="19"/>
  <c r="V74" i="19"/>
  <c r="S74" i="19"/>
  <c r="R74" i="19"/>
  <c r="V73" i="19"/>
  <c r="S73" i="19"/>
  <c r="R73" i="19"/>
  <c r="V72" i="19"/>
  <c r="S72" i="19"/>
  <c r="R72" i="19"/>
  <c r="V71" i="19"/>
  <c r="S71" i="19"/>
  <c r="R71" i="19"/>
  <c r="V70" i="19"/>
  <c r="S70" i="19"/>
  <c r="R70" i="19"/>
  <c r="V69" i="19"/>
  <c r="S69" i="19"/>
  <c r="R69" i="19"/>
  <c r="V68" i="19"/>
  <c r="S68" i="19"/>
  <c r="R68" i="19"/>
  <c r="V67" i="19"/>
  <c r="S67" i="19"/>
  <c r="R67" i="19"/>
  <c r="V66" i="19"/>
  <c r="S66" i="19"/>
  <c r="R66" i="19"/>
  <c r="V65" i="19"/>
  <c r="S65" i="19"/>
  <c r="R65" i="19"/>
  <c r="V64" i="19"/>
  <c r="S64" i="19"/>
  <c r="R64" i="19"/>
  <c r="V63" i="19"/>
  <c r="S63" i="19"/>
  <c r="R63" i="19"/>
  <c r="V62" i="19"/>
  <c r="S62" i="19"/>
  <c r="R62" i="19"/>
  <c r="V61" i="19"/>
  <c r="S61" i="19"/>
  <c r="R61" i="19"/>
  <c r="V60" i="19"/>
  <c r="S60" i="19"/>
  <c r="R60" i="19"/>
  <c r="V59" i="19"/>
  <c r="S59" i="19"/>
  <c r="R59" i="19"/>
  <c r="V58" i="19"/>
  <c r="S58" i="19"/>
  <c r="R58" i="19"/>
  <c r="V57" i="19"/>
  <c r="S57" i="19"/>
  <c r="R57" i="19"/>
  <c r="V56" i="19"/>
  <c r="S56" i="19"/>
  <c r="R56" i="19"/>
  <c r="V55" i="19"/>
  <c r="S55" i="19"/>
  <c r="R55" i="19"/>
  <c r="V54" i="19"/>
  <c r="S54" i="19"/>
  <c r="R54" i="19"/>
  <c r="V53" i="19"/>
  <c r="S53" i="19"/>
  <c r="R53" i="19"/>
  <c r="V52" i="19"/>
  <c r="S52" i="19"/>
  <c r="R52" i="19"/>
  <c r="V51" i="19"/>
  <c r="S51" i="19"/>
  <c r="R51" i="19"/>
  <c r="V50" i="19"/>
  <c r="S50" i="19"/>
  <c r="R50" i="19"/>
  <c r="V49" i="19"/>
  <c r="S49" i="19"/>
  <c r="R49" i="19"/>
  <c r="V48" i="19"/>
  <c r="S48" i="19"/>
  <c r="R48" i="19"/>
  <c r="V47" i="19"/>
  <c r="S47" i="19"/>
  <c r="R47" i="19"/>
  <c r="V46" i="19"/>
  <c r="S46" i="19"/>
  <c r="R46" i="19"/>
  <c r="V45" i="19"/>
  <c r="S45" i="19"/>
  <c r="R45" i="19"/>
  <c r="V44" i="19"/>
  <c r="S44" i="19"/>
  <c r="R44" i="19"/>
  <c r="V43" i="19"/>
  <c r="S43" i="19"/>
  <c r="R43" i="19"/>
  <c r="V42" i="19"/>
  <c r="S42" i="19"/>
  <c r="R42" i="19"/>
  <c r="V41" i="19"/>
  <c r="S41" i="19"/>
  <c r="R41" i="19"/>
  <c r="V40" i="19"/>
  <c r="S40" i="19"/>
  <c r="R40" i="19"/>
  <c r="V39" i="19"/>
  <c r="S39" i="19"/>
  <c r="R39" i="19"/>
  <c r="V38" i="19"/>
  <c r="S38" i="19"/>
  <c r="R38" i="19"/>
  <c r="V37" i="19"/>
  <c r="S37" i="19"/>
  <c r="R37" i="19"/>
  <c r="V36" i="19"/>
  <c r="S36" i="19"/>
  <c r="R36" i="19"/>
  <c r="V35" i="19"/>
  <c r="S35" i="19"/>
  <c r="R35" i="19"/>
  <c r="V34" i="19"/>
  <c r="S34" i="19"/>
  <c r="R34" i="19"/>
  <c r="V33" i="19"/>
  <c r="S33" i="19"/>
  <c r="R33" i="19"/>
  <c r="V32" i="19"/>
  <c r="S32" i="19"/>
  <c r="R32" i="19"/>
  <c r="V31" i="19"/>
  <c r="S31" i="19"/>
  <c r="R31" i="19"/>
  <c r="V30" i="19"/>
  <c r="S30" i="19"/>
  <c r="R30" i="19"/>
  <c r="V29" i="19"/>
  <c r="S29" i="19"/>
  <c r="R29" i="19"/>
  <c r="V28" i="19"/>
  <c r="S28" i="19"/>
  <c r="R28" i="19"/>
  <c r="V27" i="19"/>
  <c r="S27" i="19"/>
  <c r="R27" i="19"/>
  <c r="V26" i="19"/>
  <c r="S26" i="19"/>
  <c r="R26" i="19"/>
  <c r="V25" i="19"/>
  <c r="S25" i="19"/>
  <c r="R25" i="19"/>
  <c r="V24" i="19"/>
  <c r="S24" i="19"/>
  <c r="R24" i="19"/>
  <c r="V23" i="19"/>
  <c r="S23" i="19"/>
  <c r="R23" i="19"/>
  <c r="V22" i="19"/>
  <c r="S22" i="19"/>
  <c r="R22" i="19"/>
  <c r="V21" i="19"/>
  <c r="S21" i="19"/>
  <c r="R21" i="19"/>
  <c r="V20" i="19"/>
  <c r="S20" i="19"/>
  <c r="R20" i="19"/>
  <c r="V19" i="19"/>
  <c r="S19" i="19"/>
  <c r="R19" i="19"/>
  <c r="V18" i="19"/>
  <c r="S18" i="19"/>
  <c r="R18" i="19"/>
  <c r="V17" i="19"/>
  <c r="S17" i="19"/>
  <c r="R17" i="19"/>
  <c r="V16" i="19"/>
  <c r="S16" i="19"/>
  <c r="R16" i="19"/>
  <c r="V15" i="19"/>
  <c r="S15" i="19"/>
  <c r="R15" i="19"/>
  <c r="V14" i="19"/>
  <c r="S14" i="19"/>
  <c r="R14" i="19"/>
  <c r="V13" i="19"/>
  <c r="S13" i="19"/>
  <c r="R13" i="19"/>
  <c r="V12" i="19"/>
  <c r="S12" i="19"/>
  <c r="R12" i="19"/>
  <c r="V11" i="19"/>
  <c r="S11" i="19"/>
  <c r="R11" i="19"/>
  <c r="V10" i="19"/>
  <c r="S10" i="19"/>
  <c r="R10" i="19"/>
  <c r="P719" i="49" l="1"/>
  <c r="O719" i="49"/>
  <c r="P718" i="49"/>
  <c r="O718" i="49"/>
  <c r="P717" i="49"/>
  <c r="O717" i="49"/>
  <c r="P716" i="49"/>
  <c r="O716" i="49"/>
  <c r="P715" i="49"/>
  <c r="O715" i="49"/>
  <c r="P714" i="49"/>
  <c r="O714" i="49"/>
  <c r="P713" i="49"/>
  <c r="O713" i="49"/>
  <c r="P712" i="49"/>
  <c r="O712" i="49"/>
  <c r="P711" i="49"/>
  <c r="O711" i="49"/>
  <c r="P710" i="49"/>
  <c r="O710" i="49"/>
  <c r="P709" i="49"/>
  <c r="O709" i="49"/>
  <c r="P708" i="49"/>
  <c r="O708" i="49"/>
  <c r="P707" i="49"/>
  <c r="O707" i="49"/>
  <c r="P706" i="49"/>
  <c r="O706" i="49"/>
  <c r="P705" i="49"/>
  <c r="O705" i="49"/>
  <c r="P704" i="49"/>
  <c r="O704" i="49"/>
  <c r="P703" i="49"/>
  <c r="O703" i="49"/>
  <c r="P702" i="49"/>
  <c r="O702" i="49"/>
  <c r="P701" i="49"/>
  <c r="O701" i="49"/>
  <c r="P700" i="49"/>
  <c r="O700" i="49"/>
  <c r="P699" i="49"/>
  <c r="O699" i="49"/>
  <c r="P698" i="49"/>
  <c r="O698" i="49"/>
  <c r="P697" i="49"/>
  <c r="O697" i="49"/>
  <c r="P696" i="49"/>
  <c r="O696" i="49"/>
  <c r="P695" i="49"/>
  <c r="O695" i="49"/>
  <c r="P694" i="49"/>
  <c r="O694" i="49"/>
  <c r="P693" i="49"/>
  <c r="O693" i="49"/>
  <c r="P692" i="49"/>
  <c r="O692" i="49"/>
  <c r="P691" i="49"/>
  <c r="O691" i="49"/>
  <c r="P690" i="49"/>
  <c r="O690" i="49"/>
  <c r="P689" i="49"/>
  <c r="O689" i="49"/>
  <c r="P688" i="49"/>
  <c r="O688" i="49"/>
  <c r="P687" i="49"/>
  <c r="O687" i="49"/>
  <c r="P686" i="49"/>
  <c r="O686" i="49"/>
  <c r="P685" i="49"/>
  <c r="O685" i="49"/>
  <c r="P684" i="49"/>
  <c r="O684" i="49"/>
  <c r="P683" i="49"/>
  <c r="O683" i="49"/>
  <c r="P682" i="49"/>
  <c r="O682" i="49"/>
  <c r="P681" i="49"/>
  <c r="O681" i="49"/>
  <c r="P680" i="49"/>
  <c r="O680" i="49"/>
  <c r="P679" i="49"/>
  <c r="O679" i="49"/>
  <c r="P678" i="49"/>
  <c r="O678" i="49"/>
  <c r="P677" i="49"/>
  <c r="O677" i="49"/>
  <c r="P676" i="49"/>
  <c r="O676" i="49"/>
  <c r="P675" i="49"/>
  <c r="O675" i="49"/>
  <c r="P674" i="49"/>
  <c r="O674" i="49"/>
  <c r="P673" i="49"/>
  <c r="O673" i="49"/>
  <c r="P672" i="49"/>
  <c r="O672" i="49"/>
  <c r="P671" i="49"/>
  <c r="O671" i="49"/>
  <c r="P670" i="49"/>
  <c r="O670" i="49"/>
  <c r="P669" i="49"/>
  <c r="O669" i="49"/>
  <c r="P668" i="49"/>
  <c r="O668" i="49"/>
  <c r="P667" i="49"/>
  <c r="O667" i="49"/>
  <c r="P666" i="49"/>
  <c r="O666" i="49"/>
  <c r="P665" i="49"/>
  <c r="O665" i="49"/>
  <c r="P664" i="49"/>
  <c r="O664" i="49"/>
  <c r="P663" i="49"/>
  <c r="O663" i="49"/>
  <c r="P662" i="49"/>
  <c r="O662" i="49"/>
  <c r="P661" i="49"/>
  <c r="O661" i="49"/>
  <c r="P660" i="49"/>
  <c r="O660" i="49"/>
  <c r="P659" i="49"/>
  <c r="O659" i="49"/>
  <c r="P658" i="49"/>
  <c r="O658" i="49"/>
  <c r="P657" i="49"/>
  <c r="O657" i="49"/>
  <c r="P656" i="49"/>
  <c r="O656" i="49"/>
  <c r="P655" i="49"/>
  <c r="O655" i="49"/>
  <c r="P654" i="49"/>
  <c r="O654" i="49"/>
  <c r="P653" i="49"/>
  <c r="O653" i="49"/>
  <c r="P652" i="49"/>
  <c r="O652" i="49"/>
  <c r="P651" i="49"/>
  <c r="O651" i="49"/>
  <c r="P650" i="49"/>
  <c r="O650" i="49"/>
  <c r="P649" i="49"/>
  <c r="O649" i="49"/>
  <c r="P648" i="49"/>
  <c r="O648" i="49"/>
  <c r="P647" i="49"/>
  <c r="O647" i="49"/>
  <c r="P646" i="49"/>
  <c r="O646" i="49"/>
  <c r="P645" i="49"/>
  <c r="O645" i="49"/>
  <c r="P644" i="49"/>
  <c r="O644" i="49"/>
  <c r="P643" i="49"/>
  <c r="O643" i="49"/>
  <c r="P642" i="49"/>
  <c r="O642" i="49"/>
  <c r="P641" i="49"/>
  <c r="O641" i="49"/>
  <c r="P640" i="49"/>
  <c r="O640" i="49"/>
  <c r="P639" i="49"/>
  <c r="O639" i="49"/>
  <c r="P638" i="49"/>
  <c r="O638" i="49"/>
  <c r="P637" i="49"/>
  <c r="O637" i="49"/>
  <c r="P636" i="49"/>
  <c r="O636" i="49"/>
  <c r="P635" i="49"/>
  <c r="O635" i="49"/>
  <c r="P634" i="49"/>
  <c r="O634" i="49"/>
  <c r="P633" i="49"/>
  <c r="O633" i="49"/>
  <c r="P632" i="49"/>
  <c r="O632" i="49"/>
  <c r="P631" i="49"/>
  <c r="O631" i="49"/>
  <c r="P630" i="49"/>
  <c r="O630" i="49"/>
  <c r="P629" i="49"/>
  <c r="O629" i="49"/>
  <c r="P628" i="49"/>
  <c r="O628" i="49"/>
  <c r="P627" i="49"/>
  <c r="O627" i="49"/>
  <c r="P626" i="49"/>
  <c r="O626" i="49"/>
  <c r="P625" i="49"/>
  <c r="O625" i="49"/>
  <c r="P624" i="49"/>
  <c r="O624" i="49"/>
  <c r="P623" i="49"/>
  <c r="O623" i="49"/>
  <c r="P622" i="49"/>
  <c r="O622" i="49"/>
  <c r="P621" i="49"/>
  <c r="O621" i="49"/>
  <c r="P620" i="49"/>
  <c r="O620" i="49"/>
  <c r="P619" i="49"/>
  <c r="O619" i="49"/>
  <c r="P618" i="49"/>
  <c r="O618" i="49"/>
  <c r="P617" i="49"/>
  <c r="O617" i="49"/>
  <c r="P616" i="49"/>
  <c r="O616" i="49"/>
  <c r="P615" i="49"/>
  <c r="O615" i="49"/>
  <c r="P614" i="49"/>
  <c r="O614" i="49"/>
  <c r="P613" i="49"/>
  <c r="O613" i="49"/>
  <c r="P612" i="49"/>
  <c r="O612" i="49"/>
  <c r="P611" i="49"/>
  <c r="O611" i="49"/>
  <c r="P610" i="49"/>
  <c r="O610" i="49"/>
  <c r="P609" i="49"/>
  <c r="O609" i="49"/>
  <c r="P608" i="49"/>
  <c r="O608" i="49"/>
  <c r="P607" i="49"/>
  <c r="O607" i="49"/>
  <c r="P606" i="49"/>
  <c r="O606" i="49"/>
  <c r="P605" i="49"/>
  <c r="O605" i="49"/>
  <c r="P604" i="49"/>
  <c r="O604" i="49"/>
  <c r="P603" i="49"/>
  <c r="O603" i="49"/>
  <c r="P602" i="49"/>
  <c r="O602" i="49"/>
  <c r="P601" i="49"/>
  <c r="O601" i="49"/>
  <c r="P600" i="49"/>
  <c r="O600" i="49"/>
  <c r="P599" i="49"/>
  <c r="O599" i="49"/>
  <c r="P598" i="49"/>
  <c r="O598" i="49"/>
  <c r="P597" i="49"/>
  <c r="O597" i="49"/>
  <c r="P596" i="49"/>
  <c r="O596" i="49"/>
  <c r="P595" i="49"/>
  <c r="O595" i="49"/>
  <c r="P594" i="49"/>
  <c r="O594" i="49"/>
  <c r="P593" i="49"/>
  <c r="O593" i="49"/>
  <c r="P592" i="49"/>
  <c r="O592" i="49"/>
  <c r="P591" i="49"/>
  <c r="O591" i="49"/>
  <c r="P590" i="49"/>
  <c r="O590" i="49"/>
  <c r="P589" i="49"/>
  <c r="O589" i="49"/>
  <c r="P588" i="49"/>
  <c r="O588" i="49"/>
  <c r="P587" i="49"/>
  <c r="O587" i="49"/>
  <c r="P586" i="49"/>
  <c r="O586" i="49"/>
  <c r="P585" i="49"/>
  <c r="O585" i="49"/>
  <c r="P584" i="49"/>
  <c r="O584" i="49"/>
  <c r="P583" i="49"/>
  <c r="O583" i="49"/>
  <c r="P582" i="49"/>
  <c r="O582" i="49"/>
  <c r="P581" i="49"/>
  <c r="O581" i="49"/>
  <c r="P580" i="49"/>
  <c r="O580" i="49"/>
  <c r="P579" i="49"/>
  <c r="O579" i="49"/>
  <c r="P578" i="49"/>
  <c r="O578" i="49"/>
  <c r="P577" i="49"/>
  <c r="O577" i="49"/>
  <c r="P576" i="49"/>
  <c r="O576" i="49"/>
  <c r="P575" i="49"/>
  <c r="O575" i="49"/>
  <c r="P574" i="49"/>
  <c r="O574" i="49"/>
  <c r="P573" i="49"/>
  <c r="O573" i="49"/>
  <c r="P572" i="49"/>
  <c r="O572" i="49"/>
  <c r="P571" i="49"/>
  <c r="O571" i="49"/>
  <c r="P570" i="49"/>
  <c r="O570" i="49"/>
  <c r="P569" i="49"/>
  <c r="O569" i="49"/>
  <c r="P568" i="49"/>
  <c r="O568" i="49"/>
  <c r="P567" i="49"/>
  <c r="O567" i="49"/>
  <c r="P566" i="49"/>
  <c r="O566" i="49"/>
  <c r="P565" i="49"/>
  <c r="O565" i="49"/>
  <c r="P564" i="49"/>
  <c r="O564" i="49"/>
  <c r="P563" i="49"/>
  <c r="O563" i="49"/>
  <c r="P562" i="49"/>
  <c r="O562" i="49"/>
  <c r="P561" i="49"/>
  <c r="O561" i="49"/>
  <c r="P560" i="49"/>
  <c r="O560" i="49"/>
  <c r="P559" i="49"/>
  <c r="O559" i="49"/>
  <c r="P558" i="49"/>
  <c r="O558" i="49"/>
  <c r="P557" i="49"/>
  <c r="O557" i="49"/>
  <c r="P556" i="49"/>
  <c r="O556" i="49"/>
  <c r="P555" i="49"/>
  <c r="O555" i="49"/>
  <c r="P554" i="49"/>
  <c r="O554" i="49"/>
  <c r="P553" i="49"/>
  <c r="O553" i="49"/>
  <c r="P552" i="49"/>
  <c r="O552" i="49"/>
  <c r="P551" i="49"/>
  <c r="O551" i="49"/>
  <c r="P550" i="49"/>
  <c r="O550" i="49"/>
  <c r="P549" i="49"/>
  <c r="O549" i="49"/>
  <c r="P548" i="49"/>
  <c r="O548" i="49"/>
  <c r="P547" i="49"/>
  <c r="O547" i="49"/>
  <c r="P546" i="49"/>
  <c r="O546" i="49"/>
  <c r="P545" i="49"/>
  <c r="O545" i="49"/>
  <c r="P544" i="49"/>
  <c r="O544" i="49"/>
  <c r="P543" i="49"/>
  <c r="O543" i="49"/>
  <c r="P542" i="49"/>
  <c r="O542" i="49"/>
  <c r="P541" i="49"/>
  <c r="O541" i="49"/>
  <c r="P540" i="49"/>
  <c r="O540" i="49"/>
  <c r="P539" i="49"/>
  <c r="O539" i="49"/>
  <c r="P538" i="49"/>
  <c r="O538" i="49"/>
  <c r="P537" i="49"/>
  <c r="O537" i="49"/>
  <c r="P536" i="49"/>
  <c r="O536" i="49"/>
  <c r="P535" i="49"/>
  <c r="O535" i="49"/>
  <c r="P534" i="49"/>
  <c r="O534" i="49"/>
  <c r="P533" i="49"/>
  <c r="O533" i="49"/>
  <c r="P532" i="49"/>
  <c r="O532" i="49"/>
  <c r="P531" i="49"/>
  <c r="O531" i="49"/>
  <c r="P530" i="49"/>
  <c r="O530" i="49"/>
  <c r="P529" i="49"/>
  <c r="O529" i="49"/>
  <c r="P528" i="49"/>
  <c r="O528" i="49"/>
  <c r="P527" i="49"/>
  <c r="O527" i="49"/>
  <c r="P526" i="49"/>
  <c r="O526" i="49"/>
  <c r="P525" i="49"/>
  <c r="O525" i="49"/>
  <c r="P524" i="49"/>
  <c r="O524" i="49"/>
  <c r="P523" i="49"/>
  <c r="O523" i="49"/>
  <c r="P522" i="49"/>
  <c r="O522" i="49"/>
  <c r="P521" i="49"/>
  <c r="O521" i="49"/>
  <c r="P520" i="49"/>
  <c r="O520" i="49"/>
  <c r="P519" i="49"/>
  <c r="O519" i="49"/>
  <c r="P518" i="49"/>
  <c r="O518" i="49"/>
  <c r="P517" i="49"/>
  <c r="O517" i="49"/>
  <c r="P516" i="49"/>
  <c r="O516" i="49"/>
  <c r="P515" i="49"/>
  <c r="O515" i="49"/>
  <c r="P514" i="49"/>
  <c r="O514" i="49"/>
  <c r="P513" i="49"/>
  <c r="O513" i="49"/>
  <c r="P512" i="49"/>
  <c r="O512" i="49"/>
  <c r="P511" i="49"/>
  <c r="O511" i="49"/>
  <c r="P510" i="49"/>
  <c r="O510" i="49"/>
  <c r="P509" i="49"/>
  <c r="O509" i="49"/>
  <c r="P508" i="49"/>
  <c r="O508" i="49"/>
  <c r="P507" i="49"/>
  <c r="O507" i="49"/>
  <c r="P506" i="49"/>
  <c r="O506" i="49"/>
  <c r="P505" i="49"/>
  <c r="O505" i="49"/>
  <c r="P504" i="49"/>
  <c r="O504" i="49"/>
  <c r="P503" i="49"/>
  <c r="O503" i="49"/>
  <c r="P502" i="49"/>
  <c r="O502" i="49"/>
  <c r="P501" i="49"/>
  <c r="O501" i="49"/>
  <c r="P500" i="49"/>
  <c r="O500" i="49"/>
  <c r="P499" i="49"/>
  <c r="O499" i="49"/>
  <c r="P498" i="49"/>
  <c r="O498" i="49"/>
  <c r="P497" i="49"/>
  <c r="O497" i="49"/>
  <c r="P496" i="49"/>
  <c r="O496" i="49"/>
  <c r="P495" i="49"/>
  <c r="O495" i="49"/>
  <c r="P494" i="49"/>
  <c r="O494" i="49"/>
  <c r="P493" i="49"/>
  <c r="O493" i="49"/>
  <c r="P492" i="49"/>
  <c r="O492" i="49"/>
  <c r="P491" i="49"/>
  <c r="O491" i="49"/>
  <c r="P490" i="49"/>
  <c r="O490" i="49"/>
  <c r="P489" i="49"/>
  <c r="O489" i="49"/>
  <c r="P488" i="49"/>
  <c r="O488" i="49"/>
  <c r="P487" i="49"/>
  <c r="O487" i="49"/>
  <c r="P486" i="49"/>
  <c r="O486" i="49"/>
  <c r="P485" i="49"/>
  <c r="O485" i="49"/>
  <c r="P484" i="49"/>
  <c r="O484" i="49"/>
  <c r="P483" i="49"/>
  <c r="O483" i="49"/>
  <c r="P482" i="49"/>
  <c r="O482" i="49"/>
  <c r="P481" i="49"/>
  <c r="O481" i="49"/>
  <c r="P480" i="49"/>
  <c r="O480" i="49"/>
  <c r="P479" i="49"/>
  <c r="O479" i="49"/>
  <c r="P478" i="49"/>
  <c r="O478" i="49"/>
  <c r="P477" i="49"/>
  <c r="O477" i="49"/>
  <c r="P476" i="49"/>
  <c r="O476" i="49"/>
  <c r="P475" i="49"/>
  <c r="O475" i="49"/>
  <c r="P474" i="49"/>
  <c r="O474" i="49"/>
  <c r="P473" i="49"/>
  <c r="O473" i="49"/>
  <c r="P472" i="49"/>
  <c r="O472" i="49"/>
  <c r="P471" i="49"/>
  <c r="O471" i="49"/>
  <c r="P470" i="49"/>
  <c r="O470" i="49"/>
  <c r="P469" i="49"/>
  <c r="O469" i="49"/>
  <c r="P468" i="49"/>
  <c r="O468" i="49"/>
  <c r="P467" i="49"/>
  <c r="O467" i="49"/>
  <c r="P466" i="49"/>
  <c r="O466" i="49"/>
  <c r="P465" i="49"/>
  <c r="O465" i="49"/>
  <c r="P464" i="49"/>
  <c r="O464" i="49"/>
  <c r="P463" i="49"/>
  <c r="O463" i="49"/>
  <c r="P462" i="49"/>
  <c r="O462" i="49"/>
  <c r="P461" i="49"/>
  <c r="O461" i="49"/>
  <c r="P460" i="49"/>
  <c r="O460" i="49"/>
  <c r="P459" i="49"/>
  <c r="O459" i="49"/>
  <c r="P458" i="49"/>
  <c r="O458" i="49"/>
  <c r="P457" i="49"/>
  <c r="O457" i="49"/>
  <c r="P456" i="49"/>
  <c r="O456" i="49"/>
  <c r="P455" i="49"/>
  <c r="O455" i="49"/>
  <c r="P454" i="49"/>
  <c r="O454" i="49"/>
  <c r="P453" i="49"/>
  <c r="O453" i="49"/>
  <c r="P452" i="49"/>
  <c r="O452" i="49"/>
  <c r="P451" i="49"/>
  <c r="O451" i="49"/>
  <c r="P450" i="49"/>
  <c r="O450" i="49"/>
  <c r="P449" i="49"/>
  <c r="O449" i="49"/>
  <c r="P448" i="49"/>
  <c r="O448" i="49"/>
  <c r="P447" i="49"/>
  <c r="O447" i="49"/>
  <c r="P446" i="49"/>
  <c r="O446" i="49"/>
  <c r="P445" i="49"/>
  <c r="O445" i="49"/>
  <c r="P444" i="49"/>
  <c r="O444" i="49"/>
  <c r="P443" i="49"/>
  <c r="O443" i="49"/>
  <c r="P442" i="49"/>
  <c r="O442" i="49"/>
  <c r="P441" i="49"/>
  <c r="O441" i="49"/>
  <c r="P440" i="49"/>
  <c r="O440" i="49"/>
  <c r="P439" i="49"/>
  <c r="O439" i="49"/>
  <c r="P438" i="49"/>
  <c r="O438" i="49"/>
  <c r="P437" i="49"/>
  <c r="O437" i="49"/>
  <c r="P436" i="49"/>
  <c r="O436" i="49"/>
  <c r="P435" i="49"/>
  <c r="O435" i="49"/>
  <c r="P434" i="49"/>
  <c r="O434" i="49"/>
  <c r="P433" i="49"/>
  <c r="O433" i="49"/>
  <c r="P432" i="49"/>
  <c r="O432" i="49"/>
  <c r="P431" i="49"/>
  <c r="O431" i="49"/>
  <c r="P430" i="49"/>
  <c r="O430" i="49"/>
  <c r="P429" i="49"/>
  <c r="O429" i="49"/>
  <c r="P428" i="49"/>
  <c r="O428" i="49"/>
  <c r="P427" i="49"/>
  <c r="O427" i="49"/>
  <c r="P426" i="49"/>
  <c r="O426" i="49"/>
  <c r="P425" i="49"/>
  <c r="O425" i="49"/>
  <c r="P424" i="49"/>
  <c r="O424" i="49"/>
  <c r="P423" i="49"/>
  <c r="O423" i="49"/>
  <c r="P422" i="49"/>
  <c r="O422" i="49"/>
  <c r="P421" i="49"/>
  <c r="O421" i="49"/>
  <c r="P420" i="49"/>
  <c r="O420" i="49"/>
  <c r="P419" i="49"/>
  <c r="O419" i="49"/>
  <c r="P418" i="49"/>
  <c r="O418" i="49"/>
  <c r="P417" i="49"/>
  <c r="O417" i="49"/>
  <c r="P416" i="49"/>
  <c r="O416" i="49"/>
  <c r="P415" i="49"/>
  <c r="O415" i="49"/>
  <c r="P414" i="49"/>
  <c r="O414" i="49"/>
  <c r="P413" i="49"/>
  <c r="O413" i="49"/>
  <c r="P412" i="49"/>
  <c r="O412" i="49"/>
  <c r="P411" i="49"/>
  <c r="O411" i="49"/>
  <c r="P410" i="49"/>
  <c r="O410" i="49"/>
  <c r="P409" i="49"/>
  <c r="O409" i="49"/>
  <c r="P408" i="49"/>
  <c r="O408" i="49"/>
  <c r="P407" i="49"/>
  <c r="O407" i="49"/>
  <c r="P406" i="49"/>
  <c r="O406" i="49"/>
  <c r="P405" i="49"/>
  <c r="O405" i="49"/>
  <c r="P404" i="49"/>
  <c r="O404" i="49"/>
  <c r="P403" i="49"/>
  <c r="O403" i="49"/>
  <c r="P402" i="49"/>
  <c r="O402" i="49"/>
  <c r="P401" i="49"/>
  <c r="O401" i="49"/>
  <c r="P400" i="49"/>
  <c r="O400" i="49"/>
  <c r="P399" i="49"/>
  <c r="O399" i="49"/>
  <c r="P398" i="49"/>
  <c r="O398" i="49"/>
  <c r="P397" i="49"/>
  <c r="O397" i="49"/>
  <c r="P396" i="49"/>
  <c r="O396" i="49"/>
  <c r="P395" i="49"/>
  <c r="O395" i="49"/>
  <c r="P394" i="49"/>
  <c r="O394" i="49"/>
  <c r="P393" i="49"/>
  <c r="O393" i="49"/>
  <c r="P392" i="49"/>
  <c r="O392" i="49"/>
  <c r="P391" i="49"/>
  <c r="O391" i="49"/>
  <c r="P390" i="49"/>
  <c r="O390" i="49"/>
  <c r="P389" i="49"/>
  <c r="O389" i="49"/>
  <c r="P388" i="49"/>
  <c r="O388" i="49"/>
  <c r="P387" i="49"/>
  <c r="O387" i="49"/>
  <c r="P386" i="49"/>
  <c r="O386" i="49"/>
  <c r="P385" i="49"/>
  <c r="O385" i="49"/>
  <c r="P384" i="49"/>
  <c r="O384" i="49"/>
  <c r="P383" i="49"/>
  <c r="O383" i="49"/>
  <c r="P382" i="49"/>
  <c r="O382" i="49"/>
  <c r="P381" i="49"/>
  <c r="O381" i="49"/>
  <c r="P380" i="49"/>
  <c r="O380" i="49"/>
  <c r="P379" i="49"/>
  <c r="O379" i="49"/>
  <c r="P378" i="49"/>
  <c r="O378" i="49"/>
  <c r="P377" i="49"/>
  <c r="O377" i="49"/>
  <c r="P376" i="49"/>
  <c r="O376" i="49"/>
  <c r="P375" i="49"/>
  <c r="O375" i="49"/>
  <c r="P374" i="49"/>
  <c r="O374" i="49"/>
  <c r="P373" i="49"/>
  <c r="O373" i="49"/>
  <c r="P372" i="49"/>
  <c r="O372" i="49"/>
  <c r="P371" i="49"/>
  <c r="O371" i="49"/>
  <c r="P370" i="49"/>
  <c r="O370" i="49"/>
  <c r="P369" i="49"/>
  <c r="O369" i="49"/>
  <c r="P368" i="49"/>
  <c r="O368" i="49"/>
  <c r="P367" i="49"/>
  <c r="O367" i="49"/>
  <c r="P366" i="49"/>
  <c r="O366" i="49"/>
  <c r="P365" i="49"/>
  <c r="O365" i="49"/>
  <c r="P364" i="49"/>
  <c r="O364" i="49"/>
  <c r="P363" i="49"/>
  <c r="O363" i="49"/>
  <c r="P362" i="49"/>
  <c r="O362" i="49"/>
  <c r="P361" i="49"/>
  <c r="O361" i="49"/>
  <c r="P360" i="49"/>
  <c r="O360" i="49"/>
  <c r="P359" i="49"/>
  <c r="O359" i="49"/>
  <c r="P358" i="49"/>
  <c r="O358" i="49"/>
  <c r="P357" i="49"/>
  <c r="O357" i="49"/>
  <c r="P356" i="49"/>
  <c r="O356" i="49"/>
  <c r="P355" i="49"/>
  <c r="O355" i="49"/>
  <c r="P354" i="49"/>
  <c r="O354" i="49"/>
  <c r="P353" i="49"/>
  <c r="O353" i="49"/>
  <c r="P352" i="49"/>
  <c r="O352" i="49"/>
  <c r="P351" i="49"/>
  <c r="O351" i="49"/>
  <c r="P350" i="49"/>
  <c r="O350" i="49"/>
  <c r="P349" i="49"/>
  <c r="O349" i="49"/>
  <c r="P348" i="49"/>
  <c r="O348" i="49"/>
  <c r="P347" i="49"/>
  <c r="O347" i="49"/>
  <c r="P346" i="49"/>
  <c r="O346" i="49"/>
  <c r="P345" i="49"/>
  <c r="O345" i="49"/>
  <c r="P344" i="49"/>
  <c r="O344" i="49"/>
  <c r="P343" i="49"/>
  <c r="O343" i="49"/>
  <c r="P342" i="49"/>
  <c r="O342" i="49"/>
  <c r="P341" i="49"/>
  <c r="O341" i="49"/>
  <c r="P340" i="49"/>
  <c r="O340" i="49"/>
  <c r="P339" i="49"/>
  <c r="O339" i="49"/>
  <c r="P338" i="49"/>
  <c r="O338" i="49"/>
  <c r="P337" i="49"/>
  <c r="O337" i="49"/>
  <c r="P336" i="49"/>
  <c r="O336" i="49"/>
  <c r="P335" i="49"/>
  <c r="O335" i="49"/>
  <c r="P334" i="49"/>
  <c r="O334" i="49"/>
  <c r="P333" i="49"/>
  <c r="O333" i="49"/>
  <c r="P332" i="49"/>
  <c r="O332" i="49"/>
  <c r="P331" i="49"/>
  <c r="O331" i="49"/>
  <c r="P330" i="49"/>
  <c r="O330" i="49"/>
  <c r="P329" i="49"/>
  <c r="O329" i="49"/>
  <c r="P328" i="49"/>
  <c r="O328" i="49"/>
  <c r="P327" i="49"/>
  <c r="O327" i="49"/>
  <c r="P326" i="49"/>
  <c r="O326" i="49"/>
  <c r="P325" i="49"/>
  <c r="O325" i="49"/>
  <c r="P324" i="49"/>
  <c r="O324" i="49"/>
  <c r="P323" i="49"/>
  <c r="O323" i="49"/>
  <c r="P322" i="49"/>
  <c r="O322" i="49"/>
  <c r="P321" i="49"/>
  <c r="O321" i="49"/>
  <c r="P320" i="49"/>
  <c r="O320" i="49"/>
  <c r="P319" i="49"/>
  <c r="O319" i="49"/>
  <c r="P318" i="49"/>
  <c r="O318" i="49"/>
  <c r="P317" i="49"/>
  <c r="O317" i="49"/>
  <c r="P316" i="49"/>
  <c r="O316" i="49"/>
  <c r="P315" i="49"/>
  <c r="O315" i="49"/>
  <c r="P314" i="49"/>
  <c r="O314" i="49"/>
  <c r="P313" i="49"/>
  <c r="O313" i="49"/>
  <c r="P312" i="49"/>
  <c r="O312" i="49"/>
  <c r="P311" i="49"/>
  <c r="O311" i="49"/>
  <c r="P310" i="49"/>
  <c r="O310" i="49"/>
  <c r="P309" i="49"/>
  <c r="O309" i="49"/>
  <c r="P308" i="49"/>
  <c r="O308" i="49"/>
  <c r="P307" i="49"/>
  <c r="O307" i="49"/>
  <c r="P306" i="49"/>
  <c r="O306" i="49"/>
  <c r="P305" i="49"/>
  <c r="O305" i="49"/>
  <c r="P304" i="49"/>
  <c r="O304" i="49"/>
  <c r="P303" i="49"/>
  <c r="O303" i="49"/>
  <c r="P302" i="49"/>
  <c r="O302" i="49"/>
  <c r="P301" i="49"/>
  <c r="O301" i="49"/>
  <c r="P300" i="49"/>
  <c r="O300" i="49"/>
  <c r="P299" i="49"/>
  <c r="O299" i="49"/>
  <c r="P298" i="49"/>
  <c r="O298" i="49"/>
  <c r="P297" i="49"/>
  <c r="O297" i="49"/>
  <c r="P296" i="49"/>
  <c r="O296" i="49"/>
  <c r="P295" i="49"/>
  <c r="O295" i="49"/>
  <c r="P294" i="49"/>
  <c r="O294" i="49"/>
  <c r="P293" i="49"/>
  <c r="O293" i="49"/>
  <c r="P292" i="49"/>
  <c r="O292" i="49"/>
  <c r="P291" i="49"/>
  <c r="O291" i="49"/>
  <c r="P290" i="49"/>
  <c r="O290" i="49"/>
  <c r="P289" i="49"/>
  <c r="O289" i="49"/>
  <c r="P288" i="49"/>
  <c r="O288" i="49"/>
  <c r="P287" i="49"/>
  <c r="O287" i="49"/>
  <c r="P286" i="49"/>
  <c r="O286" i="49"/>
  <c r="P285" i="49"/>
  <c r="O285" i="49"/>
  <c r="P284" i="49"/>
  <c r="O284" i="49"/>
  <c r="P283" i="49"/>
  <c r="O283" i="49"/>
  <c r="P282" i="49"/>
  <c r="O282" i="49"/>
  <c r="P281" i="49"/>
  <c r="O281" i="49"/>
  <c r="P280" i="49"/>
  <c r="O280" i="49"/>
  <c r="P279" i="49"/>
  <c r="O279" i="49"/>
  <c r="P278" i="49"/>
  <c r="O278" i="49"/>
  <c r="P277" i="49"/>
  <c r="O277" i="49"/>
  <c r="P276" i="49"/>
  <c r="O276" i="49"/>
  <c r="P275" i="49"/>
  <c r="O275" i="49"/>
  <c r="P274" i="49"/>
  <c r="O274" i="49"/>
  <c r="P273" i="49"/>
  <c r="O273" i="49"/>
  <c r="P272" i="49"/>
  <c r="O272" i="49"/>
  <c r="P271" i="49"/>
  <c r="O271" i="49"/>
  <c r="P270" i="49"/>
  <c r="O270" i="49"/>
  <c r="P269" i="49"/>
  <c r="O269" i="49"/>
  <c r="P268" i="49"/>
  <c r="O268" i="49"/>
  <c r="P267" i="49"/>
  <c r="O267" i="49"/>
  <c r="P266" i="49"/>
  <c r="O266" i="49"/>
  <c r="P265" i="49"/>
  <c r="O265" i="49"/>
  <c r="P264" i="49"/>
  <c r="O264" i="49"/>
  <c r="P263" i="49"/>
  <c r="O263" i="49"/>
  <c r="P262" i="49"/>
  <c r="O262" i="49"/>
  <c r="P261" i="49"/>
  <c r="O261" i="49"/>
  <c r="P260" i="49"/>
  <c r="O260" i="49"/>
  <c r="P259" i="49"/>
  <c r="O259" i="49"/>
  <c r="P258" i="49"/>
  <c r="O258" i="49"/>
  <c r="P257" i="49"/>
  <c r="O257" i="49"/>
  <c r="P256" i="49"/>
  <c r="O256" i="49"/>
  <c r="P255" i="49"/>
  <c r="O255" i="49"/>
  <c r="P254" i="49"/>
  <c r="O254" i="49"/>
  <c r="P253" i="49"/>
  <c r="O253" i="49"/>
  <c r="P252" i="49"/>
  <c r="O252" i="49"/>
  <c r="P251" i="49"/>
  <c r="O251" i="49"/>
  <c r="P250" i="49"/>
  <c r="O250" i="49"/>
  <c r="P249" i="49"/>
  <c r="O249" i="49"/>
  <c r="P248" i="49"/>
  <c r="O248" i="49"/>
  <c r="P247" i="49"/>
  <c r="O247" i="49"/>
  <c r="P246" i="49"/>
  <c r="O246" i="49"/>
  <c r="P245" i="49"/>
  <c r="O245" i="49"/>
  <c r="P244" i="49"/>
  <c r="O244" i="49"/>
  <c r="P243" i="49"/>
  <c r="O243" i="49"/>
  <c r="P242" i="49"/>
  <c r="O242" i="49"/>
  <c r="P241" i="49"/>
  <c r="O241" i="49"/>
  <c r="P240" i="49"/>
  <c r="O240" i="49"/>
  <c r="P239" i="49"/>
  <c r="O239" i="49"/>
  <c r="P238" i="49"/>
  <c r="O238" i="49"/>
  <c r="P237" i="49"/>
  <c r="O237" i="49"/>
  <c r="P236" i="49"/>
  <c r="O236" i="49"/>
  <c r="P235" i="49"/>
  <c r="O235" i="49"/>
  <c r="P234" i="49"/>
  <c r="O234" i="49"/>
  <c r="P233" i="49"/>
  <c r="O233" i="49"/>
  <c r="P232" i="49"/>
  <c r="O232" i="49"/>
  <c r="P231" i="49"/>
  <c r="O231" i="49"/>
  <c r="P230" i="49"/>
  <c r="O230" i="49"/>
  <c r="P229" i="49"/>
  <c r="O229" i="49"/>
  <c r="P228" i="49"/>
  <c r="O228" i="49"/>
  <c r="P227" i="49"/>
  <c r="O227" i="49"/>
  <c r="P226" i="49"/>
  <c r="O226" i="49"/>
  <c r="P225" i="49"/>
  <c r="O225" i="49"/>
  <c r="P224" i="49"/>
  <c r="O224" i="49"/>
  <c r="P223" i="49"/>
  <c r="O223" i="49"/>
  <c r="P222" i="49"/>
  <c r="O222" i="49"/>
  <c r="P221" i="49"/>
  <c r="O221" i="49"/>
  <c r="P220" i="49"/>
  <c r="O220" i="49"/>
  <c r="P219" i="49"/>
  <c r="O219" i="49"/>
  <c r="P218" i="49"/>
  <c r="O218" i="49"/>
  <c r="P217" i="49"/>
  <c r="O217" i="49"/>
  <c r="P216" i="49"/>
  <c r="O216" i="49"/>
  <c r="P215" i="49"/>
  <c r="O215" i="49"/>
  <c r="P214" i="49"/>
  <c r="O214" i="49"/>
  <c r="P213" i="49"/>
  <c r="O213" i="49"/>
  <c r="P212" i="49"/>
  <c r="O212" i="49"/>
  <c r="P211" i="49"/>
  <c r="O211" i="49"/>
  <c r="P210" i="49"/>
  <c r="O210" i="49"/>
  <c r="P209" i="49"/>
  <c r="O209" i="49"/>
  <c r="P208" i="49"/>
  <c r="O208" i="49"/>
  <c r="P207" i="49"/>
  <c r="O207" i="49"/>
  <c r="P206" i="49"/>
  <c r="O206" i="49"/>
  <c r="P205" i="49"/>
  <c r="O205" i="49"/>
  <c r="P204" i="49"/>
  <c r="O204" i="49"/>
  <c r="P203" i="49"/>
  <c r="O203" i="49"/>
  <c r="P202" i="49"/>
  <c r="O202" i="49"/>
  <c r="P201" i="49"/>
  <c r="O201" i="49"/>
  <c r="P200" i="49"/>
  <c r="O200" i="49"/>
  <c r="P199" i="49"/>
  <c r="O199" i="49"/>
  <c r="P198" i="49"/>
  <c r="O198" i="49"/>
  <c r="P197" i="49"/>
  <c r="O197" i="49"/>
  <c r="P196" i="49"/>
  <c r="O196" i="49"/>
  <c r="P195" i="49"/>
  <c r="O195" i="49"/>
  <c r="P194" i="49"/>
  <c r="O194" i="49"/>
  <c r="P193" i="49"/>
  <c r="O193" i="49"/>
  <c r="P192" i="49"/>
  <c r="O192" i="49"/>
  <c r="P191" i="49"/>
  <c r="O191" i="49"/>
  <c r="P190" i="49"/>
  <c r="O190" i="49"/>
  <c r="P189" i="49"/>
  <c r="O189" i="49"/>
  <c r="P188" i="49"/>
  <c r="O188" i="49"/>
  <c r="P187" i="49"/>
  <c r="O187" i="49"/>
  <c r="P186" i="49"/>
  <c r="O186" i="49"/>
  <c r="P185" i="49"/>
  <c r="O185" i="49"/>
  <c r="P184" i="49"/>
  <c r="O184" i="49"/>
  <c r="P183" i="49"/>
  <c r="O183" i="49"/>
  <c r="P182" i="49"/>
  <c r="O182" i="49"/>
  <c r="P181" i="49"/>
  <c r="O181" i="49"/>
  <c r="P180" i="49"/>
  <c r="O180" i="49"/>
  <c r="P179" i="49"/>
  <c r="O179" i="49"/>
  <c r="P178" i="49"/>
  <c r="O178" i="49"/>
  <c r="P177" i="49"/>
  <c r="O177" i="49"/>
  <c r="P176" i="49"/>
  <c r="O176" i="49"/>
  <c r="P175" i="49"/>
  <c r="O175" i="49"/>
  <c r="P174" i="49"/>
  <c r="O174" i="49"/>
  <c r="P173" i="49"/>
  <c r="O173" i="49"/>
  <c r="P172" i="49"/>
  <c r="O172" i="49"/>
  <c r="P171" i="49"/>
  <c r="O171" i="49"/>
  <c r="P170" i="49"/>
  <c r="O170" i="49"/>
  <c r="P169" i="49"/>
  <c r="O169" i="49"/>
  <c r="P168" i="49"/>
  <c r="O168" i="49"/>
  <c r="P167" i="49"/>
  <c r="O167" i="49"/>
  <c r="P166" i="49"/>
  <c r="O166" i="49"/>
  <c r="P165" i="49"/>
  <c r="O165" i="49"/>
  <c r="P164" i="49"/>
  <c r="O164" i="49"/>
  <c r="P163" i="49"/>
  <c r="O163" i="49"/>
  <c r="P162" i="49"/>
  <c r="O162" i="49"/>
  <c r="P161" i="49"/>
  <c r="O161" i="49"/>
  <c r="P160" i="49"/>
  <c r="O160" i="49"/>
  <c r="P159" i="49"/>
  <c r="O159" i="49"/>
  <c r="P158" i="49"/>
  <c r="O158" i="49"/>
  <c r="P157" i="49"/>
  <c r="O157" i="49"/>
  <c r="P156" i="49"/>
  <c r="O156" i="49"/>
  <c r="P155" i="49"/>
  <c r="O155" i="49"/>
  <c r="P154" i="49"/>
  <c r="O154" i="49"/>
  <c r="P153" i="49"/>
  <c r="O153" i="49"/>
  <c r="P152" i="49"/>
  <c r="O152" i="49"/>
  <c r="P151" i="49"/>
  <c r="O151" i="49"/>
  <c r="P150" i="49"/>
  <c r="O150" i="49"/>
  <c r="P149" i="49"/>
  <c r="O149" i="49"/>
  <c r="P148" i="49"/>
  <c r="O148" i="49"/>
  <c r="P147" i="49"/>
  <c r="O147" i="49"/>
  <c r="P146" i="49"/>
  <c r="O146" i="49"/>
  <c r="P145" i="49"/>
  <c r="O145" i="49"/>
  <c r="P144" i="49"/>
  <c r="O144" i="49"/>
  <c r="P143" i="49"/>
  <c r="O143" i="49"/>
  <c r="P142" i="49"/>
  <c r="O142" i="49"/>
  <c r="P141" i="49"/>
  <c r="O141" i="49"/>
  <c r="P140" i="49"/>
  <c r="O140" i="49"/>
  <c r="P139" i="49"/>
  <c r="O139" i="49"/>
  <c r="P138" i="49"/>
  <c r="O138" i="49"/>
  <c r="P137" i="49"/>
  <c r="O137" i="49"/>
  <c r="P136" i="49"/>
  <c r="O136" i="49"/>
  <c r="P135" i="49"/>
  <c r="O135" i="49"/>
  <c r="P134" i="49"/>
  <c r="O134" i="49"/>
  <c r="P133" i="49"/>
  <c r="O133" i="49"/>
  <c r="P132" i="49"/>
  <c r="O132" i="49"/>
  <c r="P131" i="49"/>
  <c r="O131" i="49"/>
  <c r="P130" i="49"/>
  <c r="O130" i="49"/>
  <c r="P129" i="49"/>
  <c r="O129" i="49"/>
  <c r="P128" i="49"/>
  <c r="O128" i="49"/>
  <c r="P127" i="49"/>
  <c r="O127" i="49"/>
  <c r="P126" i="49"/>
  <c r="O126" i="49"/>
  <c r="P125" i="49"/>
  <c r="O125" i="49"/>
  <c r="P124" i="49"/>
  <c r="O124" i="49"/>
  <c r="P123" i="49"/>
  <c r="O123" i="49"/>
  <c r="P122" i="49"/>
  <c r="O122" i="49"/>
  <c r="P121" i="49"/>
  <c r="O121" i="49"/>
  <c r="P120" i="49"/>
  <c r="O120" i="49"/>
  <c r="P119" i="49"/>
  <c r="O119" i="49"/>
  <c r="P118" i="49"/>
  <c r="O118" i="49"/>
  <c r="P117" i="49"/>
  <c r="O117" i="49"/>
  <c r="P116" i="49"/>
  <c r="O116" i="49"/>
  <c r="P115" i="49"/>
  <c r="O115" i="49"/>
  <c r="P114" i="49"/>
  <c r="O114" i="49"/>
  <c r="P113" i="49"/>
  <c r="O113" i="49"/>
  <c r="P112" i="49"/>
  <c r="O112" i="49"/>
  <c r="P111" i="49"/>
  <c r="O111" i="49"/>
  <c r="P110" i="49"/>
  <c r="O110" i="49"/>
  <c r="P109" i="49"/>
  <c r="O109" i="49"/>
  <c r="P108" i="49"/>
  <c r="O108" i="49"/>
  <c r="P107" i="49"/>
  <c r="O107" i="49"/>
  <c r="P106" i="49"/>
  <c r="O106" i="49"/>
  <c r="P105" i="49"/>
  <c r="O105" i="49"/>
  <c r="P104" i="49"/>
  <c r="O104" i="49"/>
  <c r="P103" i="49"/>
  <c r="O103" i="49"/>
  <c r="P102" i="49"/>
  <c r="O102" i="49"/>
  <c r="P101" i="49"/>
  <c r="O101" i="49"/>
  <c r="P100" i="49"/>
  <c r="O100" i="49"/>
  <c r="P99" i="49"/>
  <c r="O99" i="49"/>
  <c r="P98" i="49"/>
  <c r="O98" i="49"/>
  <c r="P97" i="49"/>
  <c r="O97" i="49"/>
  <c r="P96" i="49"/>
  <c r="O96" i="49"/>
  <c r="P95" i="49"/>
  <c r="O95" i="49"/>
  <c r="P94" i="49"/>
  <c r="O94" i="49"/>
  <c r="P93" i="49"/>
  <c r="O93" i="49"/>
  <c r="P92" i="49"/>
  <c r="O92" i="49"/>
  <c r="P91" i="49"/>
  <c r="O91" i="49"/>
  <c r="P90" i="49"/>
  <c r="O90" i="49"/>
  <c r="P89" i="49"/>
  <c r="O89" i="49"/>
  <c r="P88" i="49"/>
  <c r="O88" i="49"/>
  <c r="P87" i="49"/>
  <c r="O87" i="49"/>
  <c r="P86" i="49"/>
  <c r="O86" i="49"/>
  <c r="P85" i="49"/>
  <c r="O85" i="49"/>
  <c r="P84" i="49"/>
  <c r="O84" i="49"/>
  <c r="P83" i="49"/>
  <c r="O83" i="49"/>
  <c r="P82" i="49"/>
  <c r="O82" i="49"/>
  <c r="P81" i="49"/>
  <c r="O81" i="49"/>
  <c r="P80" i="49"/>
  <c r="O80" i="49"/>
  <c r="P79" i="49"/>
  <c r="O79" i="49"/>
  <c r="P78" i="49"/>
  <c r="O78" i="49"/>
  <c r="P77" i="49"/>
  <c r="O77" i="49"/>
  <c r="P76" i="49"/>
  <c r="O76" i="49"/>
  <c r="P75" i="49"/>
  <c r="O75" i="49"/>
  <c r="P74" i="49"/>
  <c r="O74" i="49"/>
  <c r="P73" i="49"/>
  <c r="O73" i="49"/>
  <c r="P72" i="49"/>
  <c r="O72" i="49"/>
  <c r="P71" i="49"/>
  <c r="O71" i="49"/>
  <c r="P70" i="49"/>
  <c r="O70" i="49"/>
  <c r="P69" i="49"/>
  <c r="O69" i="49"/>
  <c r="P68" i="49"/>
  <c r="O68" i="49"/>
  <c r="P67" i="49"/>
  <c r="O67" i="49"/>
  <c r="P66" i="49"/>
  <c r="O66" i="49"/>
  <c r="P65" i="49"/>
  <c r="O65" i="49"/>
  <c r="P64" i="49"/>
  <c r="O64" i="49"/>
  <c r="P63" i="49"/>
  <c r="O63" i="49"/>
  <c r="P62" i="49"/>
  <c r="O62" i="49"/>
  <c r="P61" i="49"/>
  <c r="O61" i="49"/>
  <c r="P60" i="49"/>
  <c r="O60" i="49"/>
  <c r="P59" i="49"/>
  <c r="O59" i="49"/>
  <c r="P58" i="49"/>
  <c r="O58" i="49"/>
  <c r="P57" i="49"/>
  <c r="O57" i="49"/>
  <c r="P56" i="49"/>
  <c r="O56" i="49"/>
  <c r="P55" i="49"/>
  <c r="O55" i="49"/>
  <c r="P54" i="49"/>
  <c r="O54" i="49"/>
  <c r="P53" i="49"/>
  <c r="O53" i="49"/>
  <c r="P52" i="49"/>
  <c r="O52" i="49"/>
  <c r="P51" i="49"/>
  <c r="O51" i="49"/>
  <c r="P50" i="49"/>
  <c r="O50" i="49"/>
  <c r="P49" i="49"/>
  <c r="O49" i="49"/>
  <c r="P48" i="49"/>
  <c r="O48" i="49"/>
  <c r="P47" i="49"/>
  <c r="O47" i="49"/>
  <c r="P46" i="49"/>
  <c r="O46" i="49"/>
  <c r="P45" i="49"/>
  <c r="O45" i="49"/>
  <c r="P44" i="49"/>
  <c r="O44" i="49"/>
  <c r="P43" i="49"/>
  <c r="O43" i="49"/>
  <c r="P42" i="49"/>
  <c r="O42" i="49"/>
  <c r="P41" i="49"/>
  <c r="O41" i="49"/>
  <c r="P40" i="49"/>
  <c r="O40" i="49"/>
  <c r="P39" i="49"/>
  <c r="O39" i="49"/>
  <c r="P38" i="49"/>
  <c r="O38" i="49"/>
  <c r="P37" i="49"/>
  <c r="O37" i="49"/>
  <c r="P36" i="49"/>
  <c r="O36" i="49"/>
  <c r="P35" i="49"/>
  <c r="O35" i="49"/>
  <c r="P34" i="49"/>
  <c r="O34" i="49"/>
  <c r="P33" i="49"/>
  <c r="O33" i="49"/>
  <c r="P32" i="49"/>
  <c r="O32" i="49"/>
  <c r="P31" i="49"/>
  <c r="O31" i="49"/>
  <c r="P30" i="49"/>
  <c r="O30" i="49"/>
  <c r="P29" i="49"/>
  <c r="O29" i="49"/>
  <c r="P28" i="49"/>
  <c r="O28" i="49"/>
  <c r="P27" i="49"/>
  <c r="O27" i="49"/>
  <c r="P26" i="49"/>
  <c r="O26" i="49"/>
  <c r="P25" i="49"/>
  <c r="O25" i="49"/>
  <c r="P24" i="49"/>
  <c r="O24" i="49"/>
  <c r="P23" i="49"/>
  <c r="O23" i="49"/>
  <c r="P22" i="49"/>
  <c r="O22" i="49"/>
  <c r="P21" i="49"/>
  <c r="O21" i="49"/>
  <c r="P20" i="49"/>
  <c r="O20" i="49"/>
  <c r="P19" i="49"/>
  <c r="O19" i="49"/>
  <c r="P18" i="49"/>
  <c r="O18" i="49"/>
  <c r="P17" i="49"/>
  <c r="O17" i="49"/>
  <c r="P16" i="49"/>
  <c r="O16" i="49"/>
  <c r="P15" i="49"/>
  <c r="O15" i="49"/>
  <c r="P14" i="49"/>
  <c r="O14" i="49"/>
  <c r="P13" i="49"/>
  <c r="O13" i="49"/>
  <c r="P12" i="49"/>
  <c r="O12" i="49"/>
  <c r="P11" i="49"/>
  <c r="O11" i="49"/>
  <c r="P10" i="49"/>
  <c r="O10" i="49"/>
  <c r="P9" i="49"/>
  <c r="O9" i="49"/>
  <c r="P8" i="49"/>
  <c r="O8" i="49"/>
  <c r="P7" i="49"/>
  <c r="O7" i="49"/>
  <c r="P6" i="49"/>
  <c r="O6" i="49"/>
  <c r="P5" i="49"/>
  <c r="O5" i="49"/>
  <c r="P4" i="49"/>
  <c r="O4" i="49"/>
  <c r="P3" i="49"/>
  <c r="O3" i="49"/>
  <c r="R2" i="49" a="1"/>
  <c r="R2" i="49" s="1"/>
  <c r="P2" i="49"/>
  <c r="O2" i="49"/>
  <c r="K5" i="19" l="1"/>
  <c r="J5" i="19"/>
  <c r="I5" i="19"/>
  <c r="H5" i="19"/>
  <c r="G5" i="19"/>
  <c r="K4" i="19"/>
  <c r="J4" i="19"/>
  <c r="I4" i="19"/>
  <c r="H4" i="19"/>
  <c r="G4" i="19"/>
  <c r="K3" i="19"/>
  <c r="J3" i="19"/>
  <c r="I3" i="19"/>
  <c r="H3" i="19"/>
  <c r="G3" i="19"/>
  <c r="AI184" i="14" l="1"/>
  <c r="AF184" i="14"/>
  <c r="AE184" i="14"/>
  <c r="AD184" i="14"/>
  <c r="AC184" i="14"/>
  <c r="AI183" i="14"/>
  <c r="AF183" i="14"/>
  <c r="AE183" i="14"/>
  <c r="AD183" i="14"/>
  <c r="AC183" i="14"/>
  <c r="AI182" i="14"/>
  <c r="AF182" i="14"/>
  <c r="AE182" i="14"/>
  <c r="AD182" i="14"/>
  <c r="AC182" i="14"/>
  <c r="AI181" i="14"/>
  <c r="AF181" i="14"/>
  <c r="AE181" i="14"/>
  <c r="AD181" i="14"/>
  <c r="AC181" i="14"/>
  <c r="AI180" i="14"/>
  <c r="AF180" i="14"/>
  <c r="AE180" i="14"/>
  <c r="AD180" i="14"/>
  <c r="AC180" i="14"/>
  <c r="AI179" i="14"/>
  <c r="AF179" i="14"/>
  <c r="AE179" i="14"/>
  <c r="AD179" i="14"/>
  <c r="AC179" i="14"/>
  <c r="AI178" i="14"/>
  <c r="AF178" i="14"/>
  <c r="AE178" i="14"/>
  <c r="AD178" i="14"/>
  <c r="AC178" i="14"/>
  <c r="AI177" i="14"/>
  <c r="AF177" i="14"/>
  <c r="AE177" i="14"/>
  <c r="AD177" i="14"/>
  <c r="AC177" i="14"/>
  <c r="AI176" i="14"/>
  <c r="AF176" i="14"/>
  <c r="AE176" i="14"/>
  <c r="AD176" i="14"/>
  <c r="AC176" i="14"/>
  <c r="AI175" i="14"/>
  <c r="AF175" i="14"/>
  <c r="AE175" i="14"/>
  <c r="AD175" i="14"/>
  <c r="AC175" i="14"/>
  <c r="AI174" i="14"/>
  <c r="AF174" i="14"/>
  <c r="AE174" i="14"/>
  <c r="AD174" i="14"/>
  <c r="AC174" i="14"/>
  <c r="AI173" i="14"/>
  <c r="AF173" i="14"/>
  <c r="AE173" i="14"/>
  <c r="AD173" i="14"/>
  <c r="AC173" i="14"/>
  <c r="AI172" i="14"/>
  <c r="AF172" i="14"/>
  <c r="AE172" i="14"/>
  <c r="AD172" i="14"/>
  <c r="AC172" i="14"/>
  <c r="AI171" i="14"/>
  <c r="AF171" i="14"/>
  <c r="AE171" i="14"/>
  <c r="AD171" i="14"/>
  <c r="AC171" i="14"/>
  <c r="AI170" i="14"/>
  <c r="AF170" i="14"/>
  <c r="AE170" i="14"/>
  <c r="AD170" i="14"/>
  <c r="AC170" i="14"/>
  <c r="AI169" i="14"/>
  <c r="AF169" i="14"/>
  <c r="AE169" i="14"/>
  <c r="AD169" i="14"/>
  <c r="AC169" i="14"/>
  <c r="AI168" i="14"/>
  <c r="AF168" i="14"/>
  <c r="AE168" i="14"/>
  <c r="AD168" i="14"/>
  <c r="AC168" i="14"/>
  <c r="AI167" i="14"/>
  <c r="AF167" i="14"/>
  <c r="AE167" i="14"/>
  <c r="AD167" i="14"/>
  <c r="AC167" i="14"/>
  <c r="AI166" i="14"/>
  <c r="AF166" i="14"/>
  <c r="AE166" i="14"/>
  <c r="AD166" i="14"/>
  <c r="AC166" i="14"/>
  <c r="AI165" i="14"/>
  <c r="AF165" i="14"/>
  <c r="AE165" i="14"/>
  <c r="AD165" i="14"/>
  <c r="AC165" i="14"/>
  <c r="AI164" i="14"/>
  <c r="AF164" i="14"/>
  <c r="AE164" i="14"/>
  <c r="AD164" i="14"/>
  <c r="AC164" i="14"/>
  <c r="AI163" i="14"/>
  <c r="AF163" i="14"/>
  <c r="AE163" i="14"/>
  <c r="AD163" i="14"/>
  <c r="AC163" i="14"/>
  <c r="AI162" i="14"/>
  <c r="AF162" i="14"/>
  <c r="AE162" i="14"/>
  <c r="AD162" i="14"/>
  <c r="AC162" i="14"/>
  <c r="AI161" i="14"/>
  <c r="AF161" i="14"/>
  <c r="AE161" i="14"/>
  <c r="AD161" i="14"/>
  <c r="AC161" i="14"/>
  <c r="AI160" i="14"/>
  <c r="AF160" i="14"/>
  <c r="AE160" i="14"/>
  <c r="AD160" i="14"/>
  <c r="AC160" i="14"/>
  <c r="AI159" i="14"/>
  <c r="AF159" i="14"/>
  <c r="AE159" i="14"/>
  <c r="AD159" i="14"/>
  <c r="AC159" i="14"/>
  <c r="AI158" i="14"/>
  <c r="AF158" i="14"/>
  <c r="AE158" i="14"/>
  <c r="AD158" i="14"/>
  <c r="AC158" i="14"/>
  <c r="AI157" i="14"/>
  <c r="AF157" i="14"/>
  <c r="AE157" i="14"/>
  <c r="AD157" i="14"/>
  <c r="AC157" i="14"/>
  <c r="AI156" i="14"/>
  <c r="AF156" i="14"/>
  <c r="AE156" i="14"/>
  <c r="AD156" i="14"/>
  <c r="AC156" i="14"/>
  <c r="AI155" i="14"/>
  <c r="AF155" i="14"/>
  <c r="AE155" i="14"/>
  <c r="AD155" i="14"/>
  <c r="AC155" i="14"/>
  <c r="AI154" i="14"/>
  <c r="AF154" i="14"/>
  <c r="AE154" i="14"/>
  <c r="AD154" i="14"/>
  <c r="AC154" i="14"/>
  <c r="AI153" i="14"/>
  <c r="AF153" i="14"/>
  <c r="AE153" i="14"/>
  <c r="AD153" i="14"/>
  <c r="AC153" i="14"/>
  <c r="AI152" i="14"/>
  <c r="AF152" i="14"/>
  <c r="AE152" i="14"/>
  <c r="AD152" i="14"/>
  <c r="AC152" i="14"/>
  <c r="AI151" i="14"/>
  <c r="AF151" i="14"/>
  <c r="AE151" i="14"/>
  <c r="AD151" i="14"/>
  <c r="AC151" i="14"/>
  <c r="AI150" i="14"/>
  <c r="AF150" i="14"/>
  <c r="AE150" i="14"/>
  <c r="AD150" i="14"/>
  <c r="AC150" i="14"/>
  <c r="AI149" i="14"/>
  <c r="AF149" i="14"/>
  <c r="AE149" i="14"/>
  <c r="AD149" i="14"/>
  <c r="AC149" i="14"/>
  <c r="AI148" i="14"/>
  <c r="AF148" i="14"/>
  <c r="AE148" i="14"/>
  <c r="AD148" i="14"/>
  <c r="AC148" i="14"/>
  <c r="AI147" i="14"/>
  <c r="AF147" i="14"/>
  <c r="AE147" i="14"/>
  <c r="AD147" i="14"/>
  <c r="AC147" i="14"/>
  <c r="AI146" i="14"/>
  <c r="AF146" i="14"/>
  <c r="AE146" i="14"/>
  <c r="AD146" i="14"/>
  <c r="AC146" i="14"/>
  <c r="AI145" i="14"/>
  <c r="AF145" i="14"/>
  <c r="AE145" i="14"/>
  <c r="AD145" i="14"/>
  <c r="AC145" i="14"/>
  <c r="AI144" i="14"/>
  <c r="AF144" i="14"/>
  <c r="AE144" i="14"/>
  <c r="AD144" i="14"/>
  <c r="AC144" i="14"/>
  <c r="AI143" i="14"/>
  <c r="AF143" i="14"/>
  <c r="AE143" i="14"/>
  <c r="AD143" i="14"/>
  <c r="AC143" i="14"/>
  <c r="AI142" i="14"/>
  <c r="AF142" i="14"/>
  <c r="AE142" i="14"/>
  <c r="AD142" i="14"/>
  <c r="AC142" i="14"/>
  <c r="AI141" i="14"/>
  <c r="AF141" i="14"/>
  <c r="AE141" i="14"/>
  <c r="AD141" i="14"/>
  <c r="AC141" i="14"/>
  <c r="AI140" i="14"/>
  <c r="AF140" i="14"/>
  <c r="AE140" i="14"/>
  <c r="AD140" i="14"/>
  <c r="AC140" i="14"/>
  <c r="AI139" i="14"/>
  <c r="AF139" i="14"/>
  <c r="AE139" i="14"/>
  <c r="AD139" i="14"/>
  <c r="AC139" i="14"/>
  <c r="AI138" i="14"/>
  <c r="AF138" i="14"/>
  <c r="AE138" i="14"/>
  <c r="AD138" i="14"/>
  <c r="AC138" i="14"/>
  <c r="AI137" i="14"/>
  <c r="AF137" i="14"/>
  <c r="AE137" i="14"/>
  <c r="AD137" i="14"/>
  <c r="AC137" i="14"/>
  <c r="AI136" i="14"/>
  <c r="AF136" i="14"/>
  <c r="AE136" i="14"/>
  <c r="AD136" i="14"/>
  <c r="AC136" i="14"/>
  <c r="AI135" i="14"/>
  <c r="AF135" i="14"/>
  <c r="AE135" i="14"/>
  <c r="AD135" i="14"/>
  <c r="AC135" i="14"/>
  <c r="AI134" i="14"/>
  <c r="AF134" i="14"/>
  <c r="AE134" i="14"/>
  <c r="AD134" i="14"/>
  <c r="AC134" i="14"/>
  <c r="AI133" i="14"/>
  <c r="AF133" i="14"/>
  <c r="AE133" i="14"/>
  <c r="AD133" i="14"/>
  <c r="AC133" i="14"/>
  <c r="AI132" i="14"/>
  <c r="AF132" i="14"/>
  <c r="AE132" i="14"/>
  <c r="AD132" i="14"/>
  <c r="AC132" i="14"/>
  <c r="AI131" i="14"/>
  <c r="AF131" i="14"/>
  <c r="AE131" i="14"/>
  <c r="AD131" i="14"/>
  <c r="AC131" i="14"/>
  <c r="AI130" i="14"/>
  <c r="AF130" i="14"/>
  <c r="AE130" i="14"/>
  <c r="AD130" i="14"/>
  <c r="AC130" i="14"/>
  <c r="AI129" i="14"/>
  <c r="AF129" i="14"/>
  <c r="AE129" i="14"/>
  <c r="AD129" i="14"/>
  <c r="AC129" i="14"/>
  <c r="AI128" i="14"/>
  <c r="AF128" i="14"/>
  <c r="AE128" i="14"/>
  <c r="AD128" i="14"/>
  <c r="AC128" i="14"/>
  <c r="AI127" i="14"/>
  <c r="AF127" i="14"/>
  <c r="AE127" i="14"/>
  <c r="AD127" i="14"/>
  <c r="AC127" i="14"/>
  <c r="AI126" i="14"/>
  <c r="AF126" i="14"/>
  <c r="AE126" i="14"/>
  <c r="AD126" i="14"/>
  <c r="AC126" i="14"/>
  <c r="AI125" i="14"/>
  <c r="AF125" i="14"/>
  <c r="AE125" i="14"/>
  <c r="AD125" i="14"/>
  <c r="AC125" i="14"/>
  <c r="AI124" i="14"/>
  <c r="AF124" i="14"/>
  <c r="AE124" i="14"/>
  <c r="AD124" i="14"/>
  <c r="AC124" i="14"/>
  <c r="AI123" i="14"/>
  <c r="AF123" i="14"/>
  <c r="AE123" i="14"/>
  <c r="AD123" i="14"/>
  <c r="AC123" i="14"/>
  <c r="AI122" i="14"/>
  <c r="AF122" i="14"/>
  <c r="AE122" i="14"/>
  <c r="AD122" i="14"/>
  <c r="AC122" i="14"/>
  <c r="AI121" i="14"/>
  <c r="AF121" i="14"/>
  <c r="AE121" i="14"/>
  <c r="AD121" i="14"/>
  <c r="AC121" i="14"/>
  <c r="AI120" i="14"/>
  <c r="AF120" i="14"/>
  <c r="AE120" i="14"/>
  <c r="AD120" i="14"/>
  <c r="AC120" i="14"/>
  <c r="AI119" i="14"/>
  <c r="AF119" i="14"/>
  <c r="AE119" i="14"/>
  <c r="AD119" i="14"/>
  <c r="AC119" i="14"/>
  <c r="AI118" i="14"/>
  <c r="AF118" i="14"/>
  <c r="AE118" i="14"/>
  <c r="AD118" i="14"/>
  <c r="AC118" i="14"/>
  <c r="AI117" i="14"/>
  <c r="AF117" i="14"/>
  <c r="AE117" i="14"/>
  <c r="AD117" i="14"/>
  <c r="AC117" i="14"/>
  <c r="AI116" i="14"/>
  <c r="AF116" i="14"/>
  <c r="AE116" i="14"/>
  <c r="AD116" i="14"/>
  <c r="AC116" i="14"/>
  <c r="AI115" i="14"/>
  <c r="AF115" i="14"/>
  <c r="AE115" i="14"/>
  <c r="AD115" i="14"/>
  <c r="AC115" i="14"/>
  <c r="AI114" i="14"/>
  <c r="AF114" i="14"/>
  <c r="AE114" i="14"/>
  <c r="AD114" i="14"/>
  <c r="AC114" i="14"/>
  <c r="AI113" i="14"/>
  <c r="AF113" i="14"/>
  <c r="AE113" i="14"/>
  <c r="AD113" i="14"/>
  <c r="AC113" i="14"/>
  <c r="AI112" i="14"/>
  <c r="AF112" i="14"/>
  <c r="AE112" i="14"/>
  <c r="AD112" i="14"/>
  <c r="AC112" i="14"/>
  <c r="AI111" i="14"/>
  <c r="AF111" i="14"/>
  <c r="AE111" i="14"/>
  <c r="AD111" i="14"/>
  <c r="AC111" i="14"/>
  <c r="AI110" i="14"/>
  <c r="AF110" i="14"/>
  <c r="AE110" i="14"/>
  <c r="AD110" i="14"/>
  <c r="AC110" i="14"/>
  <c r="AI109" i="14"/>
  <c r="AF109" i="14"/>
  <c r="AE109" i="14"/>
  <c r="AD109" i="14"/>
  <c r="AC109" i="14"/>
  <c r="AI108" i="14"/>
  <c r="AF108" i="14"/>
  <c r="AE108" i="14"/>
  <c r="AD108" i="14"/>
  <c r="AC108" i="14"/>
  <c r="AI107" i="14"/>
  <c r="AF107" i="14"/>
  <c r="AE107" i="14"/>
  <c r="AD107" i="14"/>
  <c r="AC107" i="14"/>
  <c r="AI106" i="14"/>
  <c r="AF106" i="14"/>
  <c r="AE106" i="14"/>
  <c r="AD106" i="14"/>
  <c r="AC106" i="14"/>
  <c r="AI105" i="14"/>
  <c r="AF105" i="14"/>
  <c r="AE105" i="14"/>
  <c r="AD105" i="14"/>
  <c r="AC105" i="14"/>
  <c r="AI104" i="14"/>
  <c r="AF104" i="14"/>
  <c r="AE104" i="14"/>
  <c r="AD104" i="14"/>
  <c r="AC104" i="14"/>
  <c r="AI103" i="14"/>
  <c r="AF103" i="14"/>
  <c r="AE103" i="14"/>
  <c r="AD103" i="14"/>
  <c r="AC103" i="14"/>
  <c r="AI102" i="14"/>
  <c r="AF102" i="14"/>
  <c r="AE102" i="14"/>
  <c r="AD102" i="14"/>
  <c r="AC102" i="14"/>
  <c r="AI101" i="14"/>
  <c r="AF101" i="14"/>
  <c r="AE101" i="14"/>
  <c r="AD101" i="14"/>
  <c r="AC101" i="14"/>
  <c r="AI100" i="14"/>
  <c r="AF100" i="14"/>
  <c r="AE100" i="14"/>
  <c r="AD100" i="14"/>
  <c r="AC100" i="14"/>
  <c r="AI99" i="14"/>
  <c r="AF99" i="14"/>
  <c r="AE99" i="14"/>
  <c r="AD99" i="14"/>
  <c r="AC99" i="14"/>
  <c r="AI98" i="14"/>
  <c r="AF98" i="14"/>
  <c r="AE98" i="14"/>
  <c r="AD98" i="14"/>
  <c r="AC98" i="14"/>
  <c r="AI97" i="14"/>
  <c r="AF97" i="14"/>
  <c r="AE97" i="14"/>
  <c r="AD97" i="14"/>
  <c r="AC97" i="14"/>
  <c r="AI96" i="14"/>
  <c r="AF96" i="14"/>
  <c r="AE96" i="14"/>
  <c r="AD96" i="14"/>
  <c r="AC96" i="14"/>
  <c r="AI95" i="14"/>
  <c r="AF95" i="14"/>
  <c r="AE95" i="14"/>
  <c r="AD95" i="14"/>
  <c r="AC95" i="14"/>
  <c r="AI94" i="14"/>
  <c r="AF94" i="14"/>
  <c r="AE94" i="14"/>
  <c r="AD94" i="14"/>
  <c r="AC94" i="14"/>
  <c r="AI93" i="14"/>
  <c r="AF93" i="14"/>
  <c r="AE93" i="14"/>
  <c r="AD93" i="14"/>
  <c r="AC93" i="14"/>
  <c r="AI92" i="14"/>
  <c r="AF92" i="14"/>
  <c r="AE92" i="14"/>
  <c r="AD92" i="14"/>
  <c r="AC92" i="14"/>
  <c r="AI91" i="14"/>
  <c r="AF91" i="14"/>
  <c r="AE91" i="14"/>
  <c r="AD91" i="14"/>
  <c r="AC91" i="14"/>
  <c r="AI90" i="14"/>
  <c r="AF90" i="14"/>
  <c r="AE90" i="14"/>
  <c r="AD90" i="14"/>
  <c r="AC90" i="14"/>
  <c r="AI89" i="14"/>
  <c r="AF89" i="14"/>
  <c r="AE89" i="14"/>
  <c r="AD89" i="14"/>
  <c r="AC89" i="14"/>
  <c r="AI88" i="14"/>
  <c r="AF88" i="14"/>
  <c r="AE88" i="14"/>
  <c r="AD88" i="14"/>
  <c r="AC88" i="14"/>
  <c r="AI87" i="14"/>
  <c r="AF87" i="14"/>
  <c r="AE87" i="14"/>
  <c r="AD87" i="14"/>
  <c r="AC87" i="14"/>
  <c r="AI86" i="14"/>
  <c r="AF86" i="14"/>
  <c r="AE86" i="14"/>
  <c r="AD86" i="14"/>
  <c r="AC86" i="14"/>
  <c r="AI85" i="14"/>
  <c r="AF85" i="14"/>
  <c r="AE85" i="14"/>
  <c r="AD85" i="14"/>
  <c r="AC85" i="14"/>
  <c r="AI84" i="14"/>
  <c r="AF84" i="14"/>
  <c r="AE84" i="14"/>
  <c r="AD84" i="14"/>
  <c r="AC84" i="14"/>
  <c r="AI83" i="14"/>
  <c r="AF83" i="14"/>
  <c r="AE83" i="14"/>
  <c r="AD83" i="14"/>
  <c r="AC83" i="14"/>
  <c r="AI82" i="14"/>
  <c r="AF82" i="14"/>
  <c r="AE82" i="14"/>
  <c r="AD82" i="14"/>
  <c r="AC82" i="14"/>
  <c r="AI81" i="14"/>
  <c r="AF81" i="14"/>
  <c r="AE81" i="14"/>
  <c r="AD81" i="14"/>
  <c r="AC81" i="14"/>
  <c r="AI80" i="14"/>
  <c r="AF80" i="14"/>
  <c r="AE80" i="14"/>
  <c r="AD80" i="14"/>
  <c r="AC80" i="14"/>
  <c r="AI79" i="14"/>
  <c r="AF79" i="14"/>
  <c r="AE79" i="14"/>
  <c r="AD79" i="14"/>
  <c r="AC79" i="14"/>
  <c r="AI78" i="14"/>
  <c r="AF78" i="14"/>
  <c r="AE78" i="14"/>
  <c r="AD78" i="14"/>
  <c r="AC78" i="14"/>
  <c r="AI77" i="14"/>
  <c r="AF77" i="14"/>
  <c r="AE77" i="14"/>
  <c r="AD77" i="14"/>
  <c r="AC77" i="14"/>
  <c r="AI76" i="14"/>
  <c r="AF76" i="14"/>
  <c r="AE76" i="14"/>
  <c r="AD76" i="14"/>
  <c r="AC76" i="14"/>
  <c r="AI75" i="14"/>
  <c r="AF75" i="14"/>
  <c r="AE75" i="14"/>
  <c r="AD75" i="14"/>
  <c r="AC75" i="14"/>
  <c r="AI74" i="14"/>
  <c r="AF74" i="14"/>
  <c r="AE74" i="14"/>
  <c r="AD74" i="14"/>
  <c r="AC74" i="14"/>
  <c r="AI73" i="14"/>
  <c r="AF73" i="14"/>
  <c r="AE73" i="14"/>
  <c r="AD73" i="14"/>
  <c r="AC73" i="14"/>
  <c r="AI72" i="14"/>
  <c r="AF72" i="14"/>
  <c r="AE72" i="14"/>
  <c r="AD72" i="14"/>
  <c r="AC72" i="14"/>
  <c r="AI71" i="14"/>
  <c r="AF71" i="14"/>
  <c r="AE71" i="14"/>
  <c r="AD71" i="14"/>
  <c r="AC71" i="14"/>
  <c r="AI70" i="14"/>
  <c r="AF70" i="14"/>
  <c r="AE70" i="14"/>
  <c r="AD70" i="14"/>
  <c r="AC70" i="14"/>
  <c r="AI69" i="14"/>
  <c r="AF69" i="14"/>
  <c r="AE69" i="14"/>
  <c r="AD69" i="14"/>
  <c r="AC69" i="14"/>
  <c r="AI68" i="14"/>
  <c r="AF68" i="14"/>
  <c r="AE68" i="14"/>
  <c r="AD68" i="14"/>
  <c r="AC68" i="14"/>
  <c r="AI67" i="14"/>
  <c r="AF67" i="14"/>
  <c r="AE67" i="14"/>
  <c r="AD67" i="14"/>
  <c r="AC67" i="14"/>
  <c r="AI66" i="14"/>
  <c r="AF66" i="14"/>
  <c r="AE66" i="14"/>
  <c r="AD66" i="14"/>
  <c r="AC66" i="14"/>
  <c r="AI65" i="14"/>
  <c r="AF65" i="14"/>
  <c r="AE65" i="14"/>
  <c r="AD65" i="14"/>
  <c r="AC65" i="14"/>
  <c r="AI64" i="14"/>
  <c r="AF64" i="14"/>
  <c r="AE64" i="14"/>
  <c r="AD64" i="14"/>
  <c r="AC64" i="14"/>
  <c r="AI63" i="14"/>
  <c r="AF63" i="14"/>
  <c r="AE63" i="14"/>
  <c r="AD63" i="14"/>
  <c r="AC63" i="14"/>
  <c r="AI62" i="14"/>
  <c r="AF62" i="14"/>
  <c r="AE62" i="14"/>
  <c r="AD62" i="14"/>
  <c r="AC62" i="14"/>
  <c r="AI61" i="14"/>
  <c r="AF61" i="14"/>
  <c r="AE61" i="14"/>
  <c r="AD61" i="14"/>
  <c r="AC61" i="14"/>
  <c r="AI60" i="14"/>
  <c r="AF60" i="14"/>
  <c r="AE60" i="14"/>
  <c r="AD60" i="14"/>
  <c r="AC60" i="14"/>
  <c r="AI59" i="14"/>
  <c r="AF59" i="14"/>
  <c r="AE59" i="14"/>
  <c r="AD59" i="14"/>
  <c r="AC59" i="14"/>
  <c r="AI58" i="14"/>
  <c r="AF58" i="14"/>
  <c r="AE58" i="14"/>
  <c r="AD58" i="14"/>
  <c r="AC58" i="14"/>
  <c r="AI57" i="14"/>
  <c r="AF57" i="14"/>
  <c r="AE57" i="14"/>
  <c r="AD57" i="14"/>
  <c r="AC57" i="14"/>
  <c r="AI56" i="14"/>
  <c r="AF56" i="14"/>
  <c r="AE56" i="14"/>
  <c r="AD56" i="14"/>
  <c r="AC56" i="14"/>
  <c r="AI55" i="14"/>
  <c r="AF55" i="14"/>
  <c r="AE55" i="14"/>
  <c r="AD55" i="14"/>
  <c r="AC55" i="14"/>
  <c r="AI54" i="14"/>
  <c r="AF54" i="14"/>
  <c r="AE54" i="14"/>
  <c r="AD54" i="14"/>
  <c r="AC54" i="14"/>
  <c r="AI53" i="14"/>
  <c r="AF53" i="14"/>
  <c r="AE53" i="14"/>
  <c r="AD53" i="14"/>
  <c r="AC53" i="14"/>
  <c r="AI52" i="14"/>
  <c r="AF52" i="14"/>
  <c r="AE52" i="14"/>
  <c r="AD52" i="14"/>
  <c r="AC52" i="14"/>
  <c r="AI51" i="14"/>
  <c r="AF51" i="14"/>
  <c r="AE51" i="14"/>
  <c r="AD51" i="14"/>
  <c r="AC51" i="14"/>
  <c r="AI50" i="14"/>
  <c r="AF50" i="14"/>
  <c r="AE50" i="14"/>
  <c r="AD50" i="14"/>
  <c r="AC50" i="14"/>
  <c r="AI49" i="14"/>
  <c r="AF49" i="14"/>
  <c r="AE49" i="14"/>
  <c r="AD49" i="14"/>
  <c r="AC49" i="14"/>
  <c r="AI48" i="14"/>
  <c r="AF48" i="14"/>
  <c r="AE48" i="14"/>
  <c r="AD48" i="14"/>
  <c r="AC48" i="14"/>
  <c r="AI47" i="14"/>
  <c r="AF47" i="14"/>
  <c r="AE47" i="14"/>
  <c r="AD47" i="14"/>
  <c r="AC47" i="14"/>
  <c r="AI46" i="14"/>
  <c r="AF46" i="14"/>
  <c r="AE46" i="14"/>
  <c r="AD46" i="14"/>
  <c r="AC46" i="14"/>
  <c r="AI45" i="14"/>
  <c r="AF45" i="14"/>
  <c r="AE45" i="14"/>
  <c r="AD45" i="14"/>
  <c r="AC45" i="14"/>
  <c r="AI44" i="14"/>
  <c r="AF44" i="14"/>
  <c r="AE44" i="14"/>
  <c r="AD44" i="14"/>
  <c r="AC44" i="14"/>
  <c r="AI43" i="14"/>
  <c r="AF43" i="14"/>
  <c r="AE43" i="14"/>
  <c r="AD43" i="14"/>
  <c r="AC43" i="14"/>
  <c r="AI42" i="14"/>
  <c r="AF42" i="14"/>
  <c r="AE42" i="14"/>
  <c r="AD42" i="14"/>
  <c r="AC42" i="14"/>
  <c r="AI41" i="14"/>
  <c r="AF41" i="14"/>
  <c r="AE41" i="14"/>
  <c r="AD41" i="14"/>
  <c r="AC41" i="14"/>
  <c r="AI40" i="14"/>
  <c r="AF40" i="14"/>
  <c r="AE40" i="14"/>
  <c r="AD40" i="14"/>
  <c r="AC40" i="14"/>
  <c r="AI39" i="14"/>
  <c r="AF39" i="14"/>
  <c r="AE39" i="14"/>
  <c r="AD39" i="14"/>
  <c r="AC39" i="14"/>
  <c r="AI38" i="14"/>
  <c r="AF38" i="14"/>
  <c r="AE38" i="14"/>
  <c r="AD38" i="14"/>
  <c r="AC38" i="14"/>
  <c r="AI37" i="14"/>
  <c r="AF37" i="14"/>
  <c r="AE37" i="14"/>
  <c r="AD37" i="14"/>
  <c r="AC37" i="14"/>
  <c r="AI36" i="14"/>
  <c r="AF36" i="14"/>
  <c r="AE36" i="14"/>
  <c r="AD36" i="14"/>
  <c r="AC36" i="14"/>
  <c r="AI35" i="14"/>
  <c r="AF35" i="14"/>
  <c r="AE35" i="14"/>
  <c r="AD35" i="14"/>
  <c r="AC35" i="14"/>
  <c r="AI34" i="14"/>
  <c r="AF34" i="14"/>
  <c r="AE34" i="14"/>
  <c r="AD34" i="14"/>
  <c r="AC34" i="14"/>
  <c r="AI33" i="14"/>
  <c r="AF33" i="14"/>
  <c r="AE33" i="14"/>
  <c r="AD33" i="14"/>
  <c r="AC33" i="14"/>
  <c r="AI32" i="14"/>
  <c r="AF32" i="14"/>
  <c r="AE32" i="14"/>
  <c r="AD32" i="14"/>
  <c r="AC32" i="14"/>
  <c r="AI31" i="14"/>
  <c r="AF31" i="14"/>
  <c r="AE31" i="14"/>
  <c r="AD31" i="14"/>
  <c r="AC31" i="14"/>
  <c r="AI30" i="14"/>
  <c r="AF30" i="14"/>
  <c r="AE30" i="14"/>
  <c r="AD30" i="14"/>
  <c r="AC30" i="14"/>
  <c r="AI29" i="14"/>
  <c r="AF29" i="14"/>
  <c r="AE29" i="14"/>
  <c r="AD29" i="14"/>
  <c r="AC29" i="14"/>
  <c r="AI28" i="14"/>
  <c r="AF28" i="14"/>
  <c r="AE28" i="14"/>
  <c r="AD28" i="14"/>
  <c r="AC28" i="14"/>
  <c r="AI27" i="14"/>
  <c r="AF27" i="14"/>
  <c r="AE27" i="14"/>
  <c r="AD27" i="14"/>
  <c r="AC27" i="14"/>
  <c r="AI26" i="14"/>
  <c r="AF26" i="14"/>
  <c r="AE26" i="14"/>
  <c r="AD26" i="14"/>
  <c r="AC26" i="14"/>
  <c r="AI25" i="14"/>
  <c r="AF25" i="14"/>
  <c r="AE25" i="14"/>
  <c r="AD25" i="14"/>
  <c r="AC25" i="14"/>
  <c r="AI24" i="14"/>
  <c r="AF24" i="14"/>
  <c r="AE24" i="14"/>
  <c r="AD24" i="14"/>
  <c r="AC24" i="14"/>
  <c r="AI23" i="14"/>
  <c r="AF23" i="14"/>
  <c r="AE23" i="14"/>
  <c r="AD23" i="14"/>
  <c r="AC23" i="14"/>
  <c r="AI22" i="14"/>
  <c r="AF22" i="14"/>
  <c r="AE22" i="14"/>
  <c r="AD22" i="14"/>
  <c r="AC22" i="14"/>
  <c r="AI21" i="14"/>
  <c r="AF21" i="14"/>
  <c r="AE21" i="14"/>
  <c r="AD21" i="14"/>
  <c r="AC21" i="14"/>
  <c r="AI20" i="14"/>
  <c r="AF20" i="14"/>
  <c r="AE20" i="14"/>
  <c r="AD20" i="14"/>
  <c r="AC20" i="14"/>
  <c r="AI19" i="14"/>
  <c r="AF19" i="14"/>
  <c r="AE19" i="14"/>
  <c r="AD19" i="14"/>
  <c r="AC19" i="14"/>
  <c r="AI18" i="14"/>
  <c r="AF18" i="14"/>
  <c r="AE18" i="14"/>
  <c r="AD18" i="14"/>
  <c r="AC18" i="14"/>
  <c r="AI17" i="14"/>
  <c r="AF17" i="14"/>
  <c r="AE17" i="14"/>
  <c r="AD17" i="14"/>
  <c r="AC17" i="14"/>
  <c r="AI16" i="14"/>
  <c r="AF16" i="14"/>
  <c r="AE16" i="14"/>
  <c r="AD16" i="14"/>
  <c r="AC16" i="14"/>
  <c r="AI15" i="14"/>
  <c r="AF15" i="14"/>
  <c r="AE15" i="14"/>
  <c r="AD15" i="14"/>
  <c r="AC15" i="14"/>
  <c r="AI14" i="14"/>
  <c r="AF14" i="14"/>
  <c r="AE14" i="14"/>
  <c r="AD14" i="14"/>
  <c r="AC14" i="14"/>
  <c r="AI13" i="14"/>
  <c r="AF13" i="14"/>
  <c r="AE13" i="14"/>
  <c r="AD13" i="14"/>
  <c r="AC13" i="14"/>
  <c r="AI12" i="14"/>
  <c r="AF12" i="14"/>
  <c r="AE12" i="14"/>
  <c r="AD12" i="14"/>
  <c r="AC12" i="14"/>
  <c r="AI11" i="14"/>
  <c r="AF11" i="14"/>
  <c r="AE11" i="14"/>
  <c r="AD11" i="14"/>
  <c r="AC11" i="14"/>
  <c r="AI10" i="14"/>
  <c r="AF10" i="14"/>
  <c r="AE10" i="14"/>
  <c r="AD10" i="14"/>
  <c r="AC10" i="14"/>
  <c r="AI9" i="14"/>
  <c r="AF9" i="14"/>
  <c r="AE9" i="14"/>
  <c r="AD9" i="14"/>
  <c r="AC9" i="14"/>
  <c r="AI8" i="14"/>
  <c r="AF8" i="14"/>
  <c r="AE8" i="14"/>
  <c r="AD8" i="14"/>
  <c r="AC8" i="14"/>
  <c r="AI7" i="14"/>
  <c r="AF7" i="14"/>
  <c r="AE7" i="14"/>
  <c r="AD7" i="14"/>
  <c r="AC7" i="14"/>
  <c r="AI6" i="14"/>
  <c r="AF6" i="14"/>
  <c r="AE6" i="14"/>
  <c r="AD6" i="14"/>
  <c r="AC6" i="14"/>
  <c r="AI5" i="14"/>
  <c r="AF5" i="14"/>
  <c r="AE5" i="14"/>
  <c r="AD5" i="14"/>
  <c r="AC5" i="14"/>
  <c r="AI4" i="14"/>
  <c r="AF4" i="14"/>
  <c r="AE4" i="14"/>
  <c r="AD4" i="14"/>
  <c r="AC4" i="14"/>
  <c r="AR3" i="14"/>
  <c r="AQ3" i="14"/>
  <c r="AI3" i="14"/>
  <c r="AF3" i="14"/>
  <c r="AE3" i="14"/>
  <c r="AD3" i="14"/>
  <c r="AC3" i="14"/>
  <c r="J1" i="14"/>
  <c r="P1" i="14" s="1"/>
  <c r="V1" i="14" s="1"/>
  <c r="AB1" i="14" s="1"/>
  <c r="AH19" i="14" l="1"/>
  <c r="AH35" i="14"/>
  <c r="AH43" i="14"/>
  <c r="AH59" i="14"/>
  <c r="AH75" i="14"/>
  <c r="AH36" i="14"/>
  <c r="AH52" i="14"/>
  <c r="AH76" i="14"/>
  <c r="AH7" i="14"/>
  <c r="AH15" i="14"/>
  <c r="AH47" i="14"/>
  <c r="AH55" i="14"/>
  <c r="AH63" i="14"/>
  <c r="AH87" i="14"/>
  <c r="AH95" i="14"/>
  <c r="AH103" i="14"/>
  <c r="AH111" i="14"/>
  <c r="AH119" i="14"/>
  <c r="AH164" i="14"/>
  <c r="AH92" i="14"/>
  <c r="AH42" i="14"/>
  <c r="AH48" i="14"/>
  <c r="AH64" i="14"/>
  <c r="AH80" i="14"/>
  <c r="AH96" i="14"/>
  <c r="AH22" i="14"/>
  <c r="AH30" i="14"/>
  <c r="AH54" i="14"/>
  <c r="AH62" i="14"/>
  <c r="AH110" i="14"/>
  <c r="AH118" i="14"/>
  <c r="AH159" i="14"/>
  <c r="AH184" i="14"/>
  <c r="AH89" i="14"/>
  <c r="AH97" i="14"/>
  <c r="AH132" i="14"/>
  <c r="AH156" i="14"/>
  <c r="AH163" i="14"/>
  <c r="AH171" i="14"/>
  <c r="AH179" i="14"/>
  <c r="AH126" i="14"/>
  <c r="AH134" i="14"/>
  <c r="AH142" i="14"/>
  <c r="AH150" i="14"/>
  <c r="AH158" i="14"/>
  <c r="AH151" i="14"/>
  <c r="AH31" i="14"/>
  <c r="AH20" i="14"/>
  <c r="AH28" i="14"/>
  <c r="AH82" i="14"/>
  <c r="AH90" i="14"/>
  <c r="AH139" i="14"/>
  <c r="AH155" i="14"/>
  <c r="AH32" i="14"/>
  <c r="AH99" i="14"/>
  <c r="AH27" i="14"/>
  <c r="AH4" i="14"/>
  <c r="AH127" i="14"/>
  <c r="AH135" i="14"/>
  <c r="AH128" i="14"/>
  <c r="AH183" i="14"/>
  <c r="AH71" i="14"/>
  <c r="AH16" i="14"/>
  <c r="AH60" i="14"/>
  <c r="AH68" i="14"/>
  <c r="AH83" i="14"/>
  <c r="AH176" i="14"/>
  <c r="AH172" i="14"/>
  <c r="AH180" i="14"/>
  <c r="AH143" i="14"/>
  <c r="AH181" i="14"/>
  <c r="AH88" i="14"/>
  <c r="AH10" i="14"/>
  <c r="AH17" i="14"/>
  <c r="AH23" i="14"/>
  <c r="AH44" i="14"/>
  <c r="AH50" i="14"/>
  <c r="AH57" i="14"/>
  <c r="AH84" i="14"/>
  <c r="AH91" i="14"/>
  <c r="AH104" i="14"/>
  <c r="AH105" i="14"/>
  <c r="AH112" i="14"/>
  <c r="AH113" i="14"/>
  <c r="AH120" i="14"/>
  <c r="AH136" i="14"/>
  <c r="AH144" i="14"/>
  <c r="AH152" i="14"/>
  <c r="AH166" i="14"/>
  <c r="AH182" i="14"/>
  <c r="AH11" i="14"/>
  <c r="AH18" i="14"/>
  <c r="AH51" i="14"/>
  <c r="AH58" i="14"/>
  <c r="AH78" i="14"/>
  <c r="AH114" i="14"/>
  <c r="AH130" i="14"/>
  <c r="AH167" i="14"/>
  <c r="AH175" i="14"/>
  <c r="AH12" i="14"/>
  <c r="AH25" i="14"/>
  <c r="AH39" i="14"/>
  <c r="AH46" i="14"/>
  <c r="AH65" i="14"/>
  <c r="AH73" i="14"/>
  <c r="AH79" i="14"/>
  <c r="AH86" i="14"/>
  <c r="AH107" i="14"/>
  <c r="AH115" i="14"/>
  <c r="AH123" i="14"/>
  <c r="AH131" i="14"/>
  <c r="AH138" i="14"/>
  <c r="AH146" i="14"/>
  <c r="AH160" i="14"/>
  <c r="AH33" i="14"/>
  <c r="AH74" i="14"/>
  <c r="AH147" i="14"/>
  <c r="AH169" i="14"/>
  <c r="AH6" i="14"/>
  <c r="AH14" i="14"/>
  <c r="AH34" i="14"/>
  <c r="AH41" i="14"/>
  <c r="AH67" i="14"/>
  <c r="AH102" i="14"/>
  <c r="AH109" i="14"/>
  <c r="AH140" i="14"/>
  <c r="AH148" i="14"/>
  <c r="AH162" i="14"/>
  <c r="H1" i="14"/>
  <c r="N1" i="14" s="1"/>
  <c r="T1" i="14" s="1"/>
  <c r="Z1" i="14" s="1"/>
  <c r="AH124" i="14"/>
  <c r="AH174" i="14"/>
  <c r="AH72" i="14"/>
  <c r="AH56" i="14"/>
  <c r="AH108" i="14"/>
  <c r="AH38" i="14"/>
  <c r="AH49" i="14"/>
  <c r="AH66" i="14"/>
  <c r="AH94" i="14"/>
  <c r="AH106" i="14"/>
  <c r="AH125" i="14"/>
  <c r="AH141" i="14"/>
  <c r="AH157" i="14"/>
  <c r="AH168" i="14"/>
  <c r="AH137" i="14"/>
  <c r="AH153" i="14"/>
  <c r="AH170" i="14"/>
  <c r="AH121" i="14"/>
  <c r="AH154" i="14"/>
  <c r="AH122" i="14"/>
  <c r="AH133" i="14"/>
  <c r="AH149" i="14"/>
  <c r="AH165" i="14"/>
  <c r="AH177" i="14"/>
  <c r="AH178" i="14"/>
  <c r="AH100" i="14"/>
  <c r="AH40" i="14"/>
  <c r="AH24" i="14"/>
  <c r="AH8" i="14"/>
  <c r="AH9" i="14"/>
  <c r="AH26" i="14"/>
  <c r="AH70" i="14"/>
  <c r="AH81" i="14"/>
  <c r="AH98" i="14"/>
  <c r="AH116" i="14"/>
  <c r="AH129" i="14"/>
  <c r="AH145" i="14"/>
  <c r="AH161" i="14"/>
  <c r="AH173" i="14"/>
  <c r="I1" i="14"/>
  <c r="O1" i="14" s="1"/>
  <c r="U1" i="14" s="1"/>
  <c r="AA1" i="14" s="1"/>
  <c r="AH5" i="14"/>
  <c r="AH21" i="14"/>
  <c r="AH37" i="14"/>
  <c r="AH53" i="14"/>
  <c r="AH69" i="14"/>
  <c r="AH85" i="14"/>
  <c r="AH101" i="14"/>
  <c r="AH13" i="14"/>
  <c r="AH29" i="14"/>
  <c r="AH45" i="14"/>
  <c r="AH61" i="14"/>
  <c r="AH77" i="14"/>
  <c r="AH93" i="14"/>
  <c r="AH117" i="14"/>
  <c r="AI3" i="11" l="1"/>
  <c r="J1" i="11"/>
  <c r="P1" i="11" s="1"/>
  <c r="V1" i="11" s="1"/>
  <c r="AB1" i="11" s="1"/>
  <c r="J1" i="7"/>
  <c r="H1" i="7" s="1"/>
  <c r="N1" i="7" s="1"/>
  <c r="I1" i="11" l="1"/>
  <c r="O1" i="11" s="1"/>
  <c r="U1" i="11" s="1"/>
  <c r="AA1" i="11" s="1"/>
  <c r="H1" i="11"/>
  <c r="N1" i="11" s="1"/>
  <c r="T1" i="11" s="1"/>
  <c r="Z1" i="11" s="1"/>
  <c r="P1" i="7"/>
  <c r="I1" i="7"/>
  <c r="O1" i="7" s="1"/>
  <c r="I2" i="1" l="1"/>
  <c r="H2" i="1" l="1"/>
  <c r="G2" i="1" s="1"/>
  <c r="I1" i="1" l="1"/>
  <c r="H1" i="1"/>
  <c r="G1" i="1"/>
  <c r="AH18" i="11" l="1"/>
  <c r="AH61" i="11"/>
  <c r="AH30" i="11"/>
  <c r="AH112" i="11"/>
  <c r="AH116" i="11"/>
  <c r="AH178" i="11"/>
  <c r="AH152" i="11"/>
  <c r="AH130" i="11"/>
  <c r="AH70" i="11"/>
  <c r="AH46" i="11"/>
  <c r="AH131" i="11"/>
  <c r="AH73" i="11"/>
  <c r="AH50" i="11"/>
  <c r="AH142" i="11"/>
  <c r="AH49" i="11"/>
  <c r="AH143" i="11"/>
  <c r="AH127" i="11"/>
  <c r="AH40" i="11"/>
  <c r="AH180" i="11"/>
  <c r="AH42" i="11"/>
  <c r="AH41" i="11"/>
  <c r="AH132" i="11"/>
  <c r="AH51" i="11"/>
  <c r="AH72" i="11"/>
  <c r="AH60" i="11"/>
  <c r="AH150" i="11"/>
  <c r="AH17" i="11"/>
  <c r="AH90" i="11"/>
  <c r="AH36" i="11"/>
  <c r="AH168" i="11"/>
  <c r="AH125" i="11"/>
  <c r="AH104" i="11"/>
  <c r="AH118" i="11"/>
  <c r="AH9" i="11"/>
  <c r="AH55" i="11"/>
  <c r="AH25" i="11"/>
  <c r="AH82" i="11"/>
  <c r="AH92" i="11"/>
  <c r="AH19" i="11"/>
  <c r="AH45" i="11" l="1"/>
  <c r="AH14" i="11"/>
  <c r="AH126" i="11"/>
  <c r="AH68" i="11"/>
  <c r="AH133" i="11"/>
  <c r="AH87" i="11"/>
  <c r="AH140" i="11"/>
  <c r="AH53" i="11"/>
  <c r="AH159" i="11"/>
  <c r="AH21" i="11"/>
  <c r="AH91" i="11"/>
  <c r="AH149" i="11"/>
  <c r="AH135" i="11"/>
  <c r="AH80" i="11"/>
  <c r="AH137" i="11"/>
  <c r="AH32" i="11"/>
  <c r="AH97" i="11"/>
  <c r="AH10" i="11"/>
  <c r="AH66" i="11"/>
  <c r="AH34" i="11"/>
  <c r="AH43" i="11"/>
  <c r="AH179" i="11"/>
  <c r="AH103" i="11"/>
  <c r="AH101" i="11"/>
  <c r="AH83" i="11"/>
  <c r="AH37" i="11"/>
  <c r="AH39" i="11"/>
  <c r="AH71" i="11"/>
  <c r="AH100" i="11"/>
  <c r="AH115" i="11"/>
  <c r="AH128" i="11"/>
  <c r="AH176" i="11"/>
  <c r="AH75" i="11"/>
  <c r="AH74" i="11"/>
  <c r="AH161" i="11"/>
  <c r="AH85" i="11"/>
  <c r="AH165" i="11"/>
  <c r="AH111" i="11"/>
  <c r="AH102" i="11"/>
  <c r="AH4" i="11"/>
  <c r="AH172" i="11"/>
  <c r="AH29" i="11"/>
  <c r="AH89" i="11"/>
  <c r="AH47" i="11"/>
  <c r="AH15" i="11"/>
  <c r="AH84" i="11"/>
  <c r="AH167" i="11"/>
  <c r="AH27" i="11"/>
  <c r="AH105" i="11"/>
  <c r="AH175" i="11"/>
  <c r="AH99" i="11"/>
  <c r="AH57" i="11"/>
  <c r="AH144" i="11"/>
  <c r="AH77" i="11"/>
  <c r="AH134" i="11"/>
  <c r="AH62" i="11"/>
  <c r="AH155" i="11"/>
  <c r="AH121" i="11"/>
  <c r="AH94" i="11"/>
  <c r="AH147" i="11"/>
  <c r="AH119" i="11"/>
  <c r="AH158" i="11"/>
  <c r="AH163" i="11"/>
  <c r="AH11" i="11"/>
  <c r="AH52" i="11"/>
  <c r="AH88" i="11"/>
  <c r="AH110" i="11"/>
  <c r="AH146" i="11"/>
  <c r="AH58" i="11"/>
  <c r="AH156" i="11"/>
  <c r="AH136" i="11"/>
  <c r="AH6" i="11"/>
  <c r="AH76" i="11"/>
  <c r="AH31" i="11"/>
  <c r="AH174" i="11"/>
  <c r="AH54" i="11"/>
  <c r="AH67" i="11"/>
  <c r="AH12" i="11"/>
  <c r="AH177" i="11"/>
  <c r="AH113" i="11"/>
  <c r="AH86" i="11"/>
  <c r="AH93" i="11"/>
  <c r="AH122" i="11"/>
  <c r="AH123" i="11"/>
  <c r="AH148" i="11"/>
  <c r="AH162" i="11"/>
  <c r="AH117" i="11"/>
  <c r="AH145" i="11"/>
  <c r="AH28" i="11"/>
  <c r="AH164" i="11"/>
  <c r="AH95" i="11"/>
  <c r="AH44" i="11"/>
  <c r="AH78" i="11"/>
  <c r="AH13" i="11"/>
  <c r="AH48" i="11"/>
  <c r="AH166" i="11"/>
  <c r="AH16" i="11"/>
  <c r="AH20" i="11"/>
  <c r="AH79" i="11"/>
  <c r="AH5" i="11"/>
  <c r="AH157" i="11"/>
  <c r="AH24" i="11"/>
  <c r="AH35" i="11"/>
  <c r="AH64" i="11"/>
  <c r="AH106" i="11"/>
  <c r="AH107" i="11"/>
  <c r="AH22" i="11"/>
  <c r="AH124" i="11"/>
  <c r="AH59" i="11"/>
  <c r="AH169" i="11"/>
  <c r="AH7" i="11"/>
  <c r="AH171" i="11"/>
  <c r="AH56" i="11"/>
  <c r="AH69" i="11"/>
  <c r="AH8" i="11"/>
  <c r="AH129" i="11"/>
  <c r="AH33" i="11"/>
  <c r="AH3" i="11"/>
  <c r="AH173" i="11"/>
  <c r="AH98" i="11"/>
  <c r="AH114" i="11"/>
  <c r="AH63" i="11"/>
  <c r="AH170" i="11"/>
  <c r="AH108" i="11"/>
  <c r="AH139" i="11"/>
  <c r="AH23" i="11"/>
  <c r="AH160" i="11"/>
  <c r="AH120" i="11"/>
  <c r="AH109" i="11"/>
  <c r="AH26" i="11"/>
  <c r="AH138" i="11"/>
  <c r="AH81" i="11"/>
  <c r="AH151" i="11"/>
  <c r="AH141" i="11"/>
  <c r="AH65" i="11"/>
  <c r="AH96" i="11"/>
  <c r="AH38" i="11"/>
  <c r="AH153" i="11"/>
  <c r="AH154" i="11"/>
  <c r="E19" i="13" l="1"/>
  <c r="E27" i="13"/>
  <c r="E35" i="13"/>
  <c r="E43" i="13"/>
  <c r="E51" i="13"/>
  <c r="E59" i="13"/>
  <c r="E67" i="13"/>
  <c r="E75" i="13"/>
  <c r="E83" i="13"/>
  <c r="E91" i="13"/>
  <c r="E99" i="13"/>
  <c r="E107" i="13"/>
  <c r="E115" i="13"/>
  <c r="E123" i="13"/>
  <c r="E20" i="13"/>
  <c r="E28" i="13"/>
  <c r="E36" i="13"/>
  <c r="E44" i="13"/>
  <c r="E52" i="13"/>
  <c r="E60" i="13"/>
  <c r="E68" i="13"/>
  <c r="E76" i="13"/>
  <c r="E84" i="13"/>
  <c r="E92" i="13"/>
  <c r="E100" i="13"/>
  <c r="E108" i="13"/>
  <c r="E116" i="13"/>
  <c r="E124" i="13"/>
  <c r="E132" i="13"/>
  <c r="E140" i="13"/>
  <c r="E148" i="13"/>
  <c r="E156" i="13"/>
  <c r="E164" i="13"/>
  <c r="E172" i="13"/>
  <c r="E180" i="13"/>
  <c r="E188" i="13"/>
  <c r="E196" i="13"/>
  <c r="E134" i="13"/>
  <c r="E142" i="13"/>
  <c r="E150" i="13"/>
  <c r="E158" i="13"/>
  <c r="E166" i="13"/>
  <c r="E174" i="13"/>
  <c r="E182" i="13"/>
  <c r="E190" i="13"/>
  <c r="E198" i="13"/>
  <c r="E21" i="13"/>
  <c r="E29" i="13"/>
  <c r="E37" i="13"/>
  <c r="E45" i="13"/>
  <c r="E53" i="13"/>
  <c r="E61" i="13"/>
  <c r="E69" i="13"/>
  <c r="E77" i="13"/>
  <c r="E85" i="13"/>
  <c r="E93" i="13"/>
  <c r="E101" i="13"/>
  <c r="E109" i="13"/>
  <c r="E117" i="13"/>
  <c r="E125" i="13"/>
  <c r="E133" i="13"/>
  <c r="E141" i="13"/>
  <c r="E149" i="13"/>
  <c r="E157" i="13"/>
  <c r="E165" i="13"/>
  <c r="E173" i="13"/>
  <c r="E181" i="13"/>
  <c r="E189" i="13"/>
  <c r="E197" i="13"/>
  <c r="E14" i="13"/>
  <c r="E22" i="13"/>
  <c r="E30" i="13"/>
  <c r="E38" i="13"/>
  <c r="E46" i="13"/>
  <c r="E54" i="13"/>
  <c r="E62" i="13"/>
  <c r="E70" i="13"/>
  <c r="E78" i="13"/>
  <c r="E86" i="13"/>
  <c r="E94" i="13"/>
  <c r="E102" i="13"/>
  <c r="E110" i="13"/>
  <c r="E118" i="13"/>
  <c r="E126" i="13"/>
  <c r="E15" i="13"/>
  <c r="E23" i="13"/>
  <c r="E31" i="13"/>
  <c r="E39" i="13"/>
  <c r="E47" i="13"/>
  <c r="E55" i="13"/>
  <c r="E63" i="13"/>
  <c r="E71" i="13"/>
  <c r="E79" i="13"/>
  <c r="E87" i="13"/>
  <c r="E95" i="13"/>
  <c r="E103" i="13"/>
  <c r="E111" i="13"/>
  <c r="E119" i="13"/>
  <c r="E127" i="13"/>
  <c r="E16" i="13"/>
  <c r="E24" i="13"/>
  <c r="E32" i="13"/>
  <c r="E40" i="13"/>
  <c r="E48" i="13"/>
  <c r="E56" i="13"/>
  <c r="E64" i="13"/>
  <c r="E72" i="13"/>
  <c r="E80" i="13"/>
  <c r="E88" i="13"/>
  <c r="E96" i="13"/>
  <c r="E104" i="13"/>
  <c r="E112" i="13"/>
  <c r="E120" i="13"/>
  <c r="E128" i="13"/>
  <c r="E17" i="13"/>
  <c r="E25" i="13"/>
  <c r="E33" i="13"/>
  <c r="E41" i="13"/>
  <c r="E49" i="13"/>
  <c r="E57" i="13"/>
  <c r="E65" i="13"/>
  <c r="E73" i="13"/>
  <c r="E81" i="13"/>
  <c r="E89" i="13"/>
  <c r="E97" i="13"/>
  <c r="E105" i="13"/>
  <c r="E113" i="13"/>
  <c r="E121" i="13"/>
  <c r="E129" i="13"/>
  <c r="E18" i="13"/>
  <c r="E26" i="13"/>
  <c r="E34" i="13"/>
  <c r="E42" i="13"/>
  <c r="E50" i="13"/>
  <c r="E58" i="13"/>
  <c r="E66" i="13"/>
  <c r="E74" i="13"/>
  <c r="E82" i="13"/>
  <c r="E90" i="13"/>
  <c r="E98" i="13"/>
  <c r="E106" i="13"/>
  <c r="E114" i="13"/>
  <c r="E122" i="13"/>
  <c r="E130" i="13"/>
  <c r="E143" i="13"/>
  <c r="E154" i="13"/>
  <c r="E168" i="13"/>
  <c r="E179" i="13"/>
  <c r="E193" i="13"/>
  <c r="E152" i="13"/>
  <c r="B4" i="13" l="1"/>
  <c r="B36" i="13"/>
  <c r="B68" i="13"/>
  <c r="B100" i="13"/>
  <c r="B132" i="13"/>
  <c r="B164" i="13"/>
  <c r="B196" i="13"/>
  <c r="A17" i="13"/>
  <c r="A49" i="13"/>
  <c r="A81" i="13"/>
  <c r="A113" i="13"/>
  <c r="A145" i="13"/>
  <c r="A177" i="13"/>
  <c r="B113" i="13"/>
  <c r="A34" i="13"/>
  <c r="A76" i="13"/>
  <c r="A119" i="13"/>
  <c r="A162" i="13"/>
  <c r="A10" i="13"/>
  <c r="A22" i="13"/>
  <c r="B18" i="13"/>
  <c r="B61" i="13"/>
  <c r="B103" i="13"/>
  <c r="B146" i="13"/>
  <c r="B189" i="13"/>
  <c r="A179" i="13"/>
  <c r="A79" i="13"/>
  <c r="B21" i="13"/>
  <c r="A38" i="13"/>
  <c r="B139" i="13"/>
  <c r="A40" i="13"/>
  <c r="A83" i="13"/>
  <c r="A131" i="13"/>
  <c r="A20" i="13"/>
  <c r="A154" i="13"/>
  <c r="B181" i="13"/>
  <c r="B38" i="13"/>
  <c r="B19" i="13"/>
  <c r="B62" i="13"/>
  <c r="B105" i="13"/>
  <c r="B147" i="13"/>
  <c r="B201" i="13"/>
  <c r="A111" i="13"/>
  <c r="B69" i="13"/>
  <c r="A16" i="13"/>
  <c r="B27" i="13"/>
  <c r="A27" i="13"/>
  <c r="B86" i="13"/>
  <c r="B117" i="13"/>
  <c r="A187" i="13"/>
  <c r="B188" i="13"/>
  <c r="A23" i="13"/>
  <c r="B6" i="13"/>
  <c r="A158" i="13"/>
  <c r="A72" i="13"/>
  <c r="B51" i="13"/>
  <c r="A2" i="13"/>
  <c r="B155" i="13"/>
  <c r="B64" i="13"/>
  <c r="A141" i="13"/>
  <c r="A156" i="13"/>
  <c r="B183" i="13"/>
  <c r="B107" i="13"/>
  <c r="B22" i="13"/>
  <c r="A100" i="13"/>
  <c r="A150" i="13"/>
  <c r="B8" i="13"/>
  <c r="B40" i="13"/>
  <c r="B72" i="13"/>
  <c r="B104" i="13"/>
  <c r="B136" i="13"/>
  <c r="B168" i="13"/>
  <c r="B200" i="13"/>
  <c r="A21" i="13"/>
  <c r="A53" i="13"/>
  <c r="A85" i="13"/>
  <c r="A117" i="13"/>
  <c r="A149" i="13"/>
  <c r="A181" i="13"/>
  <c r="B166" i="13"/>
  <c r="A39" i="13"/>
  <c r="A82" i="13"/>
  <c r="A124" i="13"/>
  <c r="A167" i="13"/>
  <c r="B42" i="13"/>
  <c r="A48" i="13"/>
  <c r="B23" i="13"/>
  <c r="B66" i="13"/>
  <c r="B109" i="13"/>
  <c r="B151" i="13"/>
  <c r="B194" i="13"/>
  <c r="A190" i="13"/>
  <c r="A95" i="13"/>
  <c r="B37" i="13"/>
  <c r="A75" i="13"/>
  <c r="B171" i="13"/>
  <c r="A46" i="13"/>
  <c r="A88" i="13"/>
  <c r="A142" i="13"/>
  <c r="A42" i="13"/>
  <c r="A170" i="13"/>
  <c r="A64" i="13"/>
  <c r="B65" i="13"/>
  <c r="B25" i="13"/>
  <c r="B67" i="13"/>
  <c r="B110" i="13"/>
  <c r="B153" i="13"/>
  <c r="A8" i="13"/>
  <c r="A132" i="13"/>
  <c r="B85" i="13"/>
  <c r="A32" i="13"/>
  <c r="B54" i="13"/>
  <c r="A54" i="13"/>
  <c r="B118" i="13"/>
  <c r="B143" i="13"/>
  <c r="A11" i="13"/>
  <c r="B156" i="13"/>
  <c r="A41" i="13"/>
  <c r="A105" i="13"/>
  <c r="A137" i="13"/>
  <c r="A151" i="13"/>
  <c r="B135" i="13"/>
  <c r="A30" i="13"/>
  <c r="A4" i="13"/>
  <c r="A84" i="13"/>
  <c r="B58" i="13"/>
  <c r="B96" i="13"/>
  <c r="A45" i="13"/>
  <c r="A77" i="13"/>
  <c r="B17" i="13"/>
  <c r="B191" i="13"/>
  <c r="A168" i="13"/>
  <c r="A126" i="13"/>
  <c r="B57" i="13"/>
  <c r="B3" i="13"/>
  <c r="B187" i="13"/>
  <c r="B12" i="13"/>
  <c r="B44" i="13"/>
  <c r="B76" i="13"/>
  <c r="B108" i="13"/>
  <c r="B140" i="13"/>
  <c r="B172" i="13"/>
  <c r="B5" i="13"/>
  <c r="A25" i="13"/>
  <c r="A57" i="13"/>
  <c r="A89" i="13"/>
  <c r="A121" i="13"/>
  <c r="A153" i="13"/>
  <c r="A185" i="13"/>
  <c r="B198" i="13"/>
  <c r="A44" i="13"/>
  <c r="A87" i="13"/>
  <c r="A130" i="13"/>
  <c r="A172" i="13"/>
  <c r="B63" i="13"/>
  <c r="A80" i="13"/>
  <c r="B29" i="13"/>
  <c r="B71" i="13"/>
  <c r="B114" i="13"/>
  <c r="B157" i="13"/>
  <c r="B199" i="13"/>
  <c r="A200" i="13"/>
  <c r="A116" i="13"/>
  <c r="B53" i="13"/>
  <c r="A112" i="13"/>
  <c r="A7" i="13"/>
  <c r="A51" i="13"/>
  <c r="A94" i="13"/>
  <c r="A152" i="13"/>
  <c r="A58" i="13"/>
  <c r="A186" i="13"/>
  <c r="A96" i="13"/>
  <c r="B97" i="13"/>
  <c r="B30" i="13"/>
  <c r="B73" i="13"/>
  <c r="B115" i="13"/>
  <c r="B158" i="13"/>
  <c r="A26" i="13"/>
  <c r="A148" i="13"/>
  <c r="B111" i="13"/>
  <c r="A43" i="13"/>
  <c r="B75" i="13"/>
  <c r="A86" i="13"/>
  <c r="B145" i="13"/>
  <c r="B186" i="13"/>
  <c r="B43" i="13"/>
  <c r="B92" i="13"/>
  <c r="A108" i="13"/>
  <c r="B50" i="13"/>
  <c r="A180" i="13"/>
  <c r="A195" i="13"/>
  <c r="B94" i="13"/>
  <c r="A166" i="13"/>
  <c r="B192" i="13"/>
  <c r="A173" i="13"/>
  <c r="A114" i="13"/>
  <c r="B98" i="13"/>
  <c r="B197" i="13"/>
  <c r="B195" i="13"/>
  <c r="B99" i="13"/>
  <c r="A198" i="13"/>
  <c r="B16" i="13"/>
  <c r="B48" i="13"/>
  <c r="B80" i="13"/>
  <c r="B112" i="13"/>
  <c r="B144" i="13"/>
  <c r="B176" i="13"/>
  <c r="B9" i="13"/>
  <c r="A29" i="13"/>
  <c r="A61" i="13"/>
  <c r="A93" i="13"/>
  <c r="A125" i="13"/>
  <c r="A157" i="13"/>
  <c r="A189" i="13"/>
  <c r="A6" i="13"/>
  <c r="A50" i="13"/>
  <c r="A92" i="13"/>
  <c r="A135" i="13"/>
  <c r="A178" i="13"/>
  <c r="B79" i="13"/>
  <c r="A107" i="13"/>
  <c r="B34" i="13"/>
  <c r="B77" i="13"/>
  <c r="B119" i="13"/>
  <c r="B162" i="13"/>
  <c r="A120" i="13"/>
  <c r="B185" i="13"/>
  <c r="A127" i="13"/>
  <c r="B74" i="13"/>
  <c r="A144" i="13"/>
  <c r="A14" i="13"/>
  <c r="A56" i="13"/>
  <c r="A99" i="13"/>
  <c r="A163" i="13"/>
  <c r="A74" i="13"/>
  <c r="B2" i="13"/>
  <c r="A128" i="13"/>
  <c r="B129" i="13"/>
  <c r="B35" i="13"/>
  <c r="B78" i="13"/>
  <c r="B121" i="13"/>
  <c r="B163" i="13"/>
  <c r="A36" i="13"/>
  <c r="A164" i="13"/>
  <c r="B133" i="13"/>
  <c r="A70" i="13"/>
  <c r="B102" i="13"/>
  <c r="A118" i="13"/>
  <c r="B177" i="13"/>
  <c r="B10" i="13"/>
  <c r="B70" i="13"/>
  <c r="B124" i="13"/>
  <c r="A66" i="13"/>
  <c r="B93" i="13"/>
  <c r="B159" i="13"/>
  <c r="A122" i="13"/>
  <c r="B137" i="13"/>
  <c r="B193" i="13"/>
  <c r="B160" i="13"/>
  <c r="B55" i="13"/>
  <c r="A196" i="13"/>
  <c r="A138" i="13"/>
  <c r="B142" i="13"/>
  <c r="B170" i="13"/>
  <c r="B20" i="13"/>
  <c r="B52" i="13"/>
  <c r="B84" i="13"/>
  <c r="B116" i="13"/>
  <c r="B148" i="13"/>
  <c r="B180" i="13"/>
  <c r="B13" i="13"/>
  <c r="A33" i="13"/>
  <c r="A65" i="13"/>
  <c r="A97" i="13"/>
  <c r="A129" i="13"/>
  <c r="A161" i="13"/>
  <c r="A193" i="13"/>
  <c r="B11" i="13"/>
  <c r="A55" i="13"/>
  <c r="A98" i="13"/>
  <c r="A140" i="13"/>
  <c r="A183" i="13"/>
  <c r="B106" i="13"/>
  <c r="A139" i="13"/>
  <c r="B39" i="13"/>
  <c r="B82" i="13"/>
  <c r="B125" i="13"/>
  <c r="B167" i="13"/>
  <c r="A136" i="13"/>
  <c r="A15" i="13"/>
  <c r="A143" i="13"/>
  <c r="B101" i="13"/>
  <c r="A176" i="13"/>
  <c r="A19" i="13"/>
  <c r="A62" i="13"/>
  <c r="A104" i="13"/>
  <c r="A174" i="13"/>
  <c r="A90" i="13"/>
  <c r="B26" i="13"/>
  <c r="A160" i="13"/>
  <c r="B150" i="13"/>
  <c r="B41" i="13"/>
  <c r="B83" i="13"/>
  <c r="B126" i="13"/>
  <c r="B169" i="13"/>
  <c r="A52" i="13"/>
  <c r="A175" i="13"/>
  <c r="B154" i="13"/>
  <c r="A102" i="13"/>
  <c r="B134" i="13"/>
  <c r="A155" i="13"/>
  <c r="A3" i="13"/>
  <c r="A59" i="13"/>
  <c r="B91" i="13"/>
  <c r="B60" i="13"/>
  <c r="A9" i="13"/>
  <c r="A73" i="13"/>
  <c r="A169" i="13"/>
  <c r="A194" i="13"/>
  <c r="B178" i="13"/>
  <c r="B81" i="13"/>
  <c r="B122" i="13"/>
  <c r="B179" i="13"/>
  <c r="B33" i="13"/>
  <c r="B128" i="13"/>
  <c r="A13" i="13"/>
  <c r="A109" i="13"/>
  <c r="A71" i="13"/>
  <c r="A199" i="13"/>
  <c r="B141" i="13"/>
  <c r="A35" i="13"/>
  <c r="B149" i="13"/>
  <c r="B190" i="13"/>
  <c r="B59" i="13"/>
  <c r="B24" i="13"/>
  <c r="B56" i="13"/>
  <c r="B88" i="13"/>
  <c r="B120" i="13"/>
  <c r="B152" i="13"/>
  <c r="B184" i="13"/>
  <c r="A5" i="13"/>
  <c r="A37" i="13"/>
  <c r="A69" i="13"/>
  <c r="A101" i="13"/>
  <c r="A133" i="13"/>
  <c r="A165" i="13"/>
  <c r="A197" i="13"/>
  <c r="A18" i="13"/>
  <c r="A60" i="13"/>
  <c r="A103" i="13"/>
  <c r="A146" i="13"/>
  <c r="A188" i="13"/>
  <c r="B138" i="13"/>
  <c r="A171" i="13"/>
  <c r="B45" i="13"/>
  <c r="B87" i="13"/>
  <c r="B130" i="13"/>
  <c r="B173" i="13"/>
  <c r="A147" i="13"/>
  <c r="A31" i="13"/>
  <c r="A159" i="13"/>
  <c r="B127" i="13"/>
  <c r="B49" i="13"/>
  <c r="A24" i="13"/>
  <c r="A67" i="13"/>
  <c r="A110" i="13"/>
  <c r="A184" i="13"/>
  <c r="A106" i="13"/>
  <c r="B95" i="13"/>
  <c r="A182" i="13"/>
  <c r="B182" i="13"/>
  <c r="B46" i="13"/>
  <c r="B89" i="13"/>
  <c r="B131" i="13"/>
  <c r="B174" i="13"/>
  <c r="A68" i="13"/>
  <c r="A191" i="13"/>
  <c r="B175" i="13"/>
  <c r="A134" i="13"/>
  <c r="B161" i="13"/>
  <c r="A192" i="13"/>
  <c r="B31" i="13"/>
  <c r="A91" i="13"/>
  <c r="B123" i="13"/>
  <c r="B28" i="13"/>
  <c r="A201" i="13"/>
  <c r="B165" i="13"/>
  <c r="A47" i="13"/>
  <c r="A115" i="13"/>
  <c r="B7" i="13"/>
  <c r="B15" i="13"/>
  <c r="A123" i="13"/>
  <c r="B32" i="13"/>
  <c r="A28" i="13"/>
  <c r="A12" i="13"/>
  <c r="A63" i="13"/>
  <c r="A78" i="13"/>
  <c r="B14" i="13"/>
  <c r="B47" i="13"/>
  <c r="B90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<sst xmlns="http://schemas.openxmlformats.org/spreadsheetml/2006/main" count="26096" uniqueCount="4405">
  <si>
    <t>RGN</t>
  </si>
  <si>
    <t>STORE NAME</t>
  </si>
  <si>
    <t>SITE</t>
  </si>
  <si>
    <t>SM Mail ID</t>
  </si>
  <si>
    <t>AM Mail id</t>
  </si>
  <si>
    <t>SM/ASM  Name</t>
  </si>
  <si>
    <t>CL Stk Val
 (In lakh)</t>
  </si>
  <si>
    <t>R5-A</t>
  </si>
  <si>
    <t>R5-B</t>
  </si>
  <si>
    <t>R7-B</t>
  </si>
  <si>
    <t>R8-A</t>
  </si>
  <si>
    <t>R9-B</t>
  </si>
  <si>
    <t>R9-C</t>
  </si>
  <si>
    <t>XR10-A</t>
  </si>
  <si>
    <t>XR10-B</t>
  </si>
  <si>
    <t>XR11-A</t>
  </si>
  <si>
    <t>XR11-B</t>
  </si>
  <si>
    <t>XR13</t>
  </si>
  <si>
    <t>XR15</t>
  </si>
  <si>
    <t>XR16</t>
  </si>
  <si>
    <t>XR17</t>
  </si>
  <si>
    <t>XR18-A</t>
  </si>
  <si>
    <t>XR18-B</t>
  </si>
  <si>
    <t>R3</t>
  </si>
  <si>
    <t>Deepak</t>
  </si>
  <si>
    <t>Sreeram</t>
  </si>
  <si>
    <t>Harpreet</t>
  </si>
  <si>
    <t>Navneet</t>
  </si>
  <si>
    <t>George</t>
  </si>
  <si>
    <t>Pradeep</t>
  </si>
  <si>
    <t>Neeraj</t>
  </si>
  <si>
    <t>Sandeep</t>
  </si>
  <si>
    <t>Dheeraj</t>
  </si>
  <si>
    <t>zfm</t>
  </si>
  <si>
    <t>Grand Total</t>
  </si>
  <si>
    <t>Count of zfm</t>
  </si>
  <si>
    <t>R6-B</t>
  </si>
  <si>
    <t>XR12-A</t>
  </si>
  <si>
    <t>Daily TGT</t>
  </si>
  <si>
    <t>May'25 Op Stock</t>
  </si>
  <si>
    <t>St Cd</t>
  </si>
  <si>
    <t>St Name</t>
  </si>
  <si>
    <t xml:space="preserve"> MTD Sale 
 (May''25)</t>
  </si>
  <si>
    <t xml:space="preserve"> MTD%</t>
  </si>
  <si>
    <t>TGT Val for 1% min.</t>
  </si>
  <si>
    <t>TGT Val for 1.5% min.</t>
  </si>
  <si>
    <t>-</t>
  </si>
  <si>
    <t>R1</t>
  </si>
  <si>
    <t>Store Manager</t>
  </si>
  <si>
    <t>Assistant Store Manager</t>
  </si>
  <si>
    <t>R2-A</t>
  </si>
  <si>
    <t>R7-A</t>
  </si>
  <si>
    <t>XR10-C</t>
  </si>
  <si>
    <t>XR19</t>
  </si>
  <si>
    <t>R4-A</t>
  </si>
  <si>
    <t>R4-B</t>
  </si>
  <si>
    <t>R8-B</t>
  </si>
  <si>
    <t>R9-D</t>
  </si>
  <si>
    <t>XR12-B</t>
  </si>
  <si>
    <t>XR14-A</t>
  </si>
  <si>
    <t>XR14-B</t>
  </si>
  <si>
    <t>XR20-A</t>
  </si>
  <si>
    <t>XR20-B</t>
  </si>
  <si>
    <t>XR24</t>
  </si>
  <si>
    <t>XR25</t>
  </si>
  <si>
    <t>Amit</t>
  </si>
  <si>
    <t>HK21</t>
  </si>
  <si>
    <t>Bangalore-8 (Devasandra)</t>
  </si>
  <si>
    <t>R2-B</t>
  </si>
  <si>
    <t>HN06</t>
  </si>
  <si>
    <t>HK08</t>
  </si>
  <si>
    <t>HK26</t>
  </si>
  <si>
    <t>HK10</t>
  </si>
  <si>
    <t>HB12</t>
  </si>
  <si>
    <t>HH02</t>
  </si>
  <si>
    <t>HV01</t>
  </si>
  <si>
    <t>HK18</t>
  </si>
  <si>
    <t>HU71</t>
  </si>
  <si>
    <t>HK56</t>
  </si>
  <si>
    <t>HA67</t>
  </si>
  <si>
    <t>HZ01</t>
  </si>
  <si>
    <t>HD30</t>
  </si>
  <si>
    <t>HK38</t>
  </si>
  <si>
    <t>R9-A</t>
  </si>
  <si>
    <t>HA62</t>
  </si>
  <si>
    <t>HP06</t>
  </si>
  <si>
    <t>HB01</t>
  </si>
  <si>
    <t>HK04</t>
  </si>
  <si>
    <t>XR21</t>
  </si>
  <si>
    <t>HB13</t>
  </si>
  <si>
    <t>HK16</t>
  </si>
  <si>
    <t>HN18</t>
  </si>
  <si>
    <t>HK14</t>
  </si>
  <si>
    <t>XR22</t>
  </si>
  <si>
    <t>HP36</t>
  </si>
  <si>
    <t>HU32</t>
  </si>
  <si>
    <t>HA74</t>
  </si>
  <si>
    <t>HN12</t>
  </si>
  <si>
    <t>Goa</t>
  </si>
  <si>
    <t>HU66</t>
  </si>
  <si>
    <t>HA10</t>
  </si>
  <si>
    <t>HA83</t>
  </si>
  <si>
    <t>HB17</t>
  </si>
  <si>
    <t>HK01</t>
  </si>
  <si>
    <t>HD41</t>
  </si>
  <si>
    <t>HK61</t>
  </si>
  <si>
    <t>EB01</t>
  </si>
  <si>
    <t>HN10</t>
  </si>
  <si>
    <t>HQ45</t>
  </si>
  <si>
    <t>HR19</t>
  </si>
  <si>
    <t>HD26</t>
  </si>
  <si>
    <t>HU49</t>
  </si>
  <si>
    <t>HY30</t>
  </si>
  <si>
    <t>HK44</t>
  </si>
  <si>
    <t>R6-A</t>
  </si>
  <si>
    <t>HO07</t>
  </si>
  <si>
    <t>HU35</t>
  </si>
  <si>
    <t>HU76</t>
  </si>
  <si>
    <t>HO15</t>
  </si>
  <si>
    <t>HY11</t>
  </si>
  <si>
    <t>HU20</t>
  </si>
  <si>
    <t>HK46</t>
  </si>
  <si>
    <t>HK48</t>
  </si>
  <si>
    <t>HK15</t>
  </si>
  <si>
    <t>HA09</t>
  </si>
  <si>
    <t>HR18</t>
  </si>
  <si>
    <t>HK17</t>
  </si>
  <si>
    <t>HN26</t>
  </si>
  <si>
    <t>HD17</t>
  </si>
  <si>
    <t>HA61</t>
  </si>
  <si>
    <t>HB23</t>
  </si>
  <si>
    <t>HP19</t>
  </si>
  <si>
    <t>HW06</t>
  </si>
  <si>
    <t>HK39</t>
  </si>
  <si>
    <t>HA58</t>
  </si>
  <si>
    <t>HI03</t>
  </si>
  <si>
    <t>HK29</t>
  </si>
  <si>
    <t>HK06</t>
  </si>
  <si>
    <t>HY16</t>
  </si>
  <si>
    <t>HK69</t>
  </si>
  <si>
    <t>HU68</t>
  </si>
  <si>
    <t>HQ35</t>
  </si>
  <si>
    <t>HU63</t>
  </si>
  <si>
    <t>HK22</t>
  </si>
  <si>
    <t>HU18</t>
  </si>
  <si>
    <t>HA13</t>
  </si>
  <si>
    <t>HA75</t>
  </si>
  <si>
    <t>HN28</t>
  </si>
  <si>
    <t>HK60</t>
  </si>
  <si>
    <t>HP15</t>
  </si>
  <si>
    <t>HB19</t>
  </si>
  <si>
    <t>HA16</t>
  </si>
  <si>
    <t>HN08</t>
  </si>
  <si>
    <t>HQ41</t>
  </si>
  <si>
    <t>HN22</t>
  </si>
  <si>
    <t>HU60</t>
  </si>
  <si>
    <t>HY17</t>
  </si>
  <si>
    <t>HU39</t>
  </si>
  <si>
    <t>HA66</t>
  </si>
  <si>
    <t>HH24</t>
  </si>
  <si>
    <t>HK27</t>
  </si>
  <si>
    <t>HQ40</t>
  </si>
  <si>
    <t>HY32</t>
  </si>
  <si>
    <t>HH10</t>
  </si>
  <si>
    <t>HP14</t>
  </si>
  <si>
    <t>HH12</t>
  </si>
  <si>
    <t>HB27</t>
  </si>
  <si>
    <t>HK19</t>
  </si>
  <si>
    <t>HK59</t>
  </si>
  <si>
    <t>HK43</t>
  </si>
  <si>
    <t>HQ31</t>
  </si>
  <si>
    <t>R5-C</t>
  </si>
  <si>
    <t>HJ04</t>
  </si>
  <si>
    <t>HA56</t>
  </si>
  <si>
    <t>HH18</t>
  </si>
  <si>
    <t>HY19</t>
  </si>
  <si>
    <t>HU58</t>
  </si>
  <si>
    <t>HK33</t>
  </si>
  <si>
    <t>HP30</t>
  </si>
  <si>
    <t>HX01</t>
  </si>
  <si>
    <t>HU51</t>
  </si>
  <si>
    <t>HH11</t>
  </si>
  <si>
    <t>HA05</t>
  </si>
  <si>
    <t>HA76</t>
  </si>
  <si>
    <t>HK45</t>
  </si>
  <si>
    <t>HP05</t>
  </si>
  <si>
    <t>HM19</t>
  </si>
  <si>
    <t>HV02</t>
  </si>
  <si>
    <t>HN03</t>
  </si>
  <si>
    <t>HM02</t>
  </si>
  <si>
    <t>HA55</t>
  </si>
  <si>
    <t>HQ46</t>
  </si>
  <si>
    <t>HU79</t>
  </si>
  <si>
    <t>HB20</t>
  </si>
  <si>
    <t>HU38</t>
  </si>
  <si>
    <t>HK11</t>
  </si>
  <si>
    <t>HO12</t>
  </si>
  <si>
    <t>HU96</t>
  </si>
  <si>
    <t>HY14</t>
  </si>
  <si>
    <t>Store Code</t>
  </si>
  <si>
    <t>Store Name</t>
  </si>
  <si>
    <t>Pending remarks</t>
  </si>
  <si>
    <t>Daily Link</t>
  </si>
  <si>
    <t>Weekly Link</t>
  </si>
  <si>
    <t>Monthly Link</t>
  </si>
  <si>
    <t>Contact No</t>
  </si>
  <si>
    <t>https://forms.office.com/r/1Fh210De71</t>
  </si>
  <si>
    <t>HA80</t>
  </si>
  <si>
    <t>KURNOOL</t>
  </si>
  <si>
    <t>HD44</t>
  </si>
  <si>
    <t>NOIDA OMAXE</t>
  </si>
  <si>
    <t>HF06</t>
  </si>
  <si>
    <t>HOSHIARPUR</t>
  </si>
  <si>
    <t>HE02</t>
  </si>
  <si>
    <t>KANPUR-3-KALYANPUR</t>
  </si>
  <si>
    <t>HV09</t>
  </si>
  <si>
    <t>ZFM</t>
  </si>
  <si>
    <t>Cl Stk</t>
  </si>
  <si>
    <t>TD Sale</t>
  </si>
  <si>
    <t>Contact No.</t>
  </si>
  <si>
    <t>https://forms.office.com/r/Kefn27BD5w</t>
  </si>
  <si>
    <t>https://forms.cloud.microsoft/r/nghiuUQth3</t>
  </si>
  <si>
    <t>Weekly</t>
  </si>
  <si>
    <t>HK65</t>
  </si>
  <si>
    <t>HK68</t>
  </si>
  <si>
    <t>BANGALORE-24 VIJAYNAGAR</t>
  </si>
  <si>
    <t>MYSORE VIJAYNAGAR</t>
  </si>
  <si>
    <t>DELHI-29 CHATTARPUR</t>
  </si>
  <si>
    <t>Topic</t>
  </si>
  <si>
    <t>Flat 50% Off on Women’s Sandals (Select Articles)</t>
  </si>
  <si>
    <t>Status</t>
  </si>
  <si>
    <t>HP11</t>
  </si>
  <si>
    <t>HD55</t>
  </si>
  <si>
    <t>HP16</t>
  </si>
  <si>
    <t>HD06</t>
  </si>
  <si>
    <t>HU45</t>
  </si>
  <si>
    <t>PHAGWARA-2</t>
  </si>
  <si>
    <t>PATNA-1-FRAZER ROAD</t>
  </si>
  <si>
    <t>GURDASPUR</t>
  </si>
  <si>
    <t>MOHALI-2</t>
  </si>
  <si>
    <t>RAIPUR-3-PANDARI</t>
  </si>
  <si>
    <t>JAMMU-1-KUNJWANI</t>
  </si>
  <si>
    <t>DIMAPUR-MOUZA</t>
  </si>
  <si>
    <t>DELHI-32 UTTAMNAGAR-2</t>
  </si>
  <si>
    <t>TINSUKIA</t>
  </si>
  <si>
    <t>DWARKA PALAM EXTN</t>
  </si>
  <si>
    <t>BIJNOR</t>
  </si>
  <si>
    <t>HARIDWAR-2 GOVINDPURI</t>
  </si>
  <si>
    <t>LUDHIANA-2-SECTOR 32</t>
  </si>
  <si>
    <t>MAUNATH</t>
  </si>
  <si>
    <t>DELHI-18-BURARI</t>
  </si>
  <si>
    <t>KANGRA</t>
  </si>
  <si>
    <t>PATHANKOT</t>
  </si>
  <si>
    <t>DELHI-5-MAHIPLPUR</t>
  </si>
  <si>
    <t>LAKHIMPUR KHERI</t>
  </si>
  <si>
    <t>UST Pictures Required- Low selling stores</t>
  </si>
  <si>
    <t>HU50</t>
  </si>
  <si>
    <t>HP32</t>
  </si>
  <si>
    <t>Subject</t>
  </si>
  <si>
    <t>Mail Body</t>
  </si>
  <si>
    <t>MS link (if any)</t>
  </si>
  <si>
    <t>To Mail Id</t>
  </si>
  <si>
    <t>CC1 Email id</t>
  </si>
  <si>
    <t>CC2 Email id</t>
  </si>
  <si>
    <t>HK40</t>
  </si>
  <si>
    <t>HA08</t>
  </si>
  <si>
    <t>SA51</t>
  </si>
  <si>
    <t>HA73</t>
  </si>
  <si>
    <t>https://shorturl.at/pvPad</t>
  </si>
  <si>
    <t>HO23</t>
  </si>
  <si>
    <t>HH37</t>
  </si>
  <si>
    <t>HK79</t>
  </si>
  <si>
    <t>HK34</t>
  </si>
  <si>
    <t>Suvendu Nayak</t>
  </si>
  <si>
    <t>Krishna</t>
  </si>
  <si>
    <t>Wakrambam</t>
  </si>
  <si>
    <t>Swarup</t>
  </si>
  <si>
    <t>Chandan</t>
  </si>
  <si>
    <t>Upendra</t>
  </si>
  <si>
    <t>Yamlal</t>
  </si>
  <si>
    <t>Radhamohan</t>
  </si>
  <si>
    <t>Rishabh</t>
  </si>
  <si>
    <t>Avinash</t>
  </si>
  <si>
    <t>Raja J</t>
  </si>
  <si>
    <t>M Ashok</t>
  </si>
  <si>
    <t>GS Srinivas</t>
  </si>
  <si>
    <t>Anil Kacham</t>
  </si>
  <si>
    <t>Shrijesh Kumar</t>
  </si>
  <si>
    <t>Sujesh S</t>
  </si>
  <si>
    <t>Pradhuman</t>
  </si>
  <si>
    <t>Shahnawaz</t>
  </si>
  <si>
    <t>Jitendra Kumar</t>
  </si>
  <si>
    <t>Mukesh Bangwal</t>
  </si>
  <si>
    <t>Ajeet</t>
  </si>
  <si>
    <t xml:space="preserve">Shivratan </t>
  </si>
  <si>
    <t>Sandeep Singh</t>
  </si>
  <si>
    <t>Pankaj</t>
  </si>
  <si>
    <t>Ajay Singh</t>
  </si>
  <si>
    <t>Anwar</t>
  </si>
  <si>
    <t>Shyamnarayan</t>
  </si>
  <si>
    <t>Meenu Sharma</t>
  </si>
  <si>
    <t>Servesh Kumar</t>
  </si>
  <si>
    <t>Jatinder Pal Singh</t>
  </si>
  <si>
    <t>Manish</t>
  </si>
  <si>
    <t>DIMAPUR</t>
  </si>
  <si>
    <t>HN82</t>
  </si>
  <si>
    <t>MON</t>
  </si>
  <si>
    <t>DHEMAJI</t>
  </si>
  <si>
    <t>HW16</t>
  </si>
  <si>
    <t xml:space="preserve">BAGNAN </t>
  </si>
  <si>
    <t>HW17</t>
  </si>
  <si>
    <t>HW19</t>
  </si>
  <si>
    <t xml:space="preserve">ASANSOL </t>
  </si>
  <si>
    <t>HW20</t>
  </si>
  <si>
    <t>KANCHRAPARA</t>
  </si>
  <si>
    <t>HB08</t>
  </si>
  <si>
    <t>MUZZAFARPUR-2</t>
  </si>
  <si>
    <t>HB11</t>
  </si>
  <si>
    <t>PURNEA</t>
  </si>
  <si>
    <t>SAHARSA</t>
  </si>
  <si>
    <t>GAYA</t>
  </si>
  <si>
    <t>AURANGABAD</t>
  </si>
  <si>
    <t>HO14</t>
  </si>
  <si>
    <t>BALASORE</t>
  </si>
  <si>
    <t>HY37</t>
  </si>
  <si>
    <t>ITARSI</t>
  </si>
  <si>
    <t>HY09</t>
  </si>
  <si>
    <t>RATLAM</t>
  </si>
  <si>
    <t>UJJAIN</t>
  </si>
  <si>
    <t>HY18</t>
  </si>
  <si>
    <t>BURHANPUR</t>
  </si>
  <si>
    <t>HY23</t>
  </si>
  <si>
    <t>KHAMMAM</t>
  </si>
  <si>
    <t>BETUL</t>
  </si>
  <si>
    <t>HY47</t>
  </si>
  <si>
    <t>DEWAS AB ROAD</t>
  </si>
  <si>
    <t>YELAHANKA</t>
  </si>
  <si>
    <t>MAGADI ROAD-BANGALORE</t>
  </si>
  <si>
    <t>BANGALORE-8 (DEVASANDRA)</t>
  </si>
  <si>
    <t>BANAGALORE-12 (VIDYARANYAPURA)</t>
  </si>
  <si>
    <t>VIJAYNAGAR - BANGALORE-24</t>
  </si>
  <si>
    <t>BANGALORE, DODDABALLAPURA</t>
  </si>
  <si>
    <t>HK88</t>
  </si>
  <si>
    <t>NELAMNGLA - BANAGALORE</t>
  </si>
  <si>
    <t>HK93</t>
  </si>
  <si>
    <t>BANGALORE - MADANAYAKANAHALLI</t>
  </si>
  <si>
    <t>BANGLORE</t>
  </si>
  <si>
    <t>HK05</t>
  </si>
  <si>
    <t>BANGLORE-2-CHAMPRAJIT</t>
  </si>
  <si>
    <t>BANGALORE-9 (THIPPASANDRA)</t>
  </si>
  <si>
    <t>HK24</t>
  </si>
  <si>
    <t>BANGALORE -11, JP NAGAR (PUTTENHALLI)</t>
  </si>
  <si>
    <t>VARTHUR (BANGALORE-17)</t>
  </si>
  <si>
    <t>BANAGALORE-18 (CHANNASANDRA)</t>
  </si>
  <si>
    <t>BANGALORE -19, ANANTHNAGAR</t>
  </si>
  <si>
    <t>HK49</t>
  </si>
  <si>
    <t>BANGALORE-22 (KENGERI)</t>
  </si>
  <si>
    <t>HK55</t>
  </si>
  <si>
    <t>SRINIVASPURA</t>
  </si>
  <si>
    <t>BANGALORE-KUDEBEESANAHALLI</t>
  </si>
  <si>
    <t>MANDYA</t>
  </si>
  <si>
    <t>MYSORE - VIJAYNAGAR</t>
  </si>
  <si>
    <t>HYDERABAD-4</t>
  </si>
  <si>
    <t>MALKAJGIRI -HYDERABAD 11</t>
  </si>
  <si>
    <t>HA39</t>
  </si>
  <si>
    <t>HYDERABAD - RC PURAM</t>
  </si>
  <si>
    <t>HASSAN</t>
  </si>
  <si>
    <t>BELAGAVI_BELGUM</t>
  </si>
  <si>
    <t>HK82</t>
  </si>
  <si>
    <t>HAVERI</t>
  </si>
  <si>
    <t>HK37</t>
  </si>
  <si>
    <t>GULBARGA</t>
  </si>
  <si>
    <t>BELLARY - 2- TORANGULLU</t>
  </si>
  <si>
    <t>HE01</t>
  </si>
  <si>
    <t>COCHIN</t>
  </si>
  <si>
    <t>COCHIN - EDDAPALLY</t>
  </si>
  <si>
    <t>XR10-D</t>
  </si>
  <si>
    <t>HK47</t>
  </si>
  <si>
    <t>MANGLORE-2-KASBA BAZAAR</t>
  </si>
  <si>
    <t>HP28</t>
  </si>
  <si>
    <t>AMRITSAR -2</t>
  </si>
  <si>
    <t>HH35</t>
  </si>
  <si>
    <t>MANESAR-GURGAON</t>
  </si>
  <si>
    <t>HH40</t>
  </si>
  <si>
    <t>GURGAON SEC-89</t>
  </si>
  <si>
    <t>HD50</t>
  </si>
  <si>
    <t>BHOLANATH NAGAR DELHI</t>
  </si>
  <si>
    <t>GOVINDPURAM</t>
  </si>
  <si>
    <t>DADRI</t>
  </si>
  <si>
    <t>SONIPAT</t>
  </si>
  <si>
    <t>AMBALA</t>
  </si>
  <si>
    <t>HU72</t>
  </si>
  <si>
    <t>ALIGARH-2</t>
  </si>
  <si>
    <t>HU69</t>
  </si>
  <si>
    <t>HU88</t>
  </si>
  <si>
    <t>VARANASI-10-PAHADIYA</t>
  </si>
  <si>
    <t>HQ53</t>
  </si>
  <si>
    <t>VARANASI-CHITAIPUR</t>
  </si>
  <si>
    <t>KALKA</t>
  </si>
  <si>
    <t>HP01</t>
  </si>
  <si>
    <t>HP20</t>
  </si>
  <si>
    <t>PATIALA</t>
  </si>
  <si>
    <t>HP24</t>
  </si>
  <si>
    <t>KHANNA-2</t>
  </si>
  <si>
    <t>FATEHGARH SAHIB - SIRHIND</t>
  </si>
  <si>
    <t>HM23</t>
  </si>
  <si>
    <t>TALEGAON PUNE</t>
  </si>
  <si>
    <t>HP04</t>
  </si>
  <si>
    <t>JALANDHAR</t>
  </si>
  <si>
    <t>HW18</t>
  </si>
  <si>
    <t>MEDINIPUR</t>
  </si>
  <si>
    <t>HW23</t>
  </si>
  <si>
    <t>MALDA</t>
  </si>
  <si>
    <t>HB30</t>
  </si>
  <si>
    <t>DARBHANGA</t>
  </si>
  <si>
    <t>HO09</t>
  </si>
  <si>
    <t>PURI</t>
  </si>
  <si>
    <t>Ananta Narayan</t>
  </si>
  <si>
    <t>HO08</t>
  </si>
  <si>
    <t>ROURKELA</t>
  </si>
  <si>
    <t>SAMBALPUR</t>
  </si>
  <si>
    <t>ANGUL</t>
  </si>
  <si>
    <t>HO24</t>
  </si>
  <si>
    <t>SELMIGUDA</t>
  </si>
  <si>
    <t>SAHAKAR NAGAR (BANGLORE)</t>
  </si>
  <si>
    <t>HK52</t>
  </si>
  <si>
    <t>CHIKKABALLAPUR</t>
  </si>
  <si>
    <t>MYSORE</t>
  </si>
  <si>
    <t>HK92</t>
  </si>
  <si>
    <t>CHAMRAJANAGAR</t>
  </si>
  <si>
    <t>KADAPA</t>
  </si>
  <si>
    <t>HA86</t>
  </si>
  <si>
    <t>PRODDATUR</t>
  </si>
  <si>
    <t>SA54</t>
  </si>
  <si>
    <t>CHNDRYNGUTTA -HYDERABAD</t>
  </si>
  <si>
    <t>Murali Yerra</t>
  </si>
  <si>
    <t>HA51</t>
  </si>
  <si>
    <t>VIJAYWADA</t>
  </si>
  <si>
    <t>GUNTUR</t>
  </si>
  <si>
    <t>CHIRALA</t>
  </si>
  <si>
    <t>HA84</t>
  </si>
  <si>
    <t>VIJAYWADA-2-ELURU ROAD</t>
  </si>
  <si>
    <t>HK85</t>
  </si>
  <si>
    <t>BELGAVI-2</t>
  </si>
  <si>
    <t>HE03</t>
  </si>
  <si>
    <t>COCHIN - PERUMBAVOOR</t>
  </si>
  <si>
    <t>HF01</t>
  </si>
  <si>
    <t>RAIPUR</t>
  </si>
  <si>
    <t>HF03</t>
  </si>
  <si>
    <t>BHILAI</t>
  </si>
  <si>
    <t>HF04</t>
  </si>
  <si>
    <t>KORBA</t>
  </si>
  <si>
    <t>HF05</t>
  </si>
  <si>
    <t>RAIPUR-2</t>
  </si>
  <si>
    <t>RAIPUR-3</t>
  </si>
  <si>
    <t>HF07</t>
  </si>
  <si>
    <t>AMBIKAPUR</t>
  </si>
  <si>
    <t>HF09</t>
  </si>
  <si>
    <t>RAJNANDGAON</t>
  </si>
  <si>
    <t>HF13</t>
  </si>
  <si>
    <t>RAIGARH</t>
  </si>
  <si>
    <t>HF14</t>
  </si>
  <si>
    <t>BILASPUR -2 -SARKANDA</t>
  </si>
  <si>
    <t>HF15</t>
  </si>
  <si>
    <t>BHILAI-2</t>
  </si>
  <si>
    <t>HF16</t>
  </si>
  <si>
    <t>DURG</t>
  </si>
  <si>
    <t>HQ17</t>
  </si>
  <si>
    <t>ALLAHABAD-2-NAINI</t>
  </si>
  <si>
    <t>HQ25</t>
  </si>
  <si>
    <t>HD49</t>
  </si>
  <si>
    <t>HN32</t>
  </si>
  <si>
    <t>DHUBRI</t>
  </si>
  <si>
    <t>KOKRAJHAR</t>
  </si>
  <si>
    <t>HN87</t>
  </si>
  <si>
    <t>MANGALDOI</t>
  </si>
  <si>
    <t>DIPHU</t>
  </si>
  <si>
    <t>GUWAHATI-2</t>
  </si>
  <si>
    <t>DIBRUGARH</t>
  </si>
  <si>
    <t>ITANAGAR</t>
  </si>
  <si>
    <t>HZ06</t>
  </si>
  <si>
    <t>ROING</t>
  </si>
  <si>
    <t>HN81</t>
  </si>
  <si>
    <t>CHUMUKHEDIMA</t>
  </si>
  <si>
    <t>HN15</t>
  </si>
  <si>
    <t>KOHIMA</t>
  </si>
  <si>
    <t>HW10</t>
  </si>
  <si>
    <t>AMTALLA</t>
  </si>
  <si>
    <t>HW03</t>
  </si>
  <si>
    <t>BT ROAD</t>
  </si>
  <si>
    <t>HW25</t>
  </si>
  <si>
    <t>KALNA</t>
  </si>
  <si>
    <t>HW08</t>
  </si>
  <si>
    <t>MADHYAMGRAM</t>
  </si>
  <si>
    <t>HW37</t>
  </si>
  <si>
    <t>NABADWIP</t>
  </si>
  <si>
    <t>HW33</t>
  </si>
  <si>
    <t>NARAYANPUR</t>
  </si>
  <si>
    <t>HW24</t>
  </si>
  <si>
    <t>PURULIA</t>
  </si>
  <si>
    <t>HW07</t>
  </si>
  <si>
    <t>SODEPUR</t>
  </si>
  <si>
    <t>HW02</t>
  </si>
  <si>
    <t>VIP ROAD</t>
  </si>
  <si>
    <t>HW27</t>
  </si>
  <si>
    <t>RAIGANJ</t>
  </si>
  <si>
    <t>HW01</t>
  </si>
  <si>
    <t>SILIGURI 2</t>
  </si>
  <si>
    <t>HB03</t>
  </si>
  <si>
    <t>BUXAR</t>
  </si>
  <si>
    <t>HB34</t>
  </si>
  <si>
    <t>GAYA - LAKHIBAG</t>
  </si>
  <si>
    <t>MUZZAFARPUR-3-AHIYAPUR</t>
  </si>
  <si>
    <t>BETTIAH</t>
  </si>
  <si>
    <t>HB36</t>
  </si>
  <si>
    <t>GOPALGANJ</t>
  </si>
  <si>
    <t>LAKHISARAI</t>
  </si>
  <si>
    <t>MAIRWA</t>
  </si>
  <si>
    <t>HB35</t>
  </si>
  <si>
    <t>MOTIHARI</t>
  </si>
  <si>
    <t>HB05</t>
  </si>
  <si>
    <t>PATNA-2</t>
  </si>
  <si>
    <t>HB18</t>
  </si>
  <si>
    <t>PATNA-4</t>
  </si>
  <si>
    <t>SIWAN</t>
  </si>
  <si>
    <t>HJ28</t>
  </si>
  <si>
    <t>CHAS BOKARO</t>
  </si>
  <si>
    <t>HJ10</t>
  </si>
  <si>
    <t>DHANBAD-3</t>
  </si>
  <si>
    <t>HJ17</t>
  </si>
  <si>
    <t>DHANBAD-5-BB CHOWK</t>
  </si>
  <si>
    <t>HJ09</t>
  </si>
  <si>
    <t>JAMSHEDPUR</t>
  </si>
  <si>
    <t>HJ21</t>
  </si>
  <si>
    <t>JAWAHAR NAGAR- JAMSHEDPUR</t>
  </si>
  <si>
    <t>HJ05</t>
  </si>
  <si>
    <t>RAMGARH</t>
  </si>
  <si>
    <t>RANCHI-2-P TWR</t>
  </si>
  <si>
    <t>HJ13</t>
  </si>
  <si>
    <t>RANCHI-3 - BARIATU</t>
  </si>
  <si>
    <t>HO10</t>
  </si>
  <si>
    <t>BBSR-4</t>
  </si>
  <si>
    <t>HO03</t>
  </si>
  <si>
    <t>BERHAM PUR</t>
  </si>
  <si>
    <t>BHUVANESHWAR-3</t>
  </si>
  <si>
    <t>HO30</t>
  </si>
  <si>
    <t>JAJPUR ROAD</t>
  </si>
  <si>
    <t>HO11</t>
  </si>
  <si>
    <t>RASULGARH-BBSR 5</t>
  </si>
  <si>
    <t>BALANGIR</t>
  </si>
  <si>
    <t>HO13</t>
  </si>
  <si>
    <t>BARGARH</t>
  </si>
  <si>
    <t>HO17</t>
  </si>
  <si>
    <t>BHWANIPATNA</t>
  </si>
  <si>
    <t>HO04</t>
  </si>
  <si>
    <t>JHARSUGUDA</t>
  </si>
  <si>
    <t>HO22</t>
  </si>
  <si>
    <t>RAYAGADA</t>
  </si>
  <si>
    <t>HY04</t>
  </si>
  <si>
    <t>BHOPAL1-MP NG</t>
  </si>
  <si>
    <t>HY15</t>
  </si>
  <si>
    <t>BHOPAL-3-KLR R</t>
  </si>
  <si>
    <t>REWA</t>
  </si>
  <si>
    <t>HY12</t>
  </si>
  <si>
    <t>SAGAR</t>
  </si>
  <si>
    <t>SATNA</t>
  </si>
  <si>
    <t>SINGRAULI -WAIDHAN</t>
  </si>
  <si>
    <t>HY24</t>
  </si>
  <si>
    <t>CHHINDWARA</t>
  </si>
  <si>
    <t>HY02</t>
  </si>
  <si>
    <t>INDORE-2-V NG</t>
  </si>
  <si>
    <t>HY13</t>
  </si>
  <si>
    <t>INDORE-3</t>
  </si>
  <si>
    <t>HY46</t>
  </si>
  <si>
    <t>INDORE-4-MARIMATA SQUARE</t>
  </si>
  <si>
    <t>HY48</t>
  </si>
  <si>
    <t>INDORE-5-PALDA</t>
  </si>
  <si>
    <t>HY45</t>
  </si>
  <si>
    <t>KHARGONE</t>
  </si>
  <si>
    <t>HM10</t>
  </si>
  <si>
    <t>NAGPUR</t>
  </si>
  <si>
    <t>HA54</t>
  </si>
  <si>
    <t>ADONI</t>
  </si>
  <si>
    <t>BANGALORE-14 (NAGARBHAVI)</t>
  </si>
  <si>
    <t>HK51</t>
  </si>
  <si>
    <t>HENNUR - BANGALORE-23</t>
  </si>
  <si>
    <t>HMT - BANGALORE-21</t>
  </si>
  <si>
    <t>HK86</t>
  </si>
  <si>
    <t>YADGIRI</t>
  </si>
  <si>
    <t>HK72</t>
  </si>
  <si>
    <t>BANGALORE-27-BEGUR</t>
  </si>
  <si>
    <t>BANGLORE-3</t>
  </si>
  <si>
    <t>HK64</t>
  </si>
  <si>
    <t>DOOMASANDRA- BANGALORE</t>
  </si>
  <si>
    <t>HK73</t>
  </si>
  <si>
    <t>KGF KOLAR</t>
  </si>
  <si>
    <t>KOLAR</t>
  </si>
  <si>
    <t>R8-C</t>
  </si>
  <si>
    <t>HK54</t>
  </si>
  <si>
    <t>CHIKMAGALUR</t>
  </si>
  <si>
    <t>HK74</t>
  </si>
  <si>
    <t>GONIKOPPA</t>
  </si>
  <si>
    <t>HK80</t>
  </si>
  <si>
    <t>KUSHALNAGAR</t>
  </si>
  <si>
    <t>HK83</t>
  </si>
  <si>
    <t>SAKLESHPUR</t>
  </si>
  <si>
    <t>HA50</t>
  </si>
  <si>
    <t>CHITTO0R</t>
  </si>
  <si>
    <t>HA52</t>
  </si>
  <si>
    <t>MADANAPALLE</t>
  </si>
  <si>
    <t>HA91</t>
  </si>
  <si>
    <t>NANDYAL</t>
  </si>
  <si>
    <t>SRIKAKULAM</t>
  </si>
  <si>
    <t>TIRUPATI</t>
  </si>
  <si>
    <t>HA63</t>
  </si>
  <si>
    <t>VISHAKHAPATNAM</t>
  </si>
  <si>
    <t>VISHAKHAPATNAM-2</t>
  </si>
  <si>
    <t>HA92</t>
  </si>
  <si>
    <t>VISHAKHAPATNAM-3-SHEELA NAGAR</t>
  </si>
  <si>
    <t>SA06</t>
  </si>
  <si>
    <t>VIZIANAGARAM</t>
  </si>
  <si>
    <t>HA24</t>
  </si>
  <si>
    <t>HANAMKONDA-2-BHEEMARAM</t>
  </si>
  <si>
    <t>HA07</t>
  </si>
  <si>
    <t>HYDERABAD-5 (BN REDDY)</t>
  </si>
  <si>
    <t>HA18</t>
  </si>
  <si>
    <t>HA25</t>
  </si>
  <si>
    <t>MANSOORABAD</t>
  </si>
  <si>
    <t>SIDDIPET</t>
  </si>
  <si>
    <t>HA36</t>
  </si>
  <si>
    <t>WARASIGUDA -HYDERABAD</t>
  </si>
  <si>
    <t>HYDERABAD-6 (BANDALAGUDA)</t>
  </si>
  <si>
    <t>HYDERABAD-7 (BODUPPAL)</t>
  </si>
  <si>
    <t>HA11</t>
  </si>
  <si>
    <t>HYDERABAD-8 (NAGOLE)</t>
  </si>
  <si>
    <t>HA04</t>
  </si>
  <si>
    <t>KARIM NAGAR</t>
  </si>
  <si>
    <t>HA15</t>
  </si>
  <si>
    <t>MAHBUBNAGAR</t>
  </si>
  <si>
    <t>HA37</t>
  </si>
  <si>
    <t>MOOSAPET</t>
  </si>
  <si>
    <t>HA06</t>
  </si>
  <si>
    <t>NAGARAM</t>
  </si>
  <si>
    <t>HA19</t>
  </si>
  <si>
    <t>NIZAMABAD</t>
  </si>
  <si>
    <t>CHILAKALURIPET</t>
  </si>
  <si>
    <t>KAKINADA</t>
  </si>
  <si>
    <t>SA03</t>
  </si>
  <si>
    <t>KAKINADA-2</t>
  </si>
  <si>
    <t>HA64</t>
  </si>
  <si>
    <t>MACHILIPATNAM</t>
  </si>
  <si>
    <t>R9-E</t>
  </si>
  <si>
    <t>HA33</t>
  </si>
  <si>
    <t>BALAJI NAGAR - HYDERABAD</t>
  </si>
  <si>
    <t>HA34</t>
  </si>
  <si>
    <t>GANDIMAISAMMA</t>
  </si>
  <si>
    <t>HA40</t>
  </si>
  <si>
    <t>GUDIMALKAPUR</t>
  </si>
  <si>
    <t>HA46</t>
  </si>
  <si>
    <t>MEDAK</t>
  </si>
  <si>
    <t>HA26</t>
  </si>
  <si>
    <t>SAINIKPURI</t>
  </si>
  <si>
    <t>BAGALKOT</t>
  </si>
  <si>
    <t>HK77</t>
  </si>
  <si>
    <t>BASAVAKALYAN</t>
  </si>
  <si>
    <t>BIDAR</t>
  </si>
  <si>
    <t>BIJAPUR</t>
  </si>
  <si>
    <t>DAVANGERE</t>
  </si>
  <si>
    <t>DHARWAD</t>
  </si>
  <si>
    <t>GADAG</t>
  </si>
  <si>
    <t>HK81</t>
  </si>
  <si>
    <t>GOKAK</t>
  </si>
  <si>
    <t>HK62</t>
  </si>
  <si>
    <t>GULBARGA-2-RING ROAD</t>
  </si>
  <si>
    <t>HUBLI</t>
  </si>
  <si>
    <t>HUBLI-2</t>
  </si>
  <si>
    <t>RANEBENNUR</t>
  </si>
  <si>
    <t>SHIMOGA</t>
  </si>
  <si>
    <t>BANGLORE-5</t>
  </si>
  <si>
    <t>BELLARY</t>
  </si>
  <si>
    <t>HK70</t>
  </si>
  <si>
    <t>HESARAGHATTA - BANGALORE</t>
  </si>
  <si>
    <t>HK57</t>
  </si>
  <si>
    <t>HOSAPETE</t>
  </si>
  <si>
    <t>HA57</t>
  </si>
  <si>
    <t>TADIPATRI</t>
  </si>
  <si>
    <t>HK25</t>
  </si>
  <si>
    <t>VEDERAHALLI - BANGALORE</t>
  </si>
  <si>
    <t>HE08</t>
  </si>
  <si>
    <t>CHENGANNUR</t>
  </si>
  <si>
    <t>HK66</t>
  </si>
  <si>
    <t>SURATHKAL</t>
  </si>
  <si>
    <t>HR11</t>
  </si>
  <si>
    <t>AJMER</t>
  </si>
  <si>
    <t>HR32</t>
  </si>
  <si>
    <t>AJMER CITY SQUARE MALL</t>
  </si>
  <si>
    <t>HR07</t>
  </si>
  <si>
    <t>BIKANER</t>
  </si>
  <si>
    <t>HR25</t>
  </si>
  <si>
    <t>CHITTORGARH</t>
  </si>
  <si>
    <t>HY03</t>
  </si>
  <si>
    <t>GWALIOR</t>
  </si>
  <si>
    <t>HY22</t>
  </si>
  <si>
    <t>HY41</t>
  </si>
  <si>
    <t>HR06</t>
  </si>
  <si>
    <t>JAIPUR-3-V NG</t>
  </si>
  <si>
    <t>JAIPUR-6-GOPALPURA</t>
  </si>
  <si>
    <t>HR21</t>
  </si>
  <si>
    <t>JAIPUR-7-NEMI NAGAR</t>
  </si>
  <si>
    <t>HR01</t>
  </si>
  <si>
    <t>JODHPUR 1</t>
  </si>
  <si>
    <t>HR14</t>
  </si>
  <si>
    <t>KOTA</t>
  </si>
  <si>
    <t>HY40</t>
  </si>
  <si>
    <t>MORENA</t>
  </si>
  <si>
    <t>HR31</t>
  </si>
  <si>
    <t>RAJSAMAND</t>
  </si>
  <si>
    <t>HR04</t>
  </si>
  <si>
    <t>UDAIPUR</t>
  </si>
  <si>
    <t>HP03</t>
  </si>
  <si>
    <t>HP08</t>
  </si>
  <si>
    <t>BATALA</t>
  </si>
  <si>
    <t>HH26</t>
  </si>
  <si>
    <t>BADSHAHPUR</t>
  </si>
  <si>
    <t>HD25</t>
  </si>
  <si>
    <t>GOVIND PURI</t>
  </si>
  <si>
    <t>GURGAON</t>
  </si>
  <si>
    <t>HH38</t>
  </si>
  <si>
    <t>GURGAON - PATAUDI</t>
  </si>
  <si>
    <t>HH45</t>
  </si>
  <si>
    <t>GURGAON SEC-92</t>
  </si>
  <si>
    <t>HD16</t>
  </si>
  <si>
    <t>NANGLOI</t>
  </si>
  <si>
    <t>HD24</t>
  </si>
  <si>
    <t>NAZAFGARH-2</t>
  </si>
  <si>
    <t>HD51</t>
  </si>
  <si>
    <t>NIHAL VIHAR DELHI</t>
  </si>
  <si>
    <t>HD02</t>
  </si>
  <si>
    <t>PITAMPURA</t>
  </si>
  <si>
    <t>RAJOURI GARDEN-2</t>
  </si>
  <si>
    <t>BADARPUR</t>
  </si>
  <si>
    <t>CHHATARPUR_DELHI</t>
  </si>
  <si>
    <t>HD47</t>
  </si>
  <si>
    <t>PUL PRAHLADPUR</t>
  </si>
  <si>
    <t>SHAHADRA</t>
  </si>
  <si>
    <t>BAROLA</t>
  </si>
  <si>
    <t>HU36</t>
  </si>
  <si>
    <t>CROSSING REP</t>
  </si>
  <si>
    <t>INDRAPURAM -GZB</t>
  </si>
  <si>
    <t>KHODA</t>
  </si>
  <si>
    <t>HQ69</t>
  </si>
  <si>
    <t>KULESHRA</t>
  </si>
  <si>
    <t>RAJNAGAR EXT</t>
  </si>
  <si>
    <t>SURAJPUR</t>
  </si>
  <si>
    <t>HU47</t>
  </si>
  <si>
    <t>VASUNDHARA</t>
  </si>
  <si>
    <t>HU74</t>
  </si>
  <si>
    <t>BARAUT</t>
  </si>
  <si>
    <t>HQ21</t>
  </si>
  <si>
    <t>MEERUT-8 -SARDHANA</t>
  </si>
  <si>
    <t>MODINAGAR</t>
  </si>
  <si>
    <t>HU37</t>
  </si>
  <si>
    <t>MUZZAFAR NAGAR</t>
  </si>
  <si>
    <t>HH23</t>
  </si>
  <si>
    <t>BHIWADI (129)</t>
  </si>
  <si>
    <t>HH07</t>
  </si>
  <si>
    <t>KURUKSHETRA</t>
  </si>
  <si>
    <t>REWARI</t>
  </si>
  <si>
    <t>ROHTAK</t>
  </si>
  <si>
    <t>HU97</t>
  </si>
  <si>
    <t>AGRA- 6 _SIKANDRA</t>
  </si>
  <si>
    <t>HU09</t>
  </si>
  <si>
    <t>AGRA-2-FBD R</t>
  </si>
  <si>
    <t>HU83</t>
  </si>
  <si>
    <t>ALIGARH-3</t>
  </si>
  <si>
    <t>HU86</t>
  </si>
  <si>
    <t>KHURJA</t>
  </si>
  <si>
    <t>MATHURA</t>
  </si>
  <si>
    <t>HU80</t>
  </si>
  <si>
    <t>SHIKOHABAD</t>
  </si>
  <si>
    <t>HU91</t>
  </si>
  <si>
    <t>FATEHPUR</t>
  </si>
  <si>
    <t>HU99</t>
  </si>
  <si>
    <t>LUCKNOW -13- BURLINGTON</t>
  </si>
  <si>
    <t>LUCKNOW-12-CHINHAT</t>
  </si>
  <si>
    <t>HQ20</t>
  </si>
  <si>
    <t>LUCKNOW-14 - TEDI PULIYA</t>
  </si>
  <si>
    <t>LUCKNOW-2-ASHN</t>
  </si>
  <si>
    <t>LUCKNOW-7-ALAMBAGH</t>
  </si>
  <si>
    <t>DEHRADOON</t>
  </si>
  <si>
    <t>HALDWANI</t>
  </si>
  <si>
    <t>HARIDWAR-2</t>
  </si>
  <si>
    <t>HV06</t>
  </si>
  <si>
    <t>ROORKE</t>
  </si>
  <si>
    <t>HU42</t>
  </si>
  <si>
    <t>SAHARANPUR</t>
  </si>
  <si>
    <t>AMROHA</t>
  </si>
  <si>
    <t>HQ54</t>
  </si>
  <si>
    <t>BADAUN</t>
  </si>
  <si>
    <t>HU64</t>
  </si>
  <si>
    <t>KASGANJ</t>
  </si>
  <si>
    <t>HQ68</t>
  </si>
  <si>
    <t>MORADABAD-3</t>
  </si>
  <si>
    <t>RAMPUR</t>
  </si>
  <si>
    <t>HQ43</t>
  </si>
  <si>
    <t>JAUNPUR</t>
  </si>
  <si>
    <t>HU13</t>
  </si>
  <si>
    <t>VARANASI-2-BOJ</t>
  </si>
  <si>
    <t>HU12</t>
  </si>
  <si>
    <t>BARABANKI</t>
  </si>
  <si>
    <t>HI02</t>
  </si>
  <si>
    <t>BADDI</t>
  </si>
  <si>
    <t>HP38</t>
  </si>
  <si>
    <t>RUPNAGAR</t>
  </si>
  <si>
    <t>HI09</t>
  </si>
  <si>
    <t>UNA</t>
  </si>
  <si>
    <t>LUDHIANA 2-CHD</t>
  </si>
  <si>
    <t>HP22</t>
  </si>
  <si>
    <t>SANGRUR</t>
  </si>
  <si>
    <t>XR23</t>
  </si>
  <si>
    <t>HQ74</t>
  </si>
  <si>
    <t>SHERKOT</t>
  </si>
  <si>
    <t>HM20</t>
  </si>
  <si>
    <t>GOA-3</t>
  </si>
  <si>
    <t>HM21</t>
  </si>
  <si>
    <t>GOA-4 - PONDA</t>
  </si>
  <si>
    <t>PUNE-1-F NG</t>
  </si>
  <si>
    <t>HP10</t>
  </si>
  <si>
    <t>ABOHAR</t>
  </si>
  <si>
    <t>BHATINDA</t>
  </si>
  <si>
    <t>HR15</t>
  </si>
  <si>
    <t>GANGA NAGAR</t>
  </si>
  <si>
    <t>HP26</t>
  </si>
  <si>
    <t>JALANDHAR-3</t>
  </si>
  <si>
    <t>NAWASAHER</t>
  </si>
  <si>
    <t>PHAGWARA</t>
  </si>
  <si>
    <t>Mohidul</t>
  </si>
  <si>
    <t>Ajay Kumar</t>
  </si>
  <si>
    <t>Rajath Manjunath</t>
  </si>
  <si>
    <t>Dinesh S C</t>
  </si>
  <si>
    <t>UDAY</t>
  </si>
  <si>
    <t>Suresh Kumar Reddy</t>
  </si>
  <si>
    <t>Akhilesh Kumar N</t>
  </si>
  <si>
    <t xml:space="preserve">Neeraj Chikara </t>
  </si>
  <si>
    <t>Ram Sajeevan</t>
  </si>
  <si>
    <t>TBD</t>
  </si>
  <si>
    <t>HO20</t>
  </si>
  <si>
    <t>SA05</t>
  </si>
  <si>
    <t>SRIKALAHASTI CHITTOOR</t>
  </si>
  <si>
    <t>SA11</t>
  </si>
  <si>
    <t>RAZOLE</t>
  </si>
  <si>
    <t>BANGALORE-5 TC PALYA</t>
  </si>
  <si>
    <t>HK99</t>
  </si>
  <si>
    <t>SIRA</t>
  </si>
  <si>
    <t>SA58</t>
  </si>
  <si>
    <t>WARANGAL</t>
  </si>
  <si>
    <t>SA04</t>
  </si>
  <si>
    <t>DHONE ANDHRA PRADESH</t>
  </si>
  <si>
    <t>PONDA GOA</t>
  </si>
  <si>
    <t>BANGALORE-18-CHANNASANDRA</t>
  </si>
  <si>
    <t>GOA-2 -DABOLIM</t>
  </si>
  <si>
    <t>SA62</t>
  </si>
  <si>
    <t>HN46</t>
  </si>
  <si>
    <t>SILAPATHAR</t>
  </si>
  <si>
    <t>HA94</t>
  </si>
  <si>
    <t>GUNTAKAL</t>
  </si>
  <si>
    <t>HK89</t>
  </si>
  <si>
    <t>TIPTUR</t>
  </si>
  <si>
    <t>BAREILLY-2-BYPASS ROAD</t>
  </si>
  <si>
    <t>HV19</t>
  </si>
  <si>
    <t>NEW TEHRI</t>
  </si>
  <si>
    <t>HO35</t>
  </si>
  <si>
    <t>JAGATSINGHPUR</t>
  </si>
  <si>
    <t>HU85</t>
  </si>
  <si>
    <t>BAHRAICH</t>
  </si>
  <si>
    <t>BALAPUR</t>
  </si>
  <si>
    <t>HE20</t>
  </si>
  <si>
    <t>KARIMNAGAR</t>
  </si>
  <si>
    <t>NAGAON</t>
  </si>
  <si>
    <t>HA47</t>
  </si>
  <si>
    <t>MIRYALAGUDA</t>
  </si>
  <si>
    <t>TENALI</t>
  </si>
  <si>
    <t>HA23</t>
  </si>
  <si>
    <t>SURYAPET</t>
  </si>
  <si>
    <t>KAMAREDDY</t>
  </si>
  <si>
    <t>SA61</t>
  </si>
  <si>
    <t>SK04</t>
  </si>
  <si>
    <t>JIGANI BANGALORE</t>
  </si>
  <si>
    <t>HYDERABAD-7 BODDUPAL</t>
  </si>
  <si>
    <t>VIZIANAGRAM</t>
  </si>
  <si>
    <t>HH20</t>
  </si>
  <si>
    <t>PALWAL</t>
  </si>
  <si>
    <t>VISAKHAPATAM</t>
  </si>
  <si>
    <t>ANAKAPALLE</t>
  </si>
  <si>
    <t xml:space="preserve"> TD_SALE_Q</t>
  </si>
  <si>
    <t>Sum of MTD_SALE_Q</t>
  </si>
  <si>
    <t>ST%</t>
  </si>
  <si>
    <t>12.9%</t>
  </si>
  <si>
    <t>7.40%</t>
  </si>
  <si>
    <t>7.69%</t>
  </si>
  <si>
    <t>8%</t>
  </si>
  <si>
    <t>30.3%</t>
  </si>
  <si>
    <t>8.33%</t>
  </si>
  <si>
    <t>4.34%</t>
  </si>
  <si>
    <t>0%</t>
  </si>
  <si>
    <t>15.3%</t>
  </si>
  <si>
    <t>18.5%</t>
  </si>
  <si>
    <t>22.2%</t>
  </si>
  <si>
    <t>25.9%</t>
  </si>
  <si>
    <t>13.0%</t>
  </si>
  <si>
    <t>17.3%</t>
  </si>
  <si>
    <t>21.7%</t>
  </si>
  <si>
    <t>10.5%</t>
  </si>
  <si>
    <t>26.0%</t>
  </si>
  <si>
    <t>19.0%</t>
  </si>
  <si>
    <t>11.1%</t>
  </si>
  <si>
    <t>23.8%</t>
  </si>
  <si>
    <t>15.7%</t>
  </si>
  <si>
    <t>16.6%</t>
  </si>
  <si>
    <t>11.7%</t>
  </si>
  <si>
    <t>37.5%</t>
  </si>
  <si>
    <t>FOOD</t>
  </si>
  <si>
    <t>NON FOOD</t>
  </si>
  <si>
    <t>STAPLE</t>
  </si>
  <si>
    <t>FMCG</t>
  </si>
  <si>
    <t>13.1%</t>
  </si>
  <si>
    <t>28.2%</t>
  </si>
  <si>
    <t>42.1%</t>
  </si>
  <si>
    <t>40.4%</t>
  </si>
  <si>
    <t>31.8%</t>
  </si>
  <si>
    <t>22.7%</t>
  </si>
  <si>
    <t>31.1%</t>
  </si>
  <si>
    <t>25.5%</t>
  </si>
  <si>
    <t>30.6%</t>
  </si>
  <si>
    <t>22.1%</t>
  </si>
  <si>
    <t>27.5%</t>
  </si>
  <si>
    <t>28.1%</t>
  </si>
  <si>
    <t>21.4%</t>
  </si>
  <si>
    <t>24.7%</t>
  </si>
  <si>
    <t>26.9%</t>
  </si>
  <si>
    <t>HA28</t>
  </si>
  <si>
    <t>HA32</t>
  </si>
  <si>
    <t>HA45</t>
  </si>
  <si>
    <t>HA72</t>
  </si>
  <si>
    <t>HA81</t>
  </si>
  <si>
    <t>HA90</t>
  </si>
  <si>
    <t>HA96</t>
  </si>
  <si>
    <t>HD12</t>
  </si>
  <si>
    <t>HD27</t>
  </si>
  <si>
    <t>HD37</t>
  </si>
  <si>
    <t>HD38</t>
  </si>
  <si>
    <t>HD48</t>
  </si>
  <si>
    <t>HE10</t>
  </si>
  <si>
    <t>HE11</t>
  </si>
  <si>
    <t>HE12</t>
  </si>
  <si>
    <t>HE14</t>
  </si>
  <si>
    <t>HE15</t>
  </si>
  <si>
    <t>HE18</t>
  </si>
  <si>
    <t>HE21</t>
  </si>
  <si>
    <t>HE23</t>
  </si>
  <si>
    <t>HF17</t>
  </si>
  <si>
    <t>HF20</t>
  </si>
  <si>
    <t>HF21</t>
  </si>
  <si>
    <t>HG05</t>
  </si>
  <si>
    <t>HG07</t>
  </si>
  <si>
    <t>HG09</t>
  </si>
  <si>
    <t>HG11</t>
  </si>
  <si>
    <t>HH47</t>
  </si>
  <si>
    <t>HK71</t>
  </si>
  <si>
    <t>HK95</t>
  </si>
  <si>
    <t>HK96</t>
  </si>
  <si>
    <t>HK97</t>
  </si>
  <si>
    <t>HM24</t>
  </si>
  <si>
    <t>HO05</t>
  </si>
  <si>
    <t>HO28</t>
  </si>
  <si>
    <t>HO31</t>
  </si>
  <si>
    <t>HP31</t>
  </si>
  <si>
    <t>HQ58</t>
  </si>
  <si>
    <t>HQ70</t>
  </si>
  <si>
    <t>HQ76</t>
  </si>
  <si>
    <t>HQ77</t>
  </si>
  <si>
    <t>HQ78</t>
  </si>
  <si>
    <t>HQ79</t>
  </si>
  <si>
    <t>HQ80</t>
  </si>
  <si>
    <t>HQ84</t>
  </si>
  <si>
    <t>HR35</t>
  </si>
  <si>
    <t>HU70</t>
  </si>
  <si>
    <t>HU77</t>
  </si>
  <si>
    <t>HV05</t>
  </si>
  <si>
    <t>HW21</t>
  </si>
  <si>
    <t>HW26</t>
  </si>
  <si>
    <t>HW43</t>
  </si>
  <si>
    <t>HY28</t>
  </si>
  <si>
    <t>HY50</t>
  </si>
  <si>
    <t>SA01</t>
  </si>
  <si>
    <t>SA07</t>
  </si>
  <si>
    <t>SA55</t>
  </si>
  <si>
    <t>SA63</t>
  </si>
  <si>
    <t>SK01</t>
  </si>
  <si>
    <t>SK02</t>
  </si>
  <si>
    <t>14.1%</t>
  </si>
  <si>
    <t>21.3%</t>
  </si>
  <si>
    <t>35.0%</t>
  </si>
  <si>
    <t>49.9%</t>
  </si>
  <si>
    <t>42.7%</t>
  </si>
  <si>
    <t>36.5%</t>
  </si>
  <si>
    <t>28.8%</t>
  </si>
  <si>
    <t>39.3%</t>
  </si>
  <si>
    <t>29.6%</t>
  </si>
  <si>
    <t>36.6%</t>
  </si>
  <si>
    <t>30.7%</t>
  </si>
  <si>
    <t>33.7%</t>
  </si>
  <si>
    <t>32.3%</t>
  </si>
  <si>
    <t>27.0%</t>
  </si>
  <si>
    <t>30.5%</t>
  </si>
  <si>
    <t>32.8%</t>
  </si>
  <si>
    <t>17.0%</t>
  </si>
  <si>
    <t>27.4%</t>
  </si>
  <si>
    <t>18.9%</t>
  </si>
  <si>
    <t>34.0%</t>
  </si>
  <si>
    <t>24.3%</t>
  </si>
  <si>
    <t>22.6%</t>
  </si>
  <si>
    <t>16.8%</t>
  </si>
  <si>
    <t>28.0%</t>
  </si>
  <si>
    <t>12.0%</t>
  </si>
  <si>
    <t>26.1%</t>
  </si>
  <si>
    <t>25.1%</t>
  </si>
  <si>
    <t>14.2%</t>
  </si>
  <si>
    <t>32.5%</t>
  </si>
  <si>
    <t>16.5%</t>
  </si>
  <si>
    <t>20.5%</t>
  </si>
  <si>
    <t>24.9%</t>
  </si>
  <si>
    <t>25.8%</t>
  </si>
  <si>
    <t>21.2%</t>
  </si>
  <si>
    <t>14.9%</t>
  </si>
  <si>
    <t>20.2%</t>
  </si>
  <si>
    <t>13.5%</t>
  </si>
  <si>
    <t>18.2%</t>
  </si>
  <si>
    <t>35.3%</t>
  </si>
  <si>
    <t>20.7%</t>
  </si>
  <si>
    <t>17.4%</t>
  </si>
  <si>
    <t>19.7%</t>
  </si>
  <si>
    <t>12.8%</t>
  </si>
  <si>
    <t>16.7%</t>
  </si>
  <si>
    <t>35.8%</t>
  </si>
  <si>
    <t>16.4%</t>
  </si>
  <si>
    <t>17.7%</t>
  </si>
  <si>
    <t>27.6%</t>
  </si>
  <si>
    <t>19.5%</t>
  </si>
  <si>
    <t>25.2%</t>
  </si>
  <si>
    <t>17.2%</t>
  </si>
  <si>
    <t>33.9%</t>
  </si>
  <si>
    <t>29.3%</t>
  </si>
  <si>
    <t>20.6%</t>
  </si>
  <si>
    <t>27.8%</t>
  </si>
  <si>
    <t>15.2%</t>
  </si>
  <si>
    <t>24.5%</t>
  </si>
  <si>
    <t>49.4%</t>
  </si>
  <si>
    <t>28.9%</t>
  </si>
  <si>
    <t>25.3%</t>
  </si>
  <si>
    <t>38.3%</t>
  </si>
  <si>
    <t>14.6%</t>
  </si>
  <si>
    <t>23.4%</t>
  </si>
  <si>
    <t>7.38%</t>
  </si>
  <si>
    <t>26.8%</t>
  </si>
  <si>
    <t>37.2%</t>
  </si>
  <si>
    <t>35.5%</t>
  </si>
  <si>
    <t>7.22%</t>
  </si>
  <si>
    <t>14.3%</t>
  </si>
  <si>
    <t>48.4%</t>
  </si>
  <si>
    <t>26.3%</t>
  </si>
  <si>
    <t>21.8%</t>
  </si>
  <si>
    <t>22.4%</t>
  </si>
  <si>
    <t>28.3%</t>
  </si>
  <si>
    <t>21.6%</t>
  </si>
  <si>
    <t>12.7%</t>
  </si>
  <si>
    <t>16.9%</t>
  </si>
  <si>
    <t>19.1%</t>
  </si>
  <si>
    <t>29.8%</t>
  </si>
  <si>
    <t>24.0%</t>
  </si>
  <si>
    <t>17.1%</t>
  </si>
  <si>
    <t>23.5%</t>
  </si>
  <si>
    <t>37.0%</t>
  </si>
  <si>
    <t>49.5%</t>
  </si>
  <si>
    <t>37.7%</t>
  </si>
  <si>
    <t>39.6%</t>
  </si>
  <si>
    <t>28.7%</t>
  </si>
  <si>
    <t>45.1%</t>
  </si>
  <si>
    <t>34.9%</t>
  </si>
  <si>
    <t>23.9%</t>
  </si>
  <si>
    <t>33.3%</t>
  </si>
  <si>
    <t>14.5%</t>
  </si>
  <si>
    <t>18.8%</t>
  </si>
  <si>
    <t>32.0%</t>
  </si>
  <si>
    <t>18.4%</t>
  </si>
  <si>
    <t>23.6%</t>
  </si>
  <si>
    <t>12.4%</t>
  </si>
  <si>
    <t>15.0%</t>
  </si>
  <si>
    <t>19.4%</t>
  </si>
  <si>
    <t>21.0%</t>
  </si>
  <si>
    <t>19.2%</t>
  </si>
  <si>
    <t>23.3%</t>
  </si>
  <si>
    <t>32.9%</t>
  </si>
  <si>
    <t>26.2%</t>
  </si>
  <si>
    <t>8.69%</t>
  </si>
  <si>
    <t>15.9%</t>
  </si>
  <si>
    <t>26.7%</t>
  </si>
  <si>
    <t>10.9%</t>
  </si>
  <si>
    <t>8.16%</t>
  </si>
  <si>
    <t>13.7%</t>
  </si>
  <si>
    <t>16.3%</t>
  </si>
  <si>
    <t>19.3%</t>
  </si>
  <si>
    <t>29.1%</t>
  </si>
  <si>
    <t>34.7%</t>
  </si>
  <si>
    <t>39.0%</t>
  </si>
  <si>
    <t>46.2%</t>
  </si>
  <si>
    <t>32.2%</t>
  </si>
  <si>
    <t>37.3%</t>
  </si>
  <si>
    <t>6.79%</t>
  </si>
  <si>
    <t>14.7%</t>
  </si>
  <si>
    <t>23.0%</t>
  </si>
  <si>
    <t>31.6%</t>
  </si>
  <si>
    <t>13.3%</t>
  </si>
  <si>
    <t>14.4%</t>
  </si>
  <si>
    <t>21.9%</t>
  </si>
  <si>
    <t>7.46%</t>
  </si>
  <si>
    <t>11.0%</t>
  </si>
  <si>
    <t>9.63%</t>
  </si>
  <si>
    <t>5.72%</t>
  </si>
  <si>
    <t>15.8%</t>
  </si>
  <si>
    <t>24.6%</t>
  </si>
  <si>
    <t>30.2%</t>
  </si>
  <si>
    <t>15.1%</t>
  </si>
  <si>
    <t>24.8%</t>
  </si>
  <si>
    <t>37.9%</t>
  </si>
  <si>
    <t>45.0%</t>
  </si>
  <si>
    <t>21.1%</t>
  </si>
  <si>
    <t>30.0%</t>
  </si>
  <si>
    <t>16.2%</t>
  </si>
  <si>
    <t>26.6%</t>
  </si>
  <si>
    <t>18.1%</t>
  </si>
  <si>
    <t>24.2%</t>
  </si>
  <si>
    <t>23.2%</t>
  </si>
  <si>
    <t>42.3%</t>
  </si>
  <si>
    <t>41.4%</t>
  </si>
  <si>
    <t>41.1%</t>
  </si>
  <si>
    <t>33.6%</t>
  </si>
  <si>
    <t>36.8%</t>
  </si>
  <si>
    <t>36.7%</t>
  </si>
  <si>
    <t>32.4%</t>
  </si>
  <si>
    <t>30.1%</t>
  </si>
  <si>
    <t>20.9%</t>
  </si>
  <si>
    <t>30%</t>
  </si>
  <si>
    <t>31.9%</t>
  </si>
  <si>
    <t>25.7%</t>
  </si>
  <si>
    <t>29.7%</t>
  </si>
  <si>
    <t>32.6%</t>
  </si>
  <si>
    <t>42.6%</t>
  </si>
  <si>
    <t>35.9%</t>
  </si>
  <si>
    <t>50%</t>
  </si>
  <si>
    <t>20.0%</t>
  </si>
  <si>
    <t>30.8%</t>
  </si>
  <si>
    <t>38.1%</t>
  </si>
  <si>
    <t>42.2%</t>
  </si>
  <si>
    <t>31.5%</t>
  </si>
  <si>
    <t>21.5%</t>
  </si>
  <si>
    <t>13.6%</t>
  </si>
  <si>
    <t>23.1%</t>
  </si>
  <si>
    <t>33.2%</t>
  </si>
  <si>
    <t>54.3%</t>
  </si>
  <si>
    <t>48.9%</t>
  </si>
  <si>
    <t>31.4%</t>
  </si>
  <si>
    <t>27.7%</t>
  </si>
  <si>
    <t>37.6%</t>
  </si>
  <si>
    <t>38.7%</t>
  </si>
  <si>
    <t>12.3%</t>
  </si>
  <si>
    <t>20.3%</t>
  </si>
  <si>
    <t>36.0%</t>
  </si>
  <si>
    <t>17.6%</t>
  </si>
  <si>
    <t>9.95%</t>
  </si>
  <si>
    <t>18.6%</t>
  </si>
  <si>
    <t>33.5%</t>
  </si>
  <si>
    <t>40.3%</t>
  </si>
  <si>
    <t>22.5%</t>
  </si>
  <si>
    <t>28.5%</t>
  </si>
  <si>
    <t>27.9%</t>
  </si>
  <si>
    <t>41.5%</t>
  </si>
  <si>
    <t>43.9%</t>
  </si>
  <si>
    <t>42.5%</t>
  </si>
  <si>
    <t>24.1%</t>
  </si>
  <si>
    <t>10.0%</t>
  </si>
  <si>
    <t>34.8%</t>
  </si>
  <si>
    <t>26.4%</t>
  </si>
  <si>
    <t>18.3%</t>
  </si>
  <si>
    <t>19.8%</t>
  </si>
  <si>
    <t>13.2%</t>
  </si>
  <si>
    <t>9.68%</t>
  </si>
  <si>
    <t>30.4%</t>
  </si>
  <si>
    <t>31.7%</t>
  </si>
  <si>
    <t>39.2%</t>
  </si>
  <si>
    <t>31.2%</t>
  </si>
  <si>
    <t>46.8%</t>
  </si>
  <si>
    <t>34.1%</t>
  </si>
  <si>
    <t>36.2%</t>
  </si>
  <si>
    <t>29.9%</t>
  </si>
  <si>
    <t>36.1%</t>
  </si>
  <si>
    <t>34.5%</t>
  </si>
  <si>
    <t>40.8%</t>
  </si>
  <si>
    <t>35.6%</t>
  </si>
  <si>
    <t>29.4%</t>
  </si>
  <si>
    <t>12.5%</t>
  </si>
  <si>
    <t>22.9%</t>
  </si>
  <si>
    <t>27.1%</t>
  </si>
  <si>
    <t>31.3%</t>
  </si>
  <si>
    <t>10.6%</t>
  </si>
  <si>
    <t>9.42%</t>
  </si>
  <si>
    <t>8.93%</t>
  </si>
  <si>
    <t>11.8%</t>
  </si>
  <si>
    <t>58.8%</t>
  </si>
  <si>
    <t>15.6%</t>
  </si>
  <si>
    <t>9.78%</t>
  </si>
  <si>
    <t>10.8%</t>
  </si>
  <si>
    <t>11.3%</t>
  </si>
  <si>
    <t>8.67%</t>
  </si>
  <si>
    <t>11.5%</t>
  </si>
  <si>
    <t>8.95%</t>
  </si>
  <si>
    <t>9.44%</t>
  </si>
  <si>
    <t>30.9%</t>
  </si>
  <si>
    <t>10.1%</t>
  </si>
  <si>
    <t>8.53%</t>
  </si>
  <si>
    <t>37.1%</t>
  </si>
  <si>
    <t>18.0%</t>
  </si>
  <si>
    <t>26.5%</t>
  </si>
  <si>
    <t>28.6%</t>
  </si>
  <si>
    <t>37.4%</t>
  </si>
  <si>
    <t>12.6%</t>
  </si>
  <si>
    <t>24.4%</t>
  </si>
  <si>
    <t>9.35%</t>
  </si>
  <si>
    <t>31.0%</t>
  </si>
  <si>
    <t>9.07%</t>
  </si>
  <si>
    <t>11.4%</t>
  </si>
  <si>
    <t>18.7%</t>
  </si>
  <si>
    <t>57.8%</t>
  </si>
  <si>
    <t>7.89%</t>
  </si>
  <si>
    <t>5.37%</t>
  </si>
  <si>
    <t>25.4%</t>
  </si>
  <si>
    <t>34.4%</t>
  </si>
  <si>
    <t>27.3%</t>
  </si>
  <si>
    <t>17.8%</t>
  </si>
  <si>
    <t>27.2%</t>
  </si>
  <si>
    <t>29.2%</t>
  </si>
  <si>
    <t>45.8%</t>
  </si>
  <si>
    <t>33.4%</t>
  </si>
  <si>
    <t>38.6%</t>
  </si>
  <si>
    <t>29.0%</t>
  </si>
  <si>
    <t>25.0%</t>
  </si>
  <si>
    <t>8.06%</t>
  </si>
  <si>
    <t>20.4%</t>
  </si>
  <si>
    <t>16.1%</t>
  </si>
  <si>
    <t>5.03%</t>
  </si>
  <si>
    <t>17.5%</t>
  </si>
  <si>
    <t>67.3%</t>
  </si>
  <si>
    <t>47.1%</t>
  </si>
  <si>
    <t>6.77%</t>
  </si>
  <si>
    <t>22.8%</t>
  </si>
  <si>
    <t>3.92%</t>
  </si>
  <si>
    <t>7.85%</t>
  </si>
  <si>
    <t>59.6%</t>
  </si>
  <si>
    <t>9.67%</t>
  </si>
  <si>
    <t>8.88%</t>
  </si>
  <si>
    <t>39.5%</t>
  </si>
  <si>
    <t>43.5%</t>
  </si>
  <si>
    <t>34.3%</t>
  </si>
  <si>
    <t>7.79%</t>
  </si>
  <si>
    <t>19.9%</t>
  </si>
  <si>
    <t>7.98%</t>
  </si>
  <si>
    <t>35.1%</t>
  </si>
  <si>
    <t>20.8%</t>
  </si>
  <si>
    <t>16.0%</t>
  </si>
  <si>
    <t>5.49%</t>
  </si>
  <si>
    <t>6.45%</t>
  </si>
  <si>
    <t>22.3%</t>
  </si>
  <si>
    <t>29.5%</t>
  </si>
  <si>
    <t>36.4%</t>
  </si>
  <si>
    <t>7.21%</t>
  </si>
  <si>
    <t>35.2%</t>
  </si>
  <si>
    <t>72.3%</t>
  </si>
  <si>
    <t>52.3%</t>
  </si>
  <si>
    <t>15.4%</t>
  </si>
  <si>
    <t>36.9%</t>
  </si>
  <si>
    <t>10.4%</t>
  </si>
  <si>
    <t>33.0%</t>
  </si>
  <si>
    <t>45.3%</t>
  </si>
  <si>
    <t>15.5%</t>
  </si>
  <si>
    <t>25%</t>
  </si>
  <si>
    <t>23.7%</t>
  </si>
  <si>
    <t>19.6%</t>
  </si>
  <si>
    <t>10.7%</t>
  </si>
  <si>
    <t>38.2%</t>
  </si>
  <si>
    <t>40.6%</t>
  </si>
  <si>
    <t>39.1%</t>
  </si>
  <si>
    <t>33.1%</t>
  </si>
  <si>
    <t>10.2%</t>
  </si>
  <si>
    <t>38.0%</t>
  </si>
  <si>
    <t>28.4%</t>
  </si>
  <si>
    <t>13.4%</t>
  </si>
  <si>
    <t>9.23%</t>
  </si>
  <si>
    <t>9.03%</t>
  </si>
  <si>
    <t>35.4%</t>
  </si>
  <si>
    <t>12.2%</t>
  </si>
  <si>
    <t>41.2%</t>
  </si>
  <si>
    <t>17.9%</t>
  </si>
  <si>
    <t>7.16%</t>
  </si>
  <si>
    <t>9.04%</t>
  </si>
  <si>
    <t>32.7%</t>
  </si>
  <si>
    <t>5.60%</t>
  </si>
  <si>
    <t>9.36%</t>
  </si>
  <si>
    <t>4.19%</t>
  </si>
  <si>
    <t>13.9%</t>
  </si>
  <si>
    <t>46.0%</t>
  </si>
  <si>
    <t>38.9%</t>
  </si>
  <si>
    <t>20.1%</t>
  </si>
  <si>
    <t>5.69%</t>
  </si>
  <si>
    <t>7.32%</t>
  </si>
  <si>
    <t>7.20%</t>
  </si>
  <si>
    <t>6.50%</t>
  </si>
  <si>
    <t>11.6%</t>
  </si>
  <si>
    <t>40.5%</t>
  </si>
  <si>
    <t>51.2%</t>
  </si>
  <si>
    <t>33.8%</t>
  </si>
  <si>
    <t>45.7%</t>
  </si>
  <si>
    <t>58.5%</t>
  </si>
  <si>
    <t>48.8%</t>
  </si>
  <si>
    <t>41.6%</t>
  </si>
  <si>
    <t>83.4%</t>
  </si>
  <si>
    <t>65.2%</t>
  </si>
  <si>
    <t>7.49%</t>
  </si>
  <si>
    <t>8.52%</t>
  </si>
  <si>
    <t>4.61%</t>
  </si>
  <si>
    <t>9.61%</t>
  </si>
  <si>
    <t>11.2%</t>
  </si>
  <si>
    <t>3.04%</t>
  </si>
  <si>
    <t>4.92%</t>
  </si>
  <si>
    <t>7.24%</t>
  </si>
  <si>
    <t>12.1%</t>
  </si>
  <si>
    <t>8.48%</t>
  </si>
  <si>
    <t>3.84%</t>
  </si>
  <si>
    <t>6.75%</t>
  </si>
  <si>
    <t>14.0%</t>
  </si>
  <si>
    <t>9.79%</t>
  </si>
  <si>
    <t>50.8%</t>
  </si>
  <si>
    <t>5.91%</t>
  </si>
  <si>
    <t>7.87%</t>
  </si>
  <si>
    <t>11.9%</t>
  </si>
  <si>
    <t>51.5%</t>
  </si>
  <si>
    <t>38.5%</t>
  </si>
  <si>
    <t>25.6%</t>
  </si>
  <si>
    <t>8.23%</t>
  </si>
  <si>
    <t>37.8%</t>
  </si>
  <si>
    <t>32.1%</t>
  </si>
  <si>
    <t>13.8%</t>
  </si>
  <si>
    <t>14.8%</t>
  </si>
  <si>
    <t>10.3%</t>
  </si>
  <si>
    <t>34.6%</t>
  </si>
  <si>
    <t>5.75%</t>
  </si>
  <si>
    <t>22.0%</t>
  </si>
  <si>
    <t>3.23%</t>
  </si>
  <si>
    <t>6.37%</t>
  </si>
  <si>
    <t>41.3%</t>
  </si>
  <si>
    <t>5.87%</t>
  </si>
  <si>
    <t>6.63%</t>
  </si>
  <si>
    <t>7.91%</t>
  </si>
  <si>
    <t>4.84%</t>
  </si>
  <si>
    <t>8.13%</t>
  </si>
  <si>
    <t>8.89%</t>
  </si>
  <si>
    <t>8.20%</t>
  </si>
  <si>
    <t>4.57%</t>
  </si>
  <si>
    <t>40.2%</t>
  </si>
  <si>
    <t>43.4%</t>
  </si>
  <si>
    <t>36.3%</t>
  </si>
  <si>
    <t>SM</t>
  </si>
  <si>
    <t>ASM</t>
  </si>
  <si>
    <t>Niraj Kumar Jaiswal</t>
  </si>
  <si>
    <t>Polagoni Bala Krishna</t>
  </si>
  <si>
    <t>Manoj Kumar Pandey</t>
  </si>
  <si>
    <t>Vishek Mahajan</t>
  </si>
  <si>
    <t>Roshan Omprakash Singh</t>
  </si>
  <si>
    <t>Samrat Roy</t>
  </si>
  <si>
    <t>Arun Kumar</t>
  </si>
  <si>
    <t>Sorabh Mahajan</t>
  </si>
  <si>
    <t>Rajesh Kumar</t>
  </si>
  <si>
    <t>Ravninderjit Singh</t>
  </si>
  <si>
    <t>CUTTACK-2</t>
  </si>
  <si>
    <t>HOJAI  </t>
  </si>
  <si>
    <t>SRIKALAHASTI</t>
  </si>
  <si>
    <t>DHONE</t>
  </si>
  <si>
    <t>GOA-2</t>
  </si>
  <si>
    <t>ALWAL</t>
  </si>
  <si>
    <t>KATTAPPANA</t>
  </si>
  <si>
    <t>HATHRAS-2</t>
  </si>
  <si>
    <t>BHILWARA-3</t>
  </si>
  <si>
    <t>CHINSURAH-KPS MALL</t>
  </si>
  <si>
    <t>MANCHERIAL -HYDERABAD 10</t>
  </si>
  <si>
    <t>SUCHITRA - HYDERABAD 14</t>
  </si>
  <si>
    <t>ADDAGUTTA JNTU - HYDERABAD</t>
  </si>
  <si>
    <t>ANANTAPUR</t>
  </si>
  <si>
    <t>BHIMAVARAM</t>
  </si>
  <si>
    <t>RAJAHMUNDRY</t>
  </si>
  <si>
    <t>YEMMIGANUR</t>
  </si>
  <si>
    <t>VIJAYWADA-3 - AJIT SINGH NAGAR</t>
  </si>
  <si>
    <t>TADEPALLIGUDEM</t>
  </si>
  <si>
    <t>TILAK NAGAR</t>
  </si>
  <si>
    <t>MANGOLPURI</t>
  </si>
  <si>
    <t>KIRARI</t>
  </si>
  <si>
    <t>NAZAFGARH-3</t>
  </si>
  <si>
    <t>BINDAPUR</t>
  </si>
  <si>
    <t>ALUVA</t>
  </si>
  <si>
    <t>COCHIN - KAKKANAD</t>
  </si>
  <si>
    <t>COCHIN - ANGAMALY</t>
  </si>
  <si>
    <t>KOLENCHERY - COCHIN</t>
  </si>
  <si>
    <t>KOTTAKKAL</t>
  </si>
  <si>
    <t>VALANCHERY</t>
  </si>
  <si>
    <t>EDAPPAL</t>
  </si>
  <si>
    <t>PRINTHALMANNA</t>
  </si>
  <si>
    <t>BHATPARA</t>
  </si>
  <si>
    <t xml:space="preserve">NAWAPARA - RAIPUR </t>
  </si>
  <si>
    <t>RAIPUR-4 -TATIBANDH</t>
  </si>
  <si>
    <t>VAPI</t>
  </si>
  <si>
    <t>NARODA</t>
  </si>
  <si>
    <t>ANAND-GRID</t>
  </si>
  <si>
    <t>HIMALAYAN MALL</t>
  </si>
  <si>
    <t>FATEHABAD (SF)</t>
  </si>
  <si>
    <t>ILKAL</t>
  </si>
  <si>
    <t>PUTTUR</t>
  </si>
  <si>
    <t>RAJAJI NAGAR</t>
  </si>
  <si>
    <t>JAGATPUR</t>
  </si>
  <si>
    <t>LALITPUR</t>
  </si>
  <si>
    <t>BISALPUR</t>
  </si>
  <si>
    <t>SANDILA</t>
  </si>
  <si>
    <t>KANPUR-5- MEGA MALL</t>
  </si>
  <si>
    <t>SEHORE</t>
  </si>
  <si>
    <t>BHOPAL5-KAROND</t>
  </si>
  <si>
    <t>TANUKU</t>
  </si>
  <si>
    <t>RAJAHMUNDRY-2</t>
  </si>
  <si>
    <t>KAZIPET</t>
  </si>
  <si>
    <t>RAMAPALLY</t>
  </si>
  <si>
    <t>HA04.sm@vishalretail.co.in</t>
  </si>
  <si>
    <t>anil.kacham@vishalretail.co.in</t>
  </si>
  <si>
    <t>HA05.sm@vishalretail.co.in</t>
  </si>
  <si>
    <t>gs.srinivas@vishalretail.co.in</t>
  </si>
  <si>
    <t>HA06.sm@vishalretail.co.in</t>
  </si>
  <si>
    <t>HA07.sm@vishalretail.co.in</t>
  </si>
  <si>
    <t>HA08.sm@vishalretail.co.in</t>
  </si>
  <si>
    <t>HA09.sm@vishalretail.co.in</t>
  </si>
  <si>
    <t>HA10.sm@vishalretail.co.in</t>
  </si>
  <si>
    <t>HA11.sm@vishalretail.co.in</t>
  </si>
  <si>
    <t>HA13.sm@vishalretail.co.in</t>
  </si>
  <si>
    <t>HA16.sm@vishalretail.co.in</t>
  </si>
  <si>
    <t>HA18.sm@vishalretail.co.in</t>
  </si>
  <si>
    <t>HA19.sm@vishalretail.co.in</t>
  </si>
  <si>
    <t>HA23.sm@vishalretail.co.in</t>
  </si>
  <si>
    <t>HA25.sm@vishalretail.co.in</t>
  </si>
  <si>
    <t>HA32.sm@vishalretail.co.in</t>
  </si>
  <si>
    <t>udaya.bhaskar@vishalretail.co.in</t>
  </si>
  <si>
    <t>HA33.sm@vishalretail.co.in</t>
  </si>
  <si>
    <t>HA34.sm@vishalretail.co.in</t>
  </si>
  <si>
    <t>HA36.sm@vishalretail.co.in</t>
  </si>
  <si>
    <t>HA37.sm@vishalretail.co.in</t>
  </si>
  <si>
    <t>HA39.sm@vishalretail.co.in</t>
  </si>
  <si>
    <t>HA40.sm@vishalretail.co.in</t>
  </si>
  <si>
    <t>HA45.sm@vishalretail.co.in</t>
  </si>
  <si>
    <t>HA46.sm@vishalretail.co.in</t>
  </si>
  <si>
    <t>HA47.sm@vishalretail.co.in</t>
  </si>
  <si>
    <t>HA50.sm@vishalretail.co.in</t>
  </si>
  <si>
    <t>m.ashok.kumar@vishalretail.co.in</t>
  </si>
  <si>
    <t>HA51.sm@vishalretail.co.in</t>
  </si>
  <si>
    <t>murali.yerra@vishalretail.co.in</t>
  </si>
  <si>
    <t>HA52.sm@vishalretail.co.in</t>
  </si>
  <si>
    <t>HA54.sm@vishalretail.co.in</t>
  </si>
  <si>
    <t>raja.j@vishalretail.co.in</t>
  </si>
  <si>
    <t>HA57.sm@vishalretail.co.in</t>
  </si>
  <si>
    <t>shrijesh.kumar@vishalretail.co.in</t>
  </si>
  <si>
    <t>HA58.sm@vishalretail.co.in</t>
  </si>
  <si>
    <t>HA61.sm@vishalretail.co.in</t>
  </si>
  <si>
    <t>HA62.sm@vishalretail.co.in</t>
  </si>
  <si>
    <t>HA66.sm@vishalretail.co.in</t>
  </si>
  <si>
    <t>HA67.sm@vishalretail.co.in</t>
  </si>
  <si>
    <t>HA72.sm@vishalretail.co.in</t>
  </si>
  <si>
    <t>HA73.sm@vishalretail.co.in</t>
  </si>
  <si>
    <t>HA74.sm@vishalretail.co.in</t>
  </si>
  <si>
    <t>HA76.sm@vishalretail.co.in</t>
  </si>
  <si>
    <t>HA80.sm@vishalretail.co.in</t>
  </si>
  <si>
    <t>HA81.sm@vishalretail.co.in</t>
  </si>
  <si>
    <t>HA83.sm@vishalretail.co.in</t>
  </si>
  <si>
    <t>HA84.sm@vishalretail.co.in</t>
  </si>
  <si>
    <t>HA90.sm@vishalretail.co.in</t>
  </si>
  <si>
    <t>HA91.sm@vishalretail.co.in</t>
  </si>
  <si>
    <t>HA92.sm@vishalretail.co.in</t>
  </si>
  <si>
    <t>HA96.sm@vishalretail.co.in</t>
  </si>
  <si>
    <t>HB05.sm@vishalretail.co.in</t>
  </si>
  <si>
    <t>yamlal.sharma@vishalretail.co.in</t>
  </si>
  <si>
    <t>HB08.sm@vishalretail.co.in</t>
  </si>
  <si>
    <t>UpendraKumar.Singh@vishalretail.co.in</t>
  </si>
  <si>
    <t>HD02.sm@vishalretail.co.in</t>
  </si>
  <si>
    <t>neeraj.chhikara@vishalretail.co.in</t>
  </si>
  <si>
    <t>HD12.sm@vishalretail.co.in</t>
  </si>
  <si>
    <t>HD16.sm@vishalretail.co.in</t>
  </si>
  <si>
    <t>HD17.sm@vishalretail.co.in</t>
  </si>
  <si>
    <t>Mukesh.Bangwal@vishalretail.co.in</t>
  </si>
  <si>
    <t>HD27.sm@vishalretail.co.in</t>
  </si>
  <si>
    <t>HD37.sm@vishalretail.co.in</t>
  </si>
  <si>
    <t>HD38.sm@vishalretail.co.in</t>
  </si>
  <si>
    <t>HD47.sm@vishalretail.co.in</t>
  </si>
  <si>
    <t>HD48.sm@vishalretail.co.in</t>
  </si>
  <si>
    <t>Jitendra.Kumar@vishalretail.co.in</t>
  </si>
  <si>
    <t>HD49.sm@vishalretail.co.in</t>
  </si>
  <si>
    <t>HD50.sm@vishalretail.co.in</t>
  </si>
  <si>
    <t>HD51.sm@vishalretail.co.in</t>
  </si>
  <si>
    <t>HE03.sm@vishalretail.co.in</t>
  </si>
  <si>
    <t>sujesh.s@vishalretail.co.in</t>
  </si>
  <si>
    <t>HE10.sm@vishalretail.co.in</t>
  </si>
  <si>
    <t>HE11.sm@vishalretail.co.in</t>
  </si>
  <si>
    <t>HE12.sm@vishalretail.co.in</t>
  </si>
  <si>
    <t>HE14.sm@vishalretail.co.in</t>
  </si>
  <si>
    <t>HE15.sm@vishalretail.co.in</t>
  </si>
  <si>
    <t>akhilesh.kumar1@vishalretail.co.in</t>
  </si>
  <si>
    <t>HE18.sm@vishalretail.co.in</t>
  </si>
  <si>
    <t>HE21.sm@vishalretail.co.in</t>
  </si>
  <si>
    <t>HE23.sm@vishalretail.co.in</t>
  </si>
  <si>
    <t>HF01.sm@vishalretail.co.in</t>
  </si>
  <si>
    <t>ram.sajeevan@vishalretail.co.in</t>
  </si>
  <si>
    <t>HF05.sm@vishalretail.co.in</t>
  </si>
  <si>
    <t>HF06.sm@vishalretail.co.in</t>
  </si>
  <si>
    <t>HF09.sm@vishalretail.co.in</t>
  </si>
  <si>
    <t>HF13.sm@vishalretail.co.in</t>
  </si>
  <si>
    <t>HF15.sm@vishalretail.co.in</t>
  </si>
  <si>
    <t>HF16.sm@vishalretail.co.in</t>
  </si>
  <si>
    <t>HF17.sm@vishalretail.co.in</t>
  </si>
  <si>
    <t>HF20.sm@vishalretail.co.in</t>
  </si>
  <si>
    <t>HF21.sm@vishalretail.co.in</t>
  </si>
  <si>
    <t>HG05.sm@vishalretail.co.in</t>
  </si>
  <si>
    <t>servesh.kumar@vishalretail.co.in</t>
  </si>
  <si>
    <t>HG07.sm@vishalretail.co.in</t>
  </si>
  <si>
    <t>HG09.sm@vishalretail.co.in</t>
  </si>
  <si>
    <t>HG11.sm@vishalretail.co.in</t>
  </si>
  <si>
    <t>HH20.sm@vishalretail.co.in</t>
  </si>
  <si>
    <t>HH24.sm@vishalretail.co.in</t>
  </si>
  <si>
    <t>sandeep.singh@vishalretail.co.in</t>
  </si>
  <si>
    <t>HH45.sm@vishalretail.co.in</t>
  </si>
  <si>
    <t>HH47.sm@vishalretail.co.in</t>
  </si>
  <si>
    <t>HJ28.sm@vishalretail.co.in</t>
  </si>
  <si>
    <t>ajay.kumar01@vishalretail.co.in</t>
  </si>
  <si>
    <t>HK06.sm@vishalretail.co.in</t>
  </si>
  <si>
    <t>rajath.manjunath@vishalretail.co.in</t>
  </si>
  <si>
    <t>HK08.sm@vishalretail.co.in</t>
  </si>
  <si>
    <t>suresh.reddy@vishalretail.co.in</t>
  </si>
  <si>
    <t>HK11.sm@vishalretail.co.in</t>
  </si>
  <si>
    <t>HK15.sm@vishalretail.co.in</t>
  </si>
  <si>
    <t>HK16.sm@vishalretail.co.in</t>
  </si>
  <si>
    <t>HK17.sm@vishalretail.co.in</t>
  </si>
  <si>
    <t>HK19.sm@vishalretail.co.in</t>
  </si>
  <si>
    <t>HK24.sm@vishalretail.co.in</t>
  </si>
  <si>
    <t>HK27.sm@vishalretail.co.in</t>
  </si>
  <si>
    <t>HK34.sm@vishalretail.co.in</t>
  </si>
  <si>
    <t>HK38.sm@vishalretail.co.in</t>
  </si>
  <si>
    <t>HK40.sm@vishalretail.co.in</t>
  </si>
  <si>
    <t>HK45.sm@vishalretail.co.in</t>
  </si>
  <si>
    <t>HK46.sm@vishalretail.co.in</t>
  </si>
  <si>
    <t>HK52.sm@vishalretail.co.in</t>
  </si>
  <si>
    <t>HK55.sm@vishalretail.co.in</t>
  </si>
  <si>
    <t>HK59.sm@vishalretail.co.in</t>
  </si>
  <si>
    <t>HK60.sm@vishalretail.co.in</t>
  </si>
  <si>
    <t>HK62.sm@vishalretail.co.in</t>
  </si>
  <si>
    <t>HK65.sm@vishalretail.co.in</t>
  </si>
  <si>
    <t>HK74.sm@vishalretail.co.in</t>
  </si>
  <si>
    <t>dinesh.sc@vishalretail.co.in</t>
  </si>
  <si>
    <t>HK77.sm@vishalretail.co.in</t>
  </si>
  <si>
    <t>HK79.sm@vishalretail.co.in</t>
  </si>
  <si>
    <t>HK81.sm@vishalretail.co.in</t>
  </si>
  <si>
    <t>HK82.sm@vishalretail.co.in</t>
  </si>
  <si>
    <t>HK83.sm@vishalretail.co.in</t>
  </si>
  <si>
    <t>HK88.sm@vishalretail.co.in</t>
  </si>
  <si>
    <t>HK89.sm@vishalretail.co.in</t>
  </si>
  <si>
    <t>HK93.sm@vishalretail.co.in</t>
  </si>
  <si>
    <t>HK95.sm@vishalretail.co.in</t>
  </si>
  <si>
    <t>HK96.sm@vishalretail.co.in</t>
  </si>
  <si>
    <t>HK97.sm@vishalretail.co.in</t>
  </si>
  <si>
    <t>HK99.sm@vishalretail.co.in</t>
  </si>
  <si>
    <t>HM21.sm@vishalretail.co.in</t>
  </si>
  <si>
    <t>HM23.sm@vishalretail.co.in</t>
  </si>
  <si>
    <t>HO22.sm@vishalretail.co.in</t>
  </si>
  <si>
    <t>anantanarayan.pradhan@vishalretail.co.in;</t>
  </si>
  <si>
    <t>HO30.sm@vishalretail.co.in</t>
  </si>
  <si>
    <t>radha.mohakul@vishalretail.co.in</t>
  </si>
  <si>
    <t>HO31.sm@vishalretail.co.in</t>
  </si>
  <si>
    <t>HP04.sm@vishalretail.co.in</t>
  </si>
  <si>
    <t>jatinder.pal@vishalretail.co.in</t>
  </si>
  <si>
    <t>HP06.sm@vishalretail.co.in</t>
  </si>
  <si>
    <t>HP15.sm@vishalretail.co.in</t>
  </si>
  <si>
    <t>HP19.sm@vishalretail.co.in</t>
  </si>
  <si>
    <t>HP32.sm@vishalretail.co.in</t>
  </si>
  <si>
    <t>meenu.sharma@vishalretail.co.in</t>
  </si>
  <si>
    <t>HQ20.sm@vishalretail.co.in</t>
  </si>
  <si>
    <t>Ajay.Singh@vishalretail.co.in</t>
  </si>
  <si>
    <t>HQ31.sm@vishalretail.co.in</t>
  </si>
  <si>
    <t>Ajeet.Chandra@vishalretail.co.in</t>
  </si>
  <si>
    <t>HQ40.sm@vishalretail.co.in</t>
  </si>
  <si>
    <t>Anwar.Alvi@vishalretail.co.in</t>
  </si>
  <si>
    <t>HQ43.sm@vishalretail.co.in</t>
  </si>
  <si>
    <t>shyamnarayan.pandey@vishalretail.co.in</t>
  </si>
  <si>
    <t>HQ46.sm@vishalretail.co.in</t>
  </si>
  <si>
    <t>shivratan@vishalretail.co.in</t>
  </si>
  <si>
    <t>HQ68.sm@vishalretail.co.in</t>
  </si>
  <si>
    <t>HQ74.sm@vishalretail.co.in</t>
  </si>
  <si>
    <t>HQ76.sm@vishalretail.co.in</t>
  </si>
  <si>
    <t>HQ79.sm@vishalretail.co.in</t>
  </si>
  <si>
    <t>pankaj.sharma@vishalretail.co.in</t>
  </si>
  <si>
    <t>HQ80.sm@vishalretail.co.in</t>
  </si>
  <si>
    <t>HR01.sm@vishalretail.co.in</t>
  </si>
  <si>
    <t>pradhuman.rathore@vishalretail.co.in</t>
  </si>
  <si>
    <t>HR11.sm@vishalretail.co.in</t>
  </si>
  <si>
    <t>HR15.sm@vishalretail.co.in</t>
  </si>
  <si>
    <t>HR18.sm@vishalretail.co.in</t>
  </si>
  <si>
    <t>HR25.sm@vishalretail.co.in</t>
  </si>
  <si>
    <t>HR31.sm@vishalretail.co.in</t>
  </si>
  <si>
    <t>HR32.sm@vishalretail.co.in</t>
  </si>
  <si>
    <t>HR35.sm@vishalretail.co.in</t>
  </si>
  <si>
    <t>HU13.sm@vishalretail.co.in</t>
  </si>
  <si>
    <t>HU20.sm@vishalretail.co.in</t>
  </si>
  <si>
    <t>HU50.sm@vishalretail.co.in</t>
  </si>
  <si>
    <t>HU58.sm@vishalretail.co.in</t>
  </si>
  <si>
    <t>HU70.sm@vishalretail.co.in</t>
  </si>
  <si>
    <t>HU72.sm@vishalretail.co.in</t>
  </si>
  <si>
    <t>HU96.sm@vishalretail.co.in</t>
  </si>
  <si>
    <t>HU97.sm@vishalretail.co.in</t>
  </si>
  <si>
    <t>HU99.sm@vishalretail.co.in</t>
  </si>
  <si>
    <t>HW37.sm@vishalretail.co.in</t>
  </si>
  <si>
    <t>swarup.dutta@vishalretail.co.in</t>
  </si>
  <si>
    <t>HW43.sm@vishalretail.co.in</t>
  </si>
  <si>
    <t>HY13.sm@vishalretail.co.in</t>
  </si>
  <si>
    <t>avinash.kumar@vishalretail.co.in</t>
  </si>
  <si>
    <t>HY15.sm@vishalretail.co.in</t>
  </si>
  <si>
    <t>rishabh.shukla@vishalretail.co.in</t>
  </si>
  <si>
    <t>HY17.sm@vishalretail.co.in</t>
  </si>
  <si>
    <t>HY23.sm@vishalretail.co.in</t>
  </si>
  <si>
    <t>HY24.sm@vishalretail.co.in</t>
  </si>
  <si>
    <t>HY28.sm@vishalretail.co.in</t>
  </si>
  <si>
    <t>HY47.sm@vishalretail.co.in</t>
  </si>
  <si>
    <t>HY48.sm@vishalretail.co.in</t>
  </si>
  <si>
    <t>HY50.sm@vishalretail.co.in</t>
  </si>
  <si>
    <t>SA01.sm@vishalretail.co.in</t>
  </si>
  <si>
    <t>SA03.sm@vishalretail.co.in</t>
  </si>
  <si>
    <t>SA04.sm@vishalretail.co.in</t>
  </si>
  <si>
    <t>SA05.sm@vishalretail.co.in</t>
  </si>
  <si>
    <t>SA06.sm@vishalretail.co.in</t>
  </si>
  <si>
    <t>SA07.sm@vishalretail.co.in</t>
  </si>
  <si>
    <t>SA51.sm@vishalretail.co.in</t>
  </si>
  <si>
    <t>SA54.sm@vishalretail.co.in</t>
  </si>
  <si>
    <t>SA55.sm@vishalretail.co.in</t>
  </si>
  <si>
    <t>SA58.sm@vishalretail.co.in</t>
  </si>
  <si>
    <t>SA61.sm@vishalretail.co.in</t>
  </si>
  <si>
    <t>Vishal Chauhan</t>
  </si>
  <si>
    <t>+918860531277,</t>
  </si>
  <si>
    <t>+918837732374,</t>
  </si>
  <si>
    <t>+917870309226,</t>
  </si>
  <si>
    <t>Danial Sahota</t>
  </si>
  <si>
    <t>+919914922035,</t>
  </si>
  <si>
    <t>Rajan Lohia</t>
  </si>
  <si>
    <t>+917696715957,</t>
  </si>
  <si>
    <t>Bipin Kumar Jha</t>
  </si>
  <si>
    <t>+916260894672,</t>
  </si>
  <si>
    <t>+917298926196,</t>
  </si>
  <si>
    <t>Udaya Shankar</t>
  </si>
  <si>
    <t>+917975557177,</t>
  </si>
  <si>
    <t>+919903407038,</t>
  </si>
  <si>
    <t>Din Dayal Maurya</t>
  </si>
  <si>
    <t>+919540588772,</t>
  </si>
  <si>
    <t>MADHURJYA HAZARIKA</t>
  </si>
  <si>
    <t>+919954556063,</t>
  </si>
  <si>
    <t>Arvind Tyagi</t>
  </si>
  <si>
    <t>+919528340777,</t>
  </si>
  <si>
    <t>Ravi Kumar</t>
  </si>
  <si>
    <t>+919717516236,</t>
  </si>
  <si>
    <t>Nitin Kumar Tyagi</t>
  </si>
  <si>
    <t>+919045118270,</t>
  </si>
  <si>
    <t>Dinesh Mourya</t>
  </si>
  <si>
    <t>+919758988926,</t>
  </si>
  <si>
    <t>+919463657440,</t>
  </si>
  <si>
    <t>+917408708472,</t>
  </si>
  <si>
    <t>Brij Kishor Singh</t>
  </si>
  <si>
    <t>+919599424900,</t>
  </si>
  <si>
    <t>+919560431723,</t>
  </si>
  <si>
    <t>Gaurav Gupta</t>
  </si>
  <si>
    <t>+918840297842,</t>
  </si>
  <si>
    <t>+919814305356,</t>
  </si>
  <si>
    <t>Ankit Mahajan</t>
  </si>
  <si>
    <t>+918360133074,</t>
  </si>
  <si>
    <t>Martin Pinto</t>
  </si>
  <si>
    <t>+918867181198,</t>
  </si>
  <si>
    <t>Deepak Attri</t>
  </si>
  <si>
    <t>+919953586868,</t>
  </si>
  <si>
    <t>Puneet Mishra</t>
  </si>
  <si>
    <t>+919086054954,</t>
  </si>
  <si>
    <t>Ronald Shantappa</t>
  </si>
  <si>
    <t>+918792335728,</t>
  </si>
  <si>
    <t>Sharmila  Abhishekraju/ Muniganti  Shekar</t>
  </si>
  <si>
    <t>Bhanothu Suresh Kumar/ Ramakanth  C</t>
  </si>
  <si>
    <t>Potaraju Sai Chand/ Kongala  Yuvan</t>
  </si>
  <si>
    <t>Pippiri Uday Kumar</t>
  </si>
  <si>
    <t>Rajesh  Dolai/ Mohammed  Imran</t>
  </si>
  <si>
    <t>Erumalla  Kumar/ Mir Majid Ali</t>
  </si>
  <si>
    <t>Vallap Ashok Kumar/ Gyarlapati  Yashwanth</t>
  </si>
  <si>
    <t>Sankati Sai Srinivas/ Sandeep  Modem</t>
  </si>
  <si>
    <t>Kodur  Sharavan/ Ganipisetti  Subba Rao</t>
  </si>
  <si>
    <t>Suneel Kumar Gahlot/ Bhoorgu Praveen Kumar</t>
  </si>
  <si>
    <t xml:space="preserve">Maramreddy Anil Kumar Reddy/ </t>
  </si>
  <si>
    <t>Kandi Suri Babu/ Goli  Ramesh</t>
  </si>
  <si>
    <t>Amruthapuri Ravi Kumar/ Komaraju Vijay Kumar</t>
  </si>
  <si>
    <t>Samala  Kiran/ Marka  Prabhakar</t>
  </si>
  <si>
    <t>Dudekula Pedda Mabu Subhani/ Jatoth Hari Lal</t>
  </si>
  <si>
    <t>Mohammed  Fayaz/ Sarakanam Lakshmi Vasu</t>
  </si>
  <si>
    <t>Shivashanakar  Gunti/ Kommi  Harikrishna</t>
  </si>
  <si>
    <t>Lakkarsu  Ajaykumar/ Goli Suresh Kumar</t>
  </si>
  <si>
    <t>Akram  Khan/ P  Ramulu</t>
  </si>
  <si>
    <t>Mekala  Narayana/ Kumbarasi  Nagaraj</t>
  </si>
  <si>
    <t>A Sandeep Kumar/ Chevula Kranthi Kumar</t>
  </si>
  <si>
    <t>Satla Jeevan Kumar/ Gandla  Kiran</t>
  </si>
  <si>
    <t>Dharavath  Jawahar/ Salikanti  Uppalaiah</t>
  </si>
  <si>
    <t>K Chandra Sekhar Reddy/ Linga Prathap Kumar</t>
  </si>
  <si>
    <t>Bobba Sudheer Kumar/ Sarath Kumar Ch</t>
  </si>
  <si>
    <t>P Rukmangadha Reddy/ R  Nagarjuna</t>
  </si>
  <si>
    <t>Golla  Maddileti/ Jagadeesha  A</t>
  </si>
  <si>
    <t>M Naresh Babu/ Pathyala  Ramesh</t>
  </si>
  <si>
    <t>Shaik  Munwar/ Prathima Praveen Kumar</t>
  </si>
  <si>
    <t>Anil Ram Gorrepati/ Nareddula  Damodhar</t>
  </si>
  <si>
    <t>P Somasekar Reddy/ V Vinod Kumar Achari</t>
  </si>
  <si>
    <t>Satyanarayana  Uvv/ Muppidi Babu Rao</t>
  </si>
  <si>
    <t>Prema Sagar K/ Valluri  Rajasekhar</t>
  </si>
  <si>
    <t>Nerella Ashok Kumar/ Vepuri Venkateswara Rao</t>
  </si>
  <si>
    <t>Kaki  Satish/ Yamarthi Vinod Kumar</t>
  </si>
  <si>
    <t>Bonu  Rambabu/ Unukuru  Rambabu</t>
  </si>
  <si>
    <t>Bammidi Ajay Kumar/ Siba Kumar Nayak</t>
  </si>
  <si>
    <t xml:space="preserve">Martin  Pinto/ </t>
  </si>
  <si>
    <t>Gunturu Naga Raju/ Pitla  Rajasekhar</t>
  </si>
  <si>
    <t>Anandha Kumar Kumar/ Sannikanti Ratna Sekhar</t>
  </si>
  <si>
    <t/>
  </si>
  <si>
    <t>A Janardhan Rao/ Sreenivasu  Lokarapu</t>
  </si>
  <si>
    <t>Macha  Naveen/ Yerripogu  Sivakrishna</t>
  </si>
  <si>
    <t>Paila  Bhaskararao/ Ruttala  Latha</t>
  </si>
  <si>
    <t>Vorsu Venkata Ramana/ Mungamuri  Nagaraju</t>
  </si>
  <si>
    <t>Rajeev  Ranjan/ Akash  Kumar</t>
  </si>
  <si>
    <t>Syed Mohammad Rafiuddin/ Manish Kumar Paswan</t>
  </si>
  <si>
    <t xml:space="preserve">Rohit  Anand/ Vikas  </t>
  </si>
  <si>
    <t>Raj  Kumar</t>
  </si>
  <si>
    <t>Vikas  Sharma/ Prashant  Tomar</t>
  </si>
  <si>
    <t>Rahul  Sharma/ Gaya  Prasad</t>
  </si>
  <si>
    <t>Kuldeep  Lakhra/ Umesh  Chander</t>
  </si>
  <si>
    <t xml:space="preserve">Deepak  Saini/ </t>
  </si>
  <si>
    <t>Tulsi  Pant/ Ved  Prakash</t>
  </si>
  <si>
    <t>Niraj  Kumar/ Priyanka  Kumari</t>
  </si>
  <si>
    <t>Shahanshah  Yadav/ Ankit   Bisht</t>
  </si>
  <si>
    <t>Jai Prakash Yadav/ Avinash  Chauhan</t>
  </si>
  <si>
    <t>Devendra Kumar Singh/ Pankaj  Grover</t>
  </si>
  <si>
    <t>Devinder  Singh/ Sanjay  Kumar</t>
  </si>
  <si>
    <t>Ameer Suhail Pm/ Vishnuprasad  M A</t>
  </si>
  <si>
    <t>Roshan  A/ Aby  Mathew</t>
  </si>
  <si>
    <t>Arundas  T</t>
  </si>
  <si>
    <t>Nair Rajani T V/ Roopesh  B</t>
  </si>
  <si>
    <t>Rajesh C P/ Neethu  Roy</t>
  </si>
  <si>
    <t>Arshad  Ibrahim/ Harisankar  S</t>
  </si>
  <si>
    <t>Vijin  A/ Anish Kumar P N</t>
  </si>
  <si>
    <t>Prashobhkumar  / Sivamathi  Raj</t>
  </si>
  <si>
    <t>Nikhil  M</t>
  </si>
  <si>
    <t>Swapnil Sudarshan Dongre/ Karan  Kumar</t>
  </si>
  <si>
    <t>Nitish  Verma/ Hemendra Pratap Singh</t>
  </si>
  <si>
    <t>Bipin Kumar Jha/ Chandan  Kumar</t>
  </si>
  <si>
    <t>Dinesh Sidhanath Kandu/ Sumit  Kumar</t>
  </si>
  <si>
    <t>Laxman  Padhan</t>
  </si>
  <si>
    <t xml:space="preserve">Shamim  Ahmed/ </t>
  </si>
  <si>
    <t>Rahul  Walde/ Hemchand  Sahu</t>
  </si>
  <si>
    <t>Biswajit  Brahma/ Chhatrapal  Namdeo</t>
  </si>
  <si>
    <t>Ashish  Sharma/ Ravi Kumar Rai</t>
  </si>
  <si>
    <t>Arvind  Kumar/ Shailesh Kumar Nayak</t>
  </si>
  <si>
    <t xml:space="preserve">Vinay  Kumar/ </t>
  </si>
  <si>
    <t>Umesh Jayantibhai Patel/ Manish Kumar Mishra</t>
  </si>
  <si>
    <t>Ramjeet  Choubey/ Rahul  Tiwari</t>
  </si>
  <si>
    <t xml:space="preserve">Sandip  Ghosh/ </t>
  </si>
  <si>
    <t xml:space="preserve">Nitesh   Jangra/ Varun  </t>
  </si>
  <si>
    <t xml:space="preserve">Sandeep  Kumar/ Ravinder  </t>
  </si>
  <si>
    <t>Sunil  Kumar/ Rahul  Saini</t>
  </si>
  <si>
    <t xml:space="preserve">Anoop  Kumar/ </t>
  </si>
  <si>
    <t>Munish Nandan Sahay/ Kishor  Sumit</t>
  </si>
  <si>
    <t xml:space="preserve">Avinash  B P/ Kumar  </t>
  </si>
  <si>
    <t>Parashuram  Lamani/ Natraj  Shrungari</t>
  </si>
  <si>
    <t>Kiran  Minajagi/ Venkatesh Subhas Lamani</t>
  </si>
  <si>
    <t>Praveen Kumar A C/ Madhu  P</t>
  </si>
  <si>
    <t>Siddesha  A S/ Anil  Biswal</t>
  </si>
  <si>
    <t>Ravi Kumar Kale/ Udaya Kumar Soligi</t>
  </si>
  <si>
    <t>Parthiban  K/ J Thimothy Sagayaraj</t>
  </si>
  <si>
    <t>Jagan Kumar T/ Velraju   P</t>
  </si>
  <si>
    <t>Venu  K K/ Manjunath  B</t>
  </si>
  <si>
    <t>Thimmaiah  E/ Ganesh M Mudsiban</t>
  </si>
  <si>
    <t>Kiran Kumar K/ Noor Mohammad T S</t>
  </si>
  <si>
    <t>Ruben Samuel Sakat/ Basavarajaiah  S</t>
  </si>
  <si>
    <t>Kirankumar  V/ Koravara  Veerbadrappa</t>
  </si>
  <si>
    <t>Anil Kumar  Nakka/ Chidanand S Kammar</t>
  </si>
  <si>
    <t>Yn Naveen Kumar Reddy/ Chandrakanth  N</t>
  </si>
  <si>
    <t xml:space="preserve">Ravi  C E/ Fakeerappa  </t>
  </si>
  <si>
    <t>Harish  K/ Suhas  K M</t>
  </si>
  <si>
    <t xml:space="preserve">Deepak  Hs/ Hanamant  </t>
  </si>
  <si>
    <t xml:space="preserve">Md  Nooruddin/ </t>
  </si>
  <si>
    <t>Udaya  Shankar/ Waseem  Pasha</t>
  </si>
  <si>
    <t>Dharmaraja  Hs/ Suneel   A</t>
  </si>
  <si>
    <t xml:space="preserve">M  Siddalingappa/ Dnyaneshwar  </t>
  </si>
  <si>
    <t>Jagadish  M R/ Suresh L S</t>
  </si>
  <si>
    <t>Sanjay  Kumar/ Kalavathi  B</t>
  </si>
  <si>
    <t>Praveena  C S/ Chandrashekhar I Mantannavar</t>
  </si>
  <si>
    <t>Vageesh Kumar T N/ Shivakumar  M</t>
  </si>
  <si>
    <t xml:space="preserve">Gangadhara  B.A/ Thyagaraja  </t>
  </si>
  <si>
    <t>Sunil Kumar J K/ Pradeep Kumar H M</t>
  </si>
  <si>
    <t>Sudhakar  D/ Gulab I Jatagar</t>
  </si>
  <si>
    <t>Vishal  S H/ Manjunath Taranath Shindhe</t>
  </si>
  <si>
    <t>Siddharth S R/ Nagaraj Ganapati Hegde</t>
  </si>
  <si>
    <t>Ranjan Kumar Sahu/ Sunil Kumar R</t>
  </si>
  <si>
    <t>Honnappa K M</t>
  </si>
  <si>
    <t>Natwar  Lal/ Gobind Ashok Panda</t>
  </si>
  <si>
    <t>Rajeshwar Jalba Harale/ Sandipan Vitthal Lokhande</t>
  </si>
  <si>
    <t>Sandeep Kumar Satpathy/ Susanta Kumar Sahoo</t>
  </si>
  <si>
    <t>Rashmi Ranjan Pattanaik/ Dillip Kumar Adhikari</t>
  </si>
  <si>
    <t>Hari  Krishan/ Ashwani  Kumar</t>
  </si>
  <si>
    <t>Anil  Kumar/ Jaspal  Singh</t>
  </si>
  <si>
    <t>Tarun  Kumar/ Harpreet  Singh</t>
  </si>
  <si>
    <t>Vishal  Chauhan/ Ravinder Ravinder Singh</t>
  </si>
  <si>
    <t>Sant  Singh/ Rishi  Singh</t>
  </si>
  <si>
    <t>Richa  / Servesh  Kumar</t>
  </si>
  <si>
    <t>Pradeep  Kumar/ Harish  Mehra</t>
  </si>
  <si>
    <t xml:space="preserve">Mukesh  Kumar/ </t>
  </si>
  <si>
    <t>Abhishek Kumar Srivastava/ Imran  Khan</t>
  </si>
  <si>
    <t>Pradeep Kumar Shukla/ Praveen  Kumar</t>
  </si>
  <si>
    <t>Praveen Chandra Pandey/ Dharmendra  Singh</t>
  </si>
  <si>
    <t xml:space="preserve">Vikram  / </t>
  </si>
  <si>
    <t xml:space="preserve">Mayank  Gupta/ </t>
  </si>
  <si>
    <t>Vivek Kumar Sharma/ Abhishek Kumar Sharma</t>
  </si>
  <si>
    <t xml:space="preserve">Sandeep  Singh/ </t>
  </si>
  <si>
    <t>Rajesh  / Nandu   Singh</t>
  </si>
  <si>
    <t>Dilip  Prasad/ Shailendra  Singh</t>
  </si>
  <si>
    <t>Sukhpreet Singh Sandhu/ Dharamjit  Singh</t>
  </si>
  <si>
    <t>Gopal Prasad Tiwari/ Rajkumar  Dayama</t>
  </si>
  <si>
    <t>Shrikant  Mahariya/ Vinod Kumar Kharol</t>
  </si>
  <si>
    <t>Sanjay Singh Shekhawat/ Ramgopal  Dhaked</t>
  </si>
  <si>
    <t>Devi  Dutt/ Ramesh Chand Gurjar</t>
  </si>
  <si>
    <t>Saurabh Kumar Tiwari/ Ranjeet  Choudhary</t>
  </si>
  <si>
    <t>Ajit Kumar Yadav/ Noor  Ilahi</t>
  </si>
  <si>
    <t>Himanshu  Trivedi/ Rudra  Pratap</t>
  </si>
  <si>
    <t>Mithlesh  Kumar</t>
  </si>
  <si>
    <t xml:space="preserve">Vikas  Agarwal/ Sunny  </t>
  </si>
  <si>
    <t>Shailendra Kumar Shukla/ Ijaj  Mohammad</t>
  </si>
  <si>
    <t>Onkar Nath Yadav/ Anil  Saini</t>
  </si>
  <si>
    <t>Pradyumn  Dubey/ Mehboob  Ali</t>
  </si>
  <si>
    <t>Suryakant  Bashisth/ Praveen  Kumar</t>
  </si>
  <si>
    <t>Rajnish  Singh/ Ramesh Kumar Pal</t>
  </si>
  <si>
    <t>Sanjoy  Dey</t>
  </si>
  <si>
    <t>Imran  Khan/ Saurov  Mitra</t>
  </si>
  <si>
    <t>Mukesh   Budana/ Radheshyam  Yadav</t>
  </si>
  <si>
    <t xml:space="preserve">Shubhraj  Kushwaha/ </t>
  </si>
  <si>
    <t xml:space="preserve">Roshan Kumar Jha/ </t>
  </si>
  <si>
    <t xml:space="preserve">Chandradev  Kumar/ Arjun  </t>
  </si>
  <si>
    <t xml:space="preserve">Lokendra  Sharma/ </t>
  </si>
  <si>
    <t>Rajeev  Ranjan</t>
  </si>
  <si>
    <t>Chetan  Bhojkar/ Rananjay  Singh</t>
  </si>
  <si>
    <t>Rohit  Kumar/ Vinod  Karma</t>
  </si>
  <si>
    <t>Neetesh  Rana/ Parvez Alam Khan</t>
  </si>
  <si>
    <t>Sunderaneety  Naidu/ Muppidi  Suneel</t>
  </si>
  <si>
    <t>Karanam  Rajesh/ Betha Veera Venkata Bhaskar Ananth Kumar</t>
  </si>
  <si>
    <t>K Chalapathi Rao/ B  Adinarayana</t>
  </si>
  <si>
    <t>Merava  Taraka Narasimha/ Makineti Bhanu Chandar</t>
  </si>
  <si>
    <t>Sunil Chowdari Labhala/ Gottapu Tirupathi Rao</t>
  </si>
  <si>
    <t>Yeluri Ratna Sudheer/ V Srinivasa Rao</t>
  </si>
  <si>
    <t>Kammari  Anjaneyulu/ Chittigari Kalyan Goud</t>
  </si>
  <si>
    <t>Waseem  Khan/ Bogaraju  Nagesh</t>
  </si>
  <si>
    <t>Shaik  Kareemulla/ Govinda  Anjaiah</t>
  </si>
  <si>
    <t>Pandi  Sudhaker/ Ankeshwarapu  Savidhar</t>
  </si>
  <si>
    <t>S Ravi  / B  Mahesh</t>
  </si>
  <si>
    <t>Jitender Kumar</t>
  </si>
  <si>
    <t>Diensh</t>
  </si>
  <si>
    <t>Amandeep Sehgal</t>
  </si>
  <si>
    <t>Ajay</t>
  </si>
  <si>
    <t>Shivratan</t>
  </si>
  <si>
    <t>2-5 Lacs</t>
  </si>
  <si>
    <t>RDC</t>
  </si>
  <si>
    <t>Direct</t>
  </si>
  <si>
    <t>Monday</t>
  </si>
  <si>
    <t>LUCKNOW-16</t>
  </si>
  <si>
    <t>Uttar Pradesh</t>
  </si>
  <si>
    <t>5-10 Lacs</t>
  </si>
  <si>
    <t>LUCKNOW AWADH CENTRE</t>
  </si>
  <si>
    <t>&gt; 15 Lacs</t>
  </si>
  <si>
    <t>DC Pataudi</t>
  </si>
  <si>
    <t>LUCKNOW-10-GOMTINAGAR</t>
  </si>
  <si>
    <t>10-15 Lacs</t>
  </si>
  <si>
    <t>GHAZIABAD INDIRAPURAM</t>
  </si>
  <si>
    <t>NCR-UP</t>
  </si>
  <si>
    <t>NOIDA BHANGEL</t>
  </si>
  <si>
    <t>Orissa</t>
  </si>
  <si>
    <t>Telangana</t>
  </si>
  <si>
    <t>Club</t>
  </si>
  <si>
    <t>MORADABAD-2</t>
  </si>
  <si>
    <t>SHAHJAHANPUR</t>
  </si>
  <si>
    <t>Maharashtra</t>
  </si>
  <si>
    <t>1-2 Lacs</t>
  </si>
  <si>
    <t>Madhya Pradesh</t>
  </si>
  <si>
    <t>Karnataka</t>
  </si>
  <si>
    <t>HYDERABAD-4 TOLI CHOW</t>
  </si>
  <si>
    <t>JALANDHAR-1-BMC</t>
  </si>
  <si>
    <t>Punjab</t>
  </si>
  <si>
    <t>GURGAON-1-SEC 14</t>
  </si>
  <si>
    <t>NCR-Haryana</t>
  </si>
  <si>
    <t>Nagaland</t>
  </si>
  <si>
    <t>Andhra Pradesh</t>
  </si>
  <si>
    <t>&lt; 1 Lac</t>
  </si>
  <si>
    <t>Via Courier</t>
  </si>
  <si>
    <t>LUDHIANA-1-FRZ RD</t>
  </si>
  <si>
    <t>ED06</t>
  </si>
  <si>
    <t>DELHI-6-VIKASPURI D-68</t>
  </si>
  <si>
    <t>Delhi</t>
  </si>
  <si>
    <t>DELHI-2-PITAM PURA</t>
  </si>
  <si>
    <t>DELHI-4-TILAK NGR</t>
  </si>
  <si>
    <t>DELHI-8-NANGLOI</t>
  </si>
  <si>
    <t>Rajasthan</t>
  </si>
  <si>
    <t>AJMER-MEERSHA RD</t>
  </si>
  <si>
    <t>GWALIOR-1-CITY CENTRE</t>
  </si>
  <si>
    <t>GWALIOR-4-KHERAPATI</t>
  </si>
  <si>
    <t>GWALIOR AIRPORT ROAD</t>
  </si>
  <si>
    <t>BANGALORE HOSKOTE</t>
  </si>
  <si>
    <t>JABALPUR-2</t>
  </si>
  <si>
    <t>KATNI-MP</t>
  </si>
  <si>
    <t>Haryana</t>
  </si>
  <si>
    <t>BHADURGARH</t>
  </si>
  <si>
    <t>Gujarat</t>
  </si>
  <si>
    <t>GOA-3-MARGAON</t>
  </si>
  <si>
    <t>ICHALKARANJI KOLHAPUR</t>
  </si>
  <si>
    <t>AMRITSAR-SHOPPING CENTRE</t>
  </si>
  <si>
    <t>BANGALORE-13 VIDYARNYAPURA</t>
  </si>
  <si>
    <t>GOURIBIDANUR</t>
  </si>
  <si>
    <t>VARANASI-9 SHIVPUR</t>
  </si>
  <si>
    <t>PRAYAGRAJ KALINDIPURAM</t>
  </si>
  <si>
    <t>PRAYAGRAJ GADDOPUR</t>
  </si>
  <si>
    <t>BELGAVI</t>
  </si>
  <si>
    <t>Assam</t>
  </si>
  <si>
    <t>KOLKATA-6-UTTARPARA</t>
  </si>
  <si>
    <t>West Bengal</t>
  </si>
  <si>
    <t>PURULIA-WB</t>
  </si>
  <si>
    <t>CHINSURAH HOOGHLY</t>
  </si>
  <si>
    <t>HQ85</t>
  </si>
  <si>
    <t>MAHMUDABAD SITAPUR</t>
  </si>
  <si>
    <t>VIKARABAD</t>
  </si>
  <si>
    <t>ś</t>
  </si>
  <si>
    <t>HABRA BAZAR</t>
  </si>
  <si>
    <t>BALURGHAT</t>
  </si>
  <si>
    <t>JALPAIGURI</t>
  </si>
  <si>
    <t>HJ20</t>
  </si>
  <si>
    <t>JUGSALAI</t>
  </si>
  <si>
    <t>BARIPADA</t>
  </si>
  <si>
    <t>NABARANGPUR</t>
  </si>
  <si>
    <t>RAMNAGARA</t>
  </si>
  <si>
    <t>KAVALI</t>
  </si>
  <si>
    <t>FARIDABAD</t>
  </si>
  <si>
    <t>PRATAP VIHAR</t>
  </si>
  <si>
    <t>SHAMLI</t>
  </si>
  <si>
    <t>ALMORA</t>
  </si>
  <si>
    <t>LUDHIANA 4</t>
  </si>
  <si>
    <t>ZIRAKPUR</t>
  </si>
  <si>
    <t>Name</t>
  </si>
  <si>
    <t>AM</t>
  </si>
  <si>
    <t>HQ28</t>
  </si>
  <si>
    <t>HU43</t>
  </si>
  <si>
    <t>HH15</t>
  </si>
  <si>
    <t>HD23</t>
  </si>
  <si>
    <t>HD32</t>
  </si>
  <si>
    <t>HH01</t>
  </si>
  <si>
    <t>HM01</t>
  </si>
  <si>
    <t>HK35</t>
  </si>
  <si>
    <t>GANGAVATHI</t>
  </si>
  <si>
    <t>HE04</t>
  </si>
  <si>
    <t>COCHIN - VYPIN</t>
  </si>
  <si>
    <t>DHUNDAHERA</t>
  </si>
  <si>
    <t>DWARKA PALAM</t>
  </si>
  <si>
    <t>HH27</t>
  </si>
  <si>
    <t>ROHINI</t>
  </si>
  <si>
    <t>UTTAM NAGAR-2</t>
  </si>
  <si>
    <t>DEVLI ROAD</t>
  </si>
  <si>
    <t>HISSAR</t>
  </si>
  <si>
    <t>GORAKHPUR</t>
  </si>
  <si>
    <t>GORAKHPUR-3 MEDICAL COLLEGE</t>
  </si>
  <si>
    <t>GOA</t>
  </si>
  <si>
    <t>HU62</t>
  </si>
  <si>
    <t>HU75</t>
  </si>
  <si>
    <t>HU11</t>
  </si>
  <si>
    <t>HN01</t>
  </si>
  <si>
    <t>HN02</t>
  </si>
  <si>
    <t>Amit Jha</t>
  </si>
  <si>
    <t>HQ09</t>
  </si>
  <si>
    <t>DEORIA</t>
  </si>
  <si>
    <t>HQ50</t>
  </si>
  <si>
    <t>HK07</t>
  </si>
  <si>
    <t>HK13</t>
  </si>
  <si>
    <t>RAICHUR</t>
  </si>
  <si>
    <t>Rajath</t>
  </si>
  <si>
    <t>HK58</t>
  </si>
  <si>
    <t>CHITRADURGA</t>
  </si>
  <si>
    <t>Suresh Kumar</t>
  </si>
  <si>
    <t>Amandeep</t>
  </si>
  <si>
    <t>HV23</t>
  </si>
  <si>
    <t>HV10</t>
  </si>
  <si>
    <t>HY21</t>
  </si>
  <si>
    <t>Uday</t>
  </si>
  <si>
    <t>GUWAHATI</t>
  </si>
  <si>
    <t>SILCHAR</t>
  </si>
  <si>
    <t>HW05</t>
  </si>
  <si>
    <t>BARASAT</t>
  </si>
  <si>
    <t>HW14</t>
  </si>
  <si>
    <t>SILIGURI 3</t>
  </si>
  <si>
    <t>HF10</t>
  </si>
  <si>
    <t>HF11</t>
  </si>
  <si>
    <t>HK32</t>
  </si>
  <si>
    <t>HK76</t>
  </si>
  <si>
    <t>HQ07</t>
  </si>
  <si>
    <t>HQ44</t>
  </si>
  <si>
    <t>HU94</t>
  </si>
  <si>
    <t>HV07</t>
  </si>
  <si>
    <t>HW36</t>
  </si>
  <si>
    <t>HY20</t>
  </si>
  <si>
    <t>HY25</t>
  </si>
  <si>
    <t>HY27</t>
  </si>
  <si>
    <t>HY35</t>
  </si>
  <si>
    <t>KASHIPUR</t>
  </si>
  <si>
    <t>MORADABAD</t>
  </si>
  <si>
    <t>SITAPUR</t>
  </si>
  <si>
    <t>PITHAMPUR</t>
  </si>
  <si>
    <t>NEEMUCH</t>
  </si>
  <si>
    <t>GURGAON-2</t>
  </si>
  <si>
    <t>KOGILU</t>
  </si>
  <si>
    <t>JABALPUR</t>
  </si>
  <si>
    <t>DAMOH</t>
  </si>
  <si>
    <t>MIRZAPUR</t>
  </si>
  <si>
    <t>HD56</t>
  </si>
  <si>
    <t>HQ60</t>
  </si>
  <si>
    <t>HQ83</t>
  </si>
  <si>
    <t>HU26</t>
  </si>
  <si>
    <t>HQ29</t>
  </si>
  <si>
    <t>HQ67</t>
  </si>
  <si>
    <t>HQ16</t>
  </si>
  <si>
    <t>HU84</t>
  </si>
  <si>
    <t>HQ64</t>
  </si>
  <si>
    <t>KUNRAGHAT GORAKHPUR</t>
  </si>
  <si>
    <t>HP44</t>
  </si>
  <si>
    <t>HY36</t>
  </si>
  <si>
    <t>GUNA</t>
  </si>
  <si>
    <t>HY51</t>
  </si>
  <si>
    <t>SHAHDOL</t>
  </si>
  <si>
    <t>HR02</t>
  </si>
  <si>
    <t>HR34</t>
  </si>
  <si>
    <t>BARMER</t>
  </si>
  <si>
    <t>HR33</t>
  </si>
  <si>
    <t>HANUMANGARH</t>
  </si>
  <si>
    <t>HV25</t>
  </si>
  <si>
    <t>CHAMPAWAT</t>
  </si>
  <si>
    <t>HA49</t>
  </si>
  <si>
    <t>SA52</t>
  </si>
  <si>
    <t>SHADNAGAR</t>
  </si>
  <si>
    <t>PATEL NAGAR</t>
  </si>
  <si>
    <t>HO21</t>
  </si>
  <si>
    <t>HO27</t>
  </si>
  <si>
    <t>BHANJANAGAR</t>
  </si>
  <si>
    <t>HF22</t>
  </si>
  <si>
    <t>JANJGIR</t>
  </si>
  <si>
    <t>HI01</t>
  </si>
  <si>
    <t>HQ82</t>
  </si>
  <si>
    <t>HY52</t>
  </si>
  <si>
    <t>HI18</t>
  </si>
  <si>
    <t>HV22</t>
  </si>
  <si>
    <t>HH51</t>
  </si>
  <si>
    <t>HS01</t>
  </si>
  <si>
    <t>Total Zero Sales</t>
  </si>
  <si>
    <t>Apps Zero Sales</t>
  </si>
  <si>
    <t>FMCG Zero Sales</t>
  </si>
  <si>
    <t>GM Zero Sales</t>
  </si>
  <si>
    <t>Akhilesh</t>
  </si>
  <si>
    <t>Jitendar Singh</t>
  </si>
  <si>
    <t>Jatinder Pal</t>
  </si>
  <si>
    <t>HN43</t>
  </si>
  <si>
    <t>BILASIPARA</t>
  </si>
  <si>
    <t>HN93</t>
  </si>
  <si>
    <t>KHLIERIAT</t>
  </si>
  <si>
    <t>HN89</t>
  </si>
  <si>
    <t>PATHSHALA</t>
  </si>
  <si>
    <t>HN37</t>
  </si>
  <si>
    <t>UDALGURI</t>
  </si>
  <si>
    <t>HN92</t>
  </si>
  <si>
    <t>JOWAI</t>
  </si>
  <si>
    <t>HN38</t>
  </si>
  <si>
    <t>GUWAHATI-9- KHARUPETIA</t>
  </si>
  <si>
    <t>HN91</t>
  </si>
  <si>
    <t>SHILONG-2</t>
  </si>
  <si>
    <t>HN39</t>
  </si>
  <si>
    <t>RANGIA</t>
  </si>
  <si>
    <t>HN31</t>
  </si>
  <si>
    <t>BIJOY NAGAR</t>
  </si>
  <si>
    <t>HN21</t>
  </si>
  <si>
    <t>NALBARI</t>
  </si>
  <si>
    <t>HN19</t>
  </si>
  <si>
    <t>GOALPARA</t>
  </si>
  <si>
    <t>HN20</t>
  </si>
  <si>
    <t>BARPETA</t>
  </si>
  <si>
    <t>HN14</t>
  </si>
  <si>
    <t>BONGOIGAON</t>
  </si>
  <si>
    <t>HN05</t>
  </si>
  <si>
    <t>SHILONG</t>
  </si>
  <si>
    <t>HN45</t>
  </si>
  <si>
    <t>BOKAJAN</t>
  </si>
  <si>
    <t>HN85</t>
  </si>
  <si>
    <t>MORIGAON</t>
  </si>
  <si>
    <t>HN36</t>
  </si>
  <si>
    <t>GUWAHATI-8- NARENGI</t>
  </si>
  <si>
    <t>HN35</t>
  </si>
  <si>
    <t>GUWAHATI-7- GS ROAD</t>
  </si>
  <si>
    <t>HN34</t>
  </si>
  <si>
    <t>GUWAHATI-5 (BELTOLA)</t>
  </si>
  <si>
    <t>HN29</t>
  </si>
  <si>
    <t>TEZPUR-2</t>
  </si>
  <si>
    <t>HN24</t>
  </si>
  <si>
    <t>GUWAHATI-4 (BAMUNIMAIDAN)</t>
  </si>
  <si>
    <t>HN25</t>
  </si>
  <si>
    <t>BISWANATH</t>
  </si>
  <si>
    <t>HN11</t>
  </si>
  <si>
    <t>GUWAHATI-3</t>
  </si>
  <si>
    <t>HN04</t>
  </si>
  <si>
    <t>TEZPUR</t>
  </si>
  <si>
    <t>HZ09</t>
  </si>
  <si>
    <t>NAMSAI</t>
  </si>
  <si>
    <t>HZ08</t>
  </si>
  <si>
    <t>AALO</t>
  </si>
  <si>
    <t>HZ07</t>
  </si>
  <si>
    <t>DAPORIJO</t>
  </si>
  <si>
    <t>HN44</t>
  </si>
  <si>
    <t>MAJULI</t>
  </si>
  <si>
    <t>HZ05</t>
  </si>
  <si>
    <t>NAHARLAGUN</t>
  </si>
  <si>
    <t>HZ04</t>
  </si>
  <si>
    <t>ZIRO</t>
  </si>
  <si>
    <t>HZ02</t>
  </si>
  <si>
    <t>PASIGHAT</t>
  </si>
  <si>
    <t>HN40</t>
  </si>
  <si>
    <t>DULIAJAN</t>
  </si>
  <si>
    <t>HN33</t>
  </si>
  <si>
    <t>GOHPUR</t>
  </si>
  <si>
    <t>HN23</t>
  </si>
  <si>
    <t>GOLAGHAT</t>
  </si>
  <si>
    <t>HN27</t>
  </si>
  <si>
    <t>MORAN (MORANHAT)</t>
  </si>
  <si>
    <t>HN17</t>
  </si>
  <si>
    <t>NORTH LAKHIMPUR</t>
  </si>
  <si>
    <t>HN16</t>
  </si>
  <si>
    <t>SIVSAGAR</t>
  </si>
  <si>
    <t>HN07</t>
  </si>
  <si>
    <t>JORHAT</t>
  </si>
  <si>
    <t>HN50</t>
  </si>
  <si>
    <t>IMPHAL-1</t>
  </si>
  <si>
    <t>SN02</t>
  </si>
  <si>
    <t>HAFLONG</t>
  </si>
  <si>
    <t>HN83</t>
  </si>
  <si>
    <t>MOKOKCHUNG</t>
  </si>
  <si>
    <t>HN55</t>
  </si>
  <si>
    <t>BISHNUPUR</t>
  </si>
  <si>
    <t>HN56</t>
  </si>
  <si>
    <t>SENAPATI</t>
  </si>
  <si>
    <t>HN54</t>
  </si>
  <si>
    <t>UKHRUL</t>
  </si>
  <si>
    <t>HN88</t>
  </si>
  <si>
    <t>UDHARBOND</t>
  </si>
  <si>
    <t>HN53</t>
  </si>
  <si>
    <t>CHURACHANDPUR</t>
  </si>
  <si>
    <t>HN80</t>
  </si>
  <si>
    <t>WOKHA</t>
  </si>
  <si>
    <t>HN52</t>
  </si>
  <si>
    <t>KAKCHINGH</t>
  </si>
  <si>
    <t>HN42</t>
  </si>
  <si>
    <t>HAILAKANDI</t>
  </si>
  <si>
    <t>HN71</t>
  </si>
  <si>
    <t xml:space="preserve">AGARTALA </t>
  </si>
  <si>
    <t>HN70</t>
  </si>
  <si>
    <t>DHARAM NAGAR</t>
  </si>
  <si>
    <t>HN51</t>
  </si>
  <si>
    <t>IMPHAL2</t>
  </si>
  <si>
    <t>HC01</t>
  </si>
  <si>
    <t>AIZAWL</t>
  </si>
  <si>
    <t>HN13</t>
  </si>
  <si>
    <t>KARIMGANJ</t>
  </si>
  <si>
    <t>SN01</t>
  </si>
  <si>
    <t>PATHARKANDI </t>
  </si>
  <si>
    <t>HN57</t>
  </si>
  <si>
    <t>THOUBAL</t>
  </si>
  <si>
    <t>HW41</t>
  </si>
  <si>
    <t>BURDWAN</t>
  </si>
  <si>
    <t>HW40</t>
  </si>
  <si>
    <t>BARUIPUR</t>
  </si>
  <si>
    <t>HW38</t>
  </si>
  <si>
    <t>RISHRA</t>
  </si>
  <si>
    <t>HW35</t>
  </si>
  <si>
    <t>BOLPUR</t>
  </si>
  <si>
    <t>HW15</t>
  </si>
  <si>
    <t>CHANDAN NAGAR</t>
  </si>
  <si>
    <t xml:space="preserve">UTTARPARA </t>
  </si>
  <si>
    <t>HW13</t>
  </si>
  <si>
    <t xml:space="preserve">ARAMBAGH </t>
  </si>
  <si>
    <t>HW11</t>
  </si>
  <si>
    <t>JHARGRAM</t>
  </si>
  <si>
    <t>HW45</t>
  </si>
  <si>
    <t>BAROBISHA</t>
  </si>
  <si>
    <t>HW42</t>
  </si>
  <si>
    <t>KALIMPONG</t>
  </si>
  <si>
    <t>HS04</t>
  </si>
  <si>
    <t>GANGTOK</t>
  </si>
  <si>
    <t>HS03</t>
  </si>
  <si>
    <t>NAMCHI</t>
  </si>
  <si>
    <t>HS02</t>
  </si>
  <si>
    <t>GEYZING</t>
  </si>
  <si>
    <t>JORETHANG</t>
  </si>
  <si>
    <t>RAGHUNATHGANJ</t>
  </si>
  <si>
    <t>HW32</t>
  </si>
  <si>
    <t>COOCH BEHAR</t>
  </si>
  <si>
    <t>HW22</t>
  </si>
  <si>
    <t>BERHAMPORE (WB)</t>
  </si>
  <si>
    <t>HB33</t>
  </si>
  <si>
    <t>JAMALPUR</t>
  </si>
  <si>
    <t>HB31</t>
  </si>
  <si>
    <t>CHHAPRA</t>
  </si>
  <si>
    <t>HB25</t>
  </si>
  <si>
    <t>SITAMARHI-2</t>
  </si>
  <si>
    <t>HB22</t>
  </si>
  <si>
    <t>KISHANGANJ</t>
  </si>
  <si>
    <t>HB21</t>
  </si>
  <si>
    <t>MUZZAFARPUR-4-AGHORIA</t>
  </si>
  <si>
    <t>HB15</t>
  </si>
  <si>
    <t>KHALGAON</t>
  </si>
  <si>
    <t>HB07</t>
  </si>
  <si>
    <t>ARRAH</t>
  </si>
  <si>
    <t>HB06</t>
  </si>
  <si>
    <t>BHAGALPUR</t>
  </si>
  <si>
    <t>HB02</t>
  </si>
  <si>
    <t>MUZZAFARPUR</t>
  </si>
  <si>
    <t>HB32</t>
  </si>
  <si>
    <t>MADHUBANI</t>
  </si>
  <si>
    <t>HB29</t>
  </si>
  <si>
    <t>NAWADA</t>
  </si>
  <si>
    <t>HB10</t>
  </si>
  <si>
    <t>BIHAR SHARIF</t>
  </si>
  <si>
    <t>HB09</t>
  </si>
  <si>
    <t>HAJIPUR</t>
  </si>
  <si>
    <t>HB04</t>
  </si>
  <si>
    <t>DANAPUR</t>
  </si>
  <si>
    <t>PATNA</t>
  </si>
  <si>
    <t>HJ30</t>
  </si>
  <si>
    <t>RANCHI-SHELTER MALL</t>
  </si>
  <si>
    <t>HJ29</t>
  </si>
  <si>
    <t>ADITYAPUR-JAMSHEDPUR</t>
  </si>
  <si>
    <t>HJ27</t>
  </si>
  <si>
    <t>PHUSRO</t>
  </si>
  <si>
    <t>HJ26</t>
  </si>
  <si>
    <t>DHANBAD SARAIDHELLA/KOLAKUSHMA</t>
  </si>
  <si>
    <t>HJ25</t>
  </si>
  <si>
    <t>DUMKA</t>
  </si>
  <si>
    <t>HJ23</t>
  </si>
  <si>
    <t>HAZARIBAGH -NURA</t>
  </si>
  <si>
    <t>HJ22</t>
  </si>
  <si>
    <t>RANCHI-MAIN</t>
  </si>
  <si>
    <t>HJ19</t>
  </si>
  <si>
    <t>DALTONGANJ</t>
  </si>
  <si>
    <t>HJ18</t>
  </si>
  <si>
    <t>GIRIDIH</t>
  </si>
  <si>
    <t>HJ16</t>
  </si>
  <si>
    <t>GHATSILA</t>
  </si>
  <si>
    <t>HJ11</t>
  </si>
  <si>
    <t>DEOGHAR</t>
  </si>
  <si>
    <t>HO41</t>
  </si>
  <si>
    <t>GUNUPUR</t>
  </si>
  <si>
    <t>HO29</t>
  </si>
  <si>
    <t>PARALAKHEMUNDI</t>
  </si>
  <si>
    <t>HO25</t>
  </si>
  <si>
    <t>BBSR-6-Lewis Rd.</t>
  </si>
  <si>
    <t>KENDUJHAR</t>
  </si>
  <si>
    <t>HO06</t>
  </si>
  <si>
    <t>BADRAK</t>
  </si>
  <si>
    <t>HO01</t>
  </si>
  <si>
    <t>CUTTACK</t>
  </si>
  <si>
    <t>HO38</t>
  </si>
  <si>
    <t>ASKA</t>
  </si>
  <si>
    <t>HO34</t>
  </si>
  <si>
    <t>TRISULIA</t>
  </si>
  <si>
    <t>HO26</t>
  </si>
  <si>
    <t>SUNDARGARH</t>
  </si>
  <si>
    <t>HO32</t>
  </si>
  <si>
    <t>TITLAGARH</t>
  </si>
  <si>
    <t>HO40</t>
  </si>
  <si>
    <t>DHENKANAL</t>
  </si>
  <si>
    <t>HO19</t>
  </si>
  <si>
    <t>KENDRAPARA</t>
  </si>
  <si>
    <t>HO42</t>
  </si>
  <si>
    <t>SONEPUR</t>
  </si>
  <si>
    <t>JABALPUR - ADHARTAL</t>
  </si>
  <si>
    <t>HY54</t>
  </si>
  <si>
    <t>JABALPUR - PATAN ROAD</t>
  </si>
  <si>
    <t>HY49</t>
  </si>
  <si>
    <t>SEONI</t>
  </si>
  <si>
    <t>HY44</t>
  </si>
  <si>
    <t>JABALPUR - HORIZON PLAZA</t>
  </si>
  <si>
    <t>HY43</t>
  </si>
  <si>
    <t>BIAORA</t>
  </si>
  <si>
    <t>HY26</t>
  </si>
  <si>
    <t>VIDISHA</t>
  </si>
  <si>
    <t>CHHATARPUR</t>
  </si>
  <si>
    <t>KATNI</t>
  </si>
  <si>
    <t>HY53</t>
  </si>
  <si>
    <t>HARDA</t>
  </si>
  <si>
    <t>HY31</t>
  </si>
  <si>
    <t>KHANDWA</t>
  </si>
  <si>
    <t>HY34</t>
  </si>
  <si>
    <t>NAGDA</t>
  </si>
  <si>
    <t>SK07</t>
  </si>
  <si>
    <t>MANVI</t>
  </si>
  <si>
    <t>HK98</t>
  </si>
  <si>
    <t>CHINTAMANI</t>
  </si>
  <si>
    <t>HK20</t>
  </si>
  <si>
    <t>BANGALORE-7 (MATHIKERE)</t>
  </si>
  <si>
    <t>KEMPA (BGLR-4)</t>
  </si>
  <si>
    <t>SK08</t>
  </si>
  <si>
    <t>SAGARA</t>
  </si>
  <si>
    <t>SK09</t>
  </si>
  <si>
    <t>MULBAGAL</t>
  </si>
  <si>
    <t>JIGANI</t>
  </si>
  <si>
    <t xml:space="preserve">HOSKOTE-BANGALORE </t>
  </si>
  <si>
    <t>HK36</t>
  </si>
  <si>
    <t>BHADRAVATHI</t>
  </si>
  <si>
    <t>HK41</t>
  </si>
  <si>
    <t>BANAGALORE-20 (BANNERGHATTA)</t>
  </si>
  <si>
    <t>KESAVANAHALLI (BANGALORE)</t>
  </si>
  <si>
    <t>HK90</t>
  </si>
  <si>
    <t>CHANNAPATNA</t>
  </si>
  <si>
    <t>HK87</t>
  </si>
  <si>
    <t>MADDUR</t>
  </si>
  <si>
    <t>HK84</t>
  </si>
  <si>
    <t>HUNSUR</t>
  </si>
  <si>
    <t>HK75</t>
  </si>
  <si>
    <t>MADIKERI</t>
  </si>
  <si>
    <t>HT01</t>
  </si>
  <si>
    <t>OOTY</t>
  </si>
  <si>
    <t>SA09</t>
  </si>
  <si>
    <t>KOTHAVALASA</t>
  </si>
  <si>
    <t>SA13</t>
  </si>
  <si>
    <t>BOBBILI</t>
  </si>
  <si>
    <t>HA78</t>
  </si>
  <si>
    <t>KADIRI</t>
  </si>
  <si>
    <t>HA95</t>
  </si>
  <si>
    <t>NAIDUPETA</t>
  </si>
  <si>
    <t>HA82</t>
  </si>
  <si>
    <t>RAYACHOTY</t>
  </si>
  <si>
    <t>HA87</t>
  </si>
  <si>
    <t>NELLORE</t>
  </si>
  <si>
    <t>ANAKAPALLI</t>
  </si>
  <si>
    <t>SA16</t>
  </si>
  <si>
    <t>JANGAREDDYGUDEM</t>
  </si>
  <si>
    <t>SA60</t>
  </si>
  <si>
    <t>TURKYAMJAL</t>
  </si>
  <si>
    <t>HA48</t>
  </si>
  <si>
    <t>SERILINGAMPALLY</t>
  </si>
  <si>
    <t>HA22</t>
  </si>
  <si>
    <t>HYDERABAD-12 (CHAMPAPET)</t>
  </si>
  <si>
    <t>HA17</t>
  </si>
  <si>
    <t>HANAMKONDA</t>
  </si>
  <si>
    <t>HA14</t>
  </si>
  <si>
    <t>Balapur</t>
  </si>
  <si>
    <t>KAPRA HYDERABAD</t>
  </si>
  <si>
    <t>HA44</t>
  </si>
  <si>
    <t>GADWAL</t>
  </si>
  <si>
    <t>HA31</t>
  </si>
  <si>
    <t>ATTAPUR - HYDERABAD 13</t>
  </si>
  <si>
    <t>HA20</t>
  </si>
  <si>
    <t>RAMAGUNDAM</t>
  </si>
  <si>
    <t>SA08</t>
  </si>
  <si>
    <t>PEDDAPURAM</t>
  </si>
  <si>
    <t>SA02</t>
  </si>
  <si>
    <t>IBRAHIMPATNAM - VIJAYWADA</t>
  </si>
  <si>
    <t>HA98</t>
  </si>
  <si>
    <t>NUZIVIDU</t>
  </si>
  <si>
    <t>SA59</t>
  </si>
  <si>
    <t>JAGTIAL</t>
  </si>
  <si>
    <t>SA56</t>
  </si>
  <si>
    <t>SADASIVPET</t>
  </si>
  <si>
    <t>HA43</t>
  </si>
  <si>
    <t>NALGONDA</t>
  </si>
  <si>
    <t>HA42</t>
  </si>
  <si>
    <t>TANDUR</t>
  </si>
  <si>
    <t>HA41</t>
  </si>
  <si>
    <t>METPALLY</t>
  </si>
  <si>
    <t>HK94</t>
  </si>
  <si>
    <t>KOPPAL</t>
  </si>
  <si>
    <t>GAURIBIDNAUR</t>
  </si>
  <si>
    <t>HA60</t>
  </si>
  <si>
    <t>HINDUPUR</t>
  </si>
  <si>
    <t>HK12</t>
  </si>
  <si>
    <t>TUMKUR</t>
  </si>
  <si>
    <t>HE09</t>
  </si>
  <si>
    <t>KOTTAYAM - CHALUKUNNU</t>
  </si>
  <si>
    <t>HE05</t>
  </si>
  <si>
    <t>MUVATTUPUZHA</t>
  </si>
  <si>
    <t>HE24</t>
  </si>
  <si>
    <t>UDAYAMPERROR - COCHIN</t>
  </si>
  <si>
    <t>HE13</t>
  </si>
  <si>
    <t>ADOOR</t>
  </si>
  <si>
    <t>HE17</t>
  </si>
  <si>
    <t>COCHIN - PALLURUTHI</t>
  </si>
  <si>
    <t>HE07</t>
  </si>
  <si>
    <t>ALLEPEY  - ALLAPPUZHA</t>
  </si>
  <si>
    <t>HE06</t>
  </si>
  <si>
    <t>CHANDNATHOPE - KOLLAM</t>
  </si>
  <si>
    <t>HE26</t>
  </si>
  <si>
    <t>THODUPUZHA</t>
  </si>
  <si>
    <t>HE16</t>
  </si>
  <si>
    <t>MANJERI</t>
  </si>
  <si>
    <t>HE22</t>
  </si>
  <si>
    <t>SULTHAN BATHERY</t>
  </si>
  <si>
    <t>HE25</t>
  </si>
  <si>
    <t>KOYILANDY</t>
  </si>
  <si>
    <t>SK03</t>
  </si>
  <si>
    <t>BHATKAL</t>
  </si>
  <si>
    <t>HK50</t>
  </si>
  <si>
    <t>UDUPI</t>
  </si>
  <si>
    <t>HR36</t>
  </si>
  <si>
    <t>JAISALMER</t>
  </si>
  <si>
    <t>HR29</t>
  </si>
  <si>
    <t>JHUNJHUNU</t>
  </si>
  <si>
    <t>HR28</t>
  </si>
  <si>
    <t>BANSWARA</t>
  </si>
  <si>
    <t>HR27</t>
  </si>
  <si>
    <t>UDAIPUR URBAN SQUARE MALL</t>
  </si>
  <si>
    <t>HR26</t>
  </si>
  <si>
    <t>CHURU</t>
  </si>
  <si>
    <t>GWALIOR-6-AIRPORT</t>
  </si>
  <si>
    <t>HR23</t>
  </si>
  <si>
    <t>JAIPUR-TONK ROAD</t>
  </si>
  <si>
    <t>HY39</t>
  </si>
  <si>
    <t>GWALIOR-5- TRANSPORT NAGAR</t>
  </si>
  <si>
    <t>GWALIOR-3 THATIPUR</t>
  </si>
  <si>
    <t>GWALIOR-4</t>
  </si>
  <si>
    <t>HR16</t>
  </si>
  <si>
    <t>BEAWER-2</t>
  </si>
  <si>
    <t>JAIPUR-1-M I R</t>
  </si>
  <si>
    <t>HX12</t>
  </si>
  <si>
    <t>AKHNORR</t>
  </si>
  <si>
    <t>HX10</t>
  </si>
  <si>
    <t>DODA</t>
  </si>
  <si>
    <t>HX11</t>
  </si>
  <si>
    <t>KATHUA</t>
  </si>
  <si>
    <t>HX06</t>
  </si>
  <si>
    <t>POONCH</t>
  </si>
  <si>
    <t>HX07</t>
  </si>
  <si>
    <t>RAJOURI</t>
  </si>
  <si>
    <t>HP35</t>
  </si>
  <si>
    <t>TARN TARAN</t>
  </si>
  <si>
    <t>HX05</t>
  </si>
  <si>
    <t>JAMMU-4</t>
  </si>
  <si>
    <t>HX04</t>
  </si>
  <si>
    <t>JAMMU-3</t>
  </si>
  <si>
    <t>HX03</t>
  </si>
  <si>
    <t>UDHAMPUR</t>
  </si>
  <si>
    <t>HX02</t>
  </si>
  <si>
    <t>JAMMU-2-BAHU</t>
  </si>
  <si>
    <t>JAMMU-1-KUNJ</t>
  </si>
  <si>
    <t>AMRITSAR</t>
  </si>
  <si>
    <t>HH43</t>
  </si>
  <si>
    <t>GURGAON SEC-102</t>
  </si>
  <si>
    <t>HH34</t>
  </si>
  <si>
    <t>SOHNA - GURGAON</t>
  </si>
  <si>
    <t>HD39</t>
  </si>
  <si>
    <t>SAGARPUR</t>
  </si>
  <si>
    <t>HH32</t>
  </si>
  <si>
    <t>GURGAON -5_RAILWAY ROAD</t>
  </si>
  <si>
    <t>HD31</t>
  </si>
  <si>
    <t>MAHAVIR ENCLAVE</t>
  </si>
  <si>
    <t>MAHIPALPUR</t>
  </si>
  <si>
    <t>HD57</t>
  </si>
  <si>
    <t>ROHINI SEC-3</t>
  </si>
  <si>
    <t>BURARI</t>
  </si>
  <si>
    <t>HD15</t>
  </si>
  <si>
    <t>NARELA</t>
  </si>
  <si>
    <t>VIKAS PURI</t>
  </si>
  <si>
    <t>HD14</t>
  </si>
  <si>
    <t>UTTAM NAGAR</t>
  </si>
  <si>
    <t>MALL OF FARIDABAD</t>
  </si>
  <si>
    <t>HD58</t>
  </si>
  <si>
    <t>SHAHADRA - VIKAS MALL</t>
  </si>
  <si>
    <t>HD43</t>
  </si>
  <si>
    <t>KHIRKI EXTENSION</t>
  </si>
  <si>
    <t>HD40</t>
  </si>
  <si>
    <t>KARAWAL</t>
  </si>
  <si>
    <t>HD28</t>
  </si>
  <si>
    <t>NEBSARAI</t>
  </si>
  <si>
    <t>DIAMOND PLAZA GALAXY</t>
  </si>
  <si>
    <t>GHAZIABAD- PATEL NAGAR</t>
  </si>
  <si>
    <t>HAPUR</t>
  </si>
  <si>
    <t>MAMURA NOIDA</t>
  </si>
  <si>
    <t>BHANGEL-NOIDA</t>
  </si>
  <si>
    <t>HU02</t>
  </si>
  <si>
    <t>ANSAL PLAZA</t>
  </si>
  <si>
    <t>HU03</t>
  </si>
  <si>
    <t>GHAZIABAD-1-S CITY</t>
  </si>
  <si>
    <t>HQ61</t>
  </si>
  <si>
    <t>MURADNAGAR - GZB</t>
  </si>
  <si>
    <t>HQ55</t>
  </si>
  <si>
    <t>JHANSI-2</t>
  </si>
  <si>
    <t>HQ15</t>
  </si>
  <si>
    <t>MEERUT-7 - M P NAGAR</t>
  </si>
  <si>
    <t>HU81</t>
  </si>
  <si>
    <t>ORAI</t>
  </si>
  <si>
    <t>HU61</t>
  </si>
  <si>
    <t>MEERUT-6 - PALLAVPURAM</t>
  </si>
  <si>
    <t>HU56</t>
  </si>
  <si>
    <t>MEERUT-5</t>
  </si>
  <si>
    <t>HU31</t>
  </si>
  <si>
    <t>JHANSI</t>
  </si>
  <si>
    <t>GHAZIABAD-3-R NG</t>
  </si>
  <si>
    <t>HU07</t>
  </si>
  <si>
    <t>MEERUT</t>
  </si>
  <si>
    <t>HH48</t>
  </si>
  <si>
    <t>CHAKRI DADRI</t>
  </si>
  <si>
    <t>HH31</t>
  </si>
  <si>
    <t>JAGADHRI</t>
  </si>
  <si>
    <t>HH30</t>
  </si>
  <si>
    <t>AMBALA-2</t>
  </si>
  <si>
    <t>HH29</t>
  </si>
  <si>
    <t>PANIPAT</t>
  </si>
  <si>
    <t>HR20</t>
  </si>
  <si>
    <t>ALWAR-2</t>
  </si>
  <si>
    <t>BAHADURGARH</t>
  </si>
  <si>
    <t>HH19</t>
  </si>
  <si>
    <t>BHIWANI-2</t>
  </si>
  <si>
    <t>HH13</t>
  </si>
  <si>
    <t>KARNAL-KUNJPURA</t>
  </si>
  <si>
    <t>MATHURA-3_DAMPIER NAGAR</t>
  </si>
  <si>
    <t>HQ03</t>
  </si>
  <si>
    <t>AURAIYA</t>
  </si>
  <si>
    <t>HU87</t>
  </si>
  <si>
    <t>KANNAUJ</t>
  </si>
  <si>
    <t>HU65</t>
  </si>
  <si>
    <t>MAINPURI</t>
  </si>
  <si>
    <t>HU57</t>
  </si>
  <si>
    <t>ETAWA</t>
  </si>
  <si>
    <t>HU55</t>
  </si>
  <si>
    <t>BULANDSHAHAR</t>
  </si>
  <si>
    <t>HU53</t>
  </si>
  <si>
    <t>FIROZABAD</t>
  </si>
  <si>
    <t>HU46</t>
  </si>
  <si>
    <t>FARUKKHABAD</t>
  </si>
  <si>
    <t>HU34</t>
  </si>
  <si>
    <t>ALIGARH</t>
  </si>
  <si>
    <t>HU10</t>
  </si>
  <si>
    <t>AGRA-3-FBD R</t>
  </si>
  <si>
    <t>HQ89</t>
  </si>
  <si>
    <t>LUCKNOW - TAKROHI</t>
  </si>
  <si>
    <t>HQ91</t>
  </si>
  <si>
    <t>UNNAO</t>
  </si>
  <si>
    <t>LUCKNOW-ONE AWADH MALL</t>
  </si>
  <si>
    <t>HQ34</t>
  </si>
  <si>
    <t>KANPUR-8- SHUKLA GANJ</t>
  </si>
  <si>
    <t>LUCKNOW-16 - KRISHNA NAGAR</t>
  </si>
  <si>
    <t>HQ33</t>
  </si>
  <si>
    <t>LUCKNOW-15 - SITAPUR ROAD</t>
  </si>
  <si>
    <t>KANPUR-7- LAL BANGLA</t>
  </si>
  <si>
    <t>LUCKNOW-9 -ENGG COLLEGE</t>
  </si>
  <si>
    <t>HU95</t>
  </si>
  <si>
    <t>RAEBAREILLY</t>
  </si>
  <si>
    <t>LUCKNOW-10-GOMTI NAGAR</t>
  </si>
  <si>
    <t>DUBAGGA - LUCKNOW</t>
  </si>
  <si>
    <t>KANPUR -4 - GOVIND NAGAR</t>
  </si>
  <si>
    <t>HU23</t>
  </si>
  <si>
    <t>LUCKNOW-6-NKHS</t>
  </si>
  <si>
    <t>HU19</t>
  </si>
  <si>
    <t>KANPUR-2-H NG</t>
  </si>
  <si>
    <t>DEHRADUN-6 VIKAS NAGAR</t>
  </si>
  <si>
    <t>HV24</t>
  </si>
  <si>
    <t>UTTARKASHI</t>
  </si>
  <si>
    <t>HV20</t>
  </si>
  <si>
    <t>KHATIMA</t>
  </si>
  <si>
    <t>DEHRADUN-5-SAHASTRADHARA ROAD</t>
  </si>
  <si>
    <t>HV17</t>
  </si>
  <si>
    <t>BAGESHWAR</t>
  </si>
  <si>
    <t>HV11</t>
  </si>
  <si>
    <t>SRINAGAR - UK</t>
  </si>
  <si>
    <t>HV16</t>
  </si>
  <si>
    <t>KOTDWAR-2</t>
  </si>
  <si>
    <t>HV13</t>
  </si>
  <si>
    <t>RISHIKESH</t>
  </si>
  <si>
    <t>DEHRADUN-3-PREM NAGAR</t>
  </si>
  <si>
    <t>HV14</t>
  </si>
  <si>
    <t>PITHORAGARH</t>
  </si>
  <si>
    <t>HV12</t>
  </si>
  <si>
    <t>DEHRADUN-4- HARIDWAR ROAD</t>
  </si>
  <si>
    <t>HV08</t>
  </si>
  <si>
    <t>DEHRADUN-2</t>
  </si>
  <si>
    <t>HV03</t>
  </si>
  <si>
    <t>RUDRA PUR</t>
  </si>
  <si>
    <t>HI04</t>
  </si>
  <si>
    <t>PONTA SAHIB</t>
  </si>
  <si>
    <t>HQ72</t>
  </si>
  <si>
    <t>GAJRAULA</t>
  </si>
  <si>
    <t>BAREILY-4 -DD PURAM</t>
  </si>
  <si>
    <t>HQ30</t>
  </si>
  <si>
    <t>CHANDAUSI</t>
  </si>
  <si>
    <t>HQ32</t>
  </si>
  <si>
    <t>NAJIBABAD</t>
  </si>
  <si>
    <t>HQ05</t>
  </si>
  <si>
    <t>SAMBHAL</t>
  </si>
  <si>
    <t>HQ24</t>
  </si>
  <si>
    <t>PILIBHIT</t>
  </si>
  <si>
    <t>HQ01</t>
  </si>
  <si>
    <t>HARDOI</t>
  </si>
  <si>
    <t>BAREILY-2</t>
  </si>
  <si>
    <t>HU08</t>
  </si>
  <si>
    <t>BAREILY</t>
  </si>
  <si>
    <t>HF23</t>
  </si>
  <si>
    <t>MANENDRAGARH</t>
  </si>
  <si>
    <t>HF19</t>
  </si>
  <si>
    <t>DHAMTARI</t>
  </si>
  <si>
    <t>HF18</t>
  </si>
  <si>
    <t>MUNJELI</t>
  </si>
  <si>
    <t>MAHASAMUND</t>
  </si>
  <si>
    <t>JAGADALPUR</t>
  </si>
  <si>
    <t>HF02</t>
  </si>
  <si>
    <t>BILASPUR</t>
  </si>
  <si>
    <t>HQ81</t>
  </si>
  <si>
    <t>PRAYAGRAJ -MAHEWA</t>
  </si>
  <si>
    <t>PRAYAGRAJ - KALINDIPURAM</t>
  </si>
  <si>
    <t>PRAYAGRAJ - GADDOPUR</t>
  </si>
  <si>
    <t>HQ62</t>
  </si>
  <si>
    <t>MUGHALSARAI</t>
  </si>
  <si>
    <t>VARANASI-9-SHIVPUR</t>
  </si>
  <si>
    <t>HQ11</t>
  </si>
  <si>
    <t>GHAZIPUR</t>
  </si>
  <si>
    <t>HU90</t>
  </si>
  <si>
    <t>VARANASI-5-LEHARTARA</t>
  </si>
  <si>
    <t>HU59</t>
  </si>
  <si>
    <t>FAIZABAD</t>
  </si>
  <si>
    <t>HU05</t>
  </si>
  <si>
    <t>ALLAHABAD</t>
  </si>
  <si>
    <t>HQ63</t>
  </si>
  <si>
    <t>PADRAUNA-2</t>
  </si>
  <si>
    <t>GORAKHPUR- GORAKHNATH</t>
  </si>
  <si>
    <t>AZAMGARH-2-MUKERIYAGAJ</t>
  </si>
  <si>
    <t>HQ36</t>
  </si>
  <si>
    <t>SULTANPUR</t>
  </si>
  <si>
    <t>HQ14</t>
  </si>
  <si>
    <t>BALLIA</t>
  </si>
  <si>
    <t>HU54</t>
  </si>
  <si>
    <t>AZAMGARH</t>
  </si>
  <si>
    <t>HI19</t>
  </si>
  <si>
    <t>BANIKHET</t>
  </si>
  <si>
    <t>BHUNTAR</t>
  </si>
  <si>
    <t>HI16</t>
  </si>
  <si>
    <t>ROHRU</t>
  </si>
  <si>
    <t>HP42</t>
  </si>
  <si>
    <t>PEER MUCHALLA</t>
  </si>
  <si>
    <t>HI15</t>
  </si>
  <si>
    <t>SUNDARNAGAR</t>
  </si>
  <si>
    <t>HI11</t>
  </si>
  <si>
    <t>BILASPUR HP</t>
  </si>
  <si>
    <t>HI10</t>
  </si>
  <si>
    <t>HAMIRPUR</t>
  </si>
  <si>
    <t>HI08</t>
  </si>
  <si>
    <t>PALAMPUR</t>
  </si>
  <si>
    <t>HI07</t>
  </si>
  <si>
    <t>MANDI</t>
  </si>
  <si>
    <t>HI06</t>
  </si>
  <si>
    <t>SANJAULI</t>
  </si>
  <si>
    <t>HI05</t>
  </si>
  <si>
    <t>SOLAN</t>
  </si>
  <si>
    <t>SHIMLA</t>
  </si>
  <si>
    <t>HP45</t>
  </si>
  <si>
    <t>PATIALA VRC CITY MALL</t>
  </si>
  <si>
    <t>MOHALI Sec123</t>
  </si>
  <si>
    <t>HP41</t>
  </si>
  <si>
    <t>BARNALA</t>
  </si>
  <si>
    <t>HP37</t>
  </si>
  <si>
    <t>KHARAR</t>
  </si>
  <si>
    <t>HP34</t>
  </si>
  <si>
    <t>NABHA</t>
  </si>
  <si>
    <t>HP27</t>
  </si>
  <si>
    <t>MALERKOTLA</t>
  </si>
  <si>
    <t>HH03</t>
  </si>
  <si>
    <t>PANCHKULA</t>
  </si>
  <si>
    <t>LUDHIANA-1-FIROJ</t>
  </si>
  <si>
    <t>HQ95</t>
  </si>
  <si>
    <t>JAGDISHPUR</t>
  </si>
  <si>
    <t>HQ93</t>
  </si>
  <si>
    <t>KUNDA</t>
  </si>
  <si>
    <t>HQ90</t>
  </si>
  <si>
    <t>PURANPUR SF</t>
  </si>
  <si>
    <t>HQ94</t>
  </si>
  <si>
    <t>RADAULI</t>
  </si>
  <si>
    <t>HQ88</t>
  </si>
  <si>
    <t>LALGANJ</t>
  </si>
  <si>
    <t>MAHMUDABAD</t>
  </si>
  <si>
    <t>HQ87</t>
  </si>
  <si>
    <t>RENUKOOT</t>
  </si>
  <si>
    <t>MOHAMMDI</t>
  </si>
  <si>
    <t>HQ71</t>
  </si>
  <si>
    <t>HASANPUR</t>
  </si>
  <si>
    <t>HH46</t>
  </si>
  <si>
    <t>TOHANA</t>
  </si>
  <si>
    <t>HM26</t>
  </si>
  <si>
    <t>KARAD</t>
  </si>
  <si>
    <t>ICHALKARANJI</t>
  </si>
  <si>
    <t>HG08</t>
  </si>
  <si>
    <t>CHILODA NANA</t>
  </si>
  <si>
    <t>HG10</t>
  </si>
  <si>
    <t>PATAN TREG MALL</t>
  </si>
  <si>
    <t>HM25</t>
  </si>
  <si>
    <t>KOLHAPUR</t>
  </si>
  <si>
    <t>HP43</t>
  </si>
  <si>
    <t>MANSA</t>
  </si>
  <si>
    <t>HP39</t>
  </si>
  <si>
    <t>FAZILKA</t>
  </si>
  <si>
    <t>HP40</t>
  </si>
  <si>
    <t>FARIDKOT</t>
  </si>
  <si>
    <t>HP23</t>
  </si>
  <si>
    <t>MUKTSAR</t>
  </si>
  <si>
    <t>HP18</t>
  </si>
  <si>
    <t>FEROZEPUR</t>
  </si>
  <si>
    <t>HP17</t>
  </si>
  <si>
    <t>MOGA</t>
  </si>
  <si>
    <t>ZFM/Sr RFM</t>
  </si>
  <si>
    <t>MENS UPPER</t>
  </si>
  <si>
    <t>MENS LOWER</t>
  </si>
  <si>
    <t>MENS ETHNIC</t>
  </si>
  <si>
    <t>LADIES WESTERN</t>
  </si>
  <si>
    <t>LADIES ETHNIC</t>
  </si>
  <si>
    <t>KIDS INFANT</t>
  </si>
  <si>
    <t>KIDS GIRL SR</t>
  </si>
  <si>
    <t>KIDS GIRL</t>
  </si>
  <si>
    <t>KIDS BOY SR</t>
  </si>
  <si>
    <t>KIDS BOY</t>
  </si>
  <si>
    <t>CDIT</t>
  </si>
  <si>
    <t>FOOTWEAR</t>
  </si>
  <si>
    <t>HOME FURNISHING</t>
  </si>
  <si>
    <t>HOUSEHOLD</t>
  </si>
  <si>
    <t>LIFESTYLE</t>
  </si>
  <si>
    <t>SPORTS &amp; TOYS</t>
  </si>
  <si>
    <t>STATIONERY</t>
  </si>
  <si>
    <t>TRAVEL ACCESSORIES</t>
  </si>
  <si>
    <t>hw27</t>
  </si>
  <si>
    <t>hy24</t>
  </si>
  <si>
    <t>hk19</t>
  </si>
  <si>
    <t>hk82</t>
  </si>
  <si>
    <t>hr21</t>
  </si>
  <si>
    <t>hx03</t>
  </si>
  <si>
    <t>hd06</t>
  </si>
  <si>
    <t>hq07</t>
  </si>
  <si>
    <t>hu60</t>
  </si>
  <si>
    <t>hf18</t>
  </si>
  <si>
    <t>hp32</t>
  </si>
  <si>
    <t>Store manager</t>
  </si>
  <si>
    <t>Raiganj</t>
  </si>
  <si>
    <t>Ayan Bhattacharjee</t>
  </si>
  <si>
    <t>+917003029427,</t>
  </si>
  <si>
    <t>Chhindwara</t>
  </si>
  <si>
    <t>Lokendra Sharma</t>
  </si>
  <si>
    <t>+919200000785,</t>
  </si>
  <si>
    <t>BGLR-6 Shkr Ngr</t>
  </si>
  <si>
    <t>Venu K K</t>
  </si>
  <si>
    <t>+919972598383,</t>
  </si>
  <si>
    <t>Haveri</t>
  </si>
  <si>
    <t>Praveena C S</t>
  </si>
  <si>
    <t>+919611603754,</t>
  </si>
  <si>
    <t>Jaipur-7</t>
  </si>
  <si>
    <t>Babulal Sharma</t>
  </si>
  <si>
    <t>+918770124721,</t>
  </si>
  <si>
    <t>Udhampur</t>
  </si>
  <si>
    <t>+919419270454,</t>
  </si>
  <si>
    <t>Mahipalpur</t>
  </si>
  <si>
    <t>Hapur-2</t>
  </si>
  <si>
    <t>Manjeet Singh</t>
  </si>
  <si>
    <t>+918198801114,</t>
  </si>
  <si>
    <t>Kanpur-3</t>
  </si>
  <si>
    <t>Mungeli</t>
  </si>
  <si>
    <t>Virendra Yadav</t>
  </si>
  <si>
    <t>+917746041844,</t>
  </si>
  <si>
    <t>Fatehgarh</t>
  </si>
  <si>
    <t>Sant Singh</t>
  </si>
  <si>
    <t>+919877978839,</t>
  </si>
  <si>
    <t>Compiled Cartridge Data for your region - Not recd.</t>
  </si>
  <si>
    <t>Chandan-R4-B</t>
  </si>
  <si>
    <t>Avinash-R7-B</t>
  </si>
  <si>
    <t>Raja J-R8-A</t>
  </si>
  <si>
    <t>Suresh Kumar-XR10-A</t>
  </si>
  <si>
    <t>Pradhuman-XR11-A</t>
  </si>
  <si>
    <t>Shahnawaz-XR11-B</t>
  </si>
  <si>
    <t>Jitendra Kumar-XR12-A</t>
  </si>
  <si>
    <t>Ajeet-XR14-A</t>
  </si>
  <si>
    <t>Ajay Singh-XR17</t>
  </si>
  <si>
    <t>Ram Sajeevan-XR19</t>
  </si>
  <si>
    <t>Meenu Sharma-XR22</t>
  </si>
  <si>
    <t>Qty</t>
  </si>
  <si>
    <t>Mamura</t>
  </si>
  <si>
    <t>Kuleshra Gr Noi</t>
  </si>
  <si>
    <t>Bisalpur</t>
  </si>
  <si>
    <t>Hasanpur</t>
  </si>
  <si>
    <t>Sherkot</t>
  </si>
  <si>
    <t>Fatehabad</t>
  </si>
  <si>
    <t>Etawah</t>
  </si>
  <si>
    <t>Aligarh-3</t>
  </si>
  <si>
    <t>Auraiya</t>
  </si>
  <si>
    <t>Agra-2</t>
  </si>
  <si>
    <t>Mainpuri</t>
  </si>
  <si>
    <t>Shamli</t>
  </si>
  <si>
    <t>Meerut-8 Sardha</t>
  </si>
  <si>
    <t>Azamgarh</t>
  </si>
  <si>
    <t>Faizabad</t>
  </si>
  <si>
    <t>Hoshiarpur</t>
  </si>
  <si>
    <t>Ludhiana-1</t>
  </si>
  <si>
    <t>Malerkotla</t>
  </si>
  <si>
    <t>Batala</t>
  </si>
  <si>
    <t>Haridwar-2</t>
  </si>
  <si>
    <t>Bageshwar</t>
  </si>
  <si>
    <t>Rohtak</t>
  </si>
  <si>
    <t>ETAWAH</t>
  </si>
  <si>
    <t>SHAHDRA VIKAS CINE MALL</t>
  </si>
  <si>
    <t>Probhat Kumar Dey</t>
  </si>
  <si>
    <t>Y Vijaya Kumar</t>
  </si>
  <si>
    <t>Indranil  Das</t>
  </si>
  <si>
    <t>Roshan Kumar Jha</t>
  </si>
  <si>
    <t>Sachin Shriram Bhanage</t>
  </si>
  <si>
    <t>Contact</t>
  </si>
  <si>
    <t xml:space="preserve"> MTD Sale 
 (June'26)</t>
  </si>
  <si>
    <t>https://shubhendusinha33-gif.github.io/weekly-safety/</t>
  </si>
  <si>
    <t>Zfm/Sr. Rfm</t>
  </si>
  <si>
    <t>Site Code</t>
  </si>
  <si>
    <t>Site Name</t>
  </si>
  <si>
    <t>Jun'26</t>
  </si>
  <si>
    <t>May'26</t>
  </si>
  <si>
    <t>Apr'26</t>
  </si>
  <si>
    <t>Mar'26</t>
  </si>
  <si>
    <t>Feb'26</t>
  </si>
  <si>
    <t>Jan'26</t>
  </si>
  <si>
    <t>Max</t>
  </si>
  <si>
    <t>Avg</t>
  </si>
  <si>
    <t>Min</t>
  </si>
  <si>
    <t>HAPUR-2</t>
  </si>
  <si>
    <t>PRATAP VIHAR GHAZIABAD</t>
  </si>
  <si>
    <t>PATEL NAGAR GHAZIABAD</t>
  </si>
  <si>
    <t>KULESHRA GR NOIDA</t>
  </si>
  <si>
    <t>NOIDA DIAMOND PLAZA</t>
  </si>
  <si>
    <t>VAISHALI</t>
  </si>
  <si>
    <t>GHAZIABAD SILVER CITY</t>
  </si>
  <si>
    <t>RAJNAGAR-Ext</t>
  </si>
  <si>
    <t>CROSSING REPUBLIC</t>
  </si>
  <si>
    <t>MAMURA</t>
  </si>
  <si>
    <t>MEERUT-7</t>
  </si>
  <si>
    <t>MEERUT-8-SARDHANA ROAD</t>
  </si>
  <si>
    <t>LALITPUR-GHUSANA</t>
  </si>
  <si>
    <t>MURADNAGAR GHAZIABAD</t>
  </si>
  <si>
    <t>MEERUT III</t>
  </si>
  <si>
    <t>GHAZIABAD  III</t>
  </si>
  <si>
    <t>MUZAFFARNGR</t>
  </si>
  <si>
    <t>MEERUT-V</t>
  </si>
  <si>
    <t>MEERUT-6</t>
  </si>
  <si>
    <t>MATHURA-3</t>
  </si>
  <si>
    <t>AGRA II</t>
  </si>
  <si>
    <t>AGRA III</t>
  </si>
  <si>
    <t>MATHURA-2</t>
  </si>
  <si>
    <t>FARUKHABAD</t>
  </si>
  <si>
    <t>BULANDSHAHR</t>
  </si>
  <si>
    <t>ALIGARH - 3</t>
  </si>
  <si>
    <t>AGRA-6</t>
  </si>
  <si>
    <t>BAREILY DD PURAM</t>
  </si>
  <si>
    <t>BAREILLY</t>
  </si>
  <si>
    <t>LAKHIMPUR-KHERI</t>
  </si>
  <si>
    <t>BAREILLY-2</t>
  </si>
  <si>
    <t>BONGAIGAON</t>
  </si>
  <si>
    <t>BARPETA-ROAD</t>
  </si>
  <si>
    <t>KOKRAJAHR</t>
  </si>
  <si>
    <t>GUWAHATI-9 KHARUPETIA</t>
  </si>
  <si>
    <t>SHILLONG-2</t>
  </si>
  <si>
    <t>KHLIEHRIAT</t>
  </si>
  <si>
    <t>TEJPUR</t>
  </si>
  <si>
    <t>HOJAI</t>
  </si>
  <si>
    <t>GUWAHATI-4</t>
  </si>
  <si>
    <t>GUWAHATI-5</t>
  </si>
  <si>
    <t>GUWAHATI-7 GS ROAD</t>
  </si>
  <si>
    <t>GUWAHATI-8 NARANGI</t>
  </si>
  <si>
    <t>MORIGAON-2</t>
  </si>
  <si>
    <t>SIVASAGAR</t>
  </si>
  <si>
    <t>MORAN</t>
  </si>
  <si>
    <t>DHULIAJAN</t>
  </si>
  <si>
    <t>AIZWAL</t>
  </si>
  <si>
    <t>IMPHAL-II</t>
  </si>
  <si>
    <t>KAKCHING-MANIPUR</t>
  </si>
  <si>
    <t>CHURACHANDRAPUR</t>
  </si>
  <si>
    <t>DHARAMNAGAR</t>
  </si>
  <si>
    <t>AGARTALA</t>
  </si>
  <si>
    <t>CHUMUKEDIMA</t>
  </si>
  <si>
    <t>MOKUKCHUNG</t>
  </si>
  <si>
    <t>KANPUR-7 LAL BANGLOW</t>
  </si>
  <si>
    <t>LUCKNOW-14 TEDI PULIYAVISHAL</t>
  </si>
  <si>
    <t>LUCKNOW-15 SITAPUR</t>
  </si>
  <si>
    <t>KANPUR-8</t>
  </si>
  <si>
    <t>KANPUR  II</t>
  </si>
  <si>
    <t>LUCKNOW II</t>
  </si>
  <si>
    <t>LUCKNOW VI</t>
  </si>
  <si>
    <t>LUCKNOW VII</t>
  </si>
  <si>
    <t>KANPUR-3</t>
  </si>
  <si>
    <t>DUBAGGA-LUCKNOW</t>
  </si>
  <si>
    <t>KANPUR-4</t>
  </si>
  <si>
    <t>KANPUR-5</t>
  </si>
  <si>
    <t>ENGINE. COLEG-LUCKNOW 9</t>
  </si>
  <si>
    <t>LUCKNOW-10</t>
  </si>
  <si>
    <t>RAE-BARELI</t>
  </si>
  <si>
    <t>Lucknow-12 - CHINHAT</t>
  </si>
  <si>
    <t>LUCKNOW-13</t>
  </si>
  <si>
    <t>ALLAHABAD-NAINI</t>
  </si>
  <si>
    <t>VARANASI-10 PAHARIYA</t>
  </si>
  <si>
    <t>VARANASI-KANCHANPUR</t>
  </si>
  <si>
    <t>MUGHALSARAI-2</t>
  </si>
  <si>
    <t>PRAYAGRAJKALINDIPURAM</t>
  </si>
  <si>
    <t>VARANASI II</t>
  </si>
  <si>
    <t>VARANASI-5</t>
  </si>
  <si>
    <t>GORAKHPUR-3</t>
  </si>
  <si>
    <t>AZAMGARH-2</t>
  </si>
  <si>
    <t>GORAKNATH (GORAKPUR)</t>
  </si>
  <si>
    <t>BARANBANKI</t>
  </si>
  <si>
    <t>YEMMIGANNUR</t>
  </si>
  <si>
    <t>BANGLORE-4</t>
  </si>
  <si>
    <t>BANGLORE-VI</t>
  </si>
  <si>
    <t>SAHAKAR NAGAR</t>
  </si>
  <si>
    <t>BANGALORE-VII</t>
  </si>
  <si>
    <t>BANGALORE-14</t>
  </si>
  <si>
    <t>BANGALORE-21 HMT</t>
  </si>
  <si>
    <t>BANGALORE-23 HENNUR</t>
  </si>
  <si>
    <t>DODDABALLAPURA</t>
  </si>
  <si>
    <t>YADGIR</t>
  </si>
  <si>
    <t>RAJAJINAGAR BANGALORE</t>
  </si>
  <si>
    <t>BANGALORE-3</t>
  </si>
  <si>
    <t>BANGALORE-9</t>
  </si>
  <si>
    <t>BANGALORE-11</t>
  </si>
  <si>
    <t>BANGALORE-16</t>
  </si>
  <si>
    <t>BANGALORE-17</t>
  </si>
  <si>
    <t>BANGALORE-18</t>
  </si>
  <si>
    <t>BANGALORE-19</t>
  </si>
  <si>
    <t>BANGALORE-20</t>
  </si>
  <si>
    <t>BANGALORE-22 KENGERI</t>
  </si>
  <si>
    <t>SRINIVASAPURAM</t>
  </si>
  <si>
    <t>BANGALORE-24</t>
  </si>
  <si>
    <t>DOOMASANDRA</t>
  </si>
  <si>
    <t>BANGALORE-26 BEGUR</t>
  </si>
  <si>
    <t>BANGALOREHOSKOTE</t>
  </si>
  <si>
    <t>CHIKAMAGLUR</t>
  </si>
  <si>
    <t>RAMNAGAR</t>
  </si>
  <si>
    <t>SAKLESHPURA</t>
  </si>
  <si>
    <t>CHAMRAJNAGAR</t>
  </si>
  <si>
    <t>BHADRAVATI</t>
  </si>
  <si>
    <t>BELGAUM</t>
  </si>
  <si>
    <t>GULBARGA-2</t>
  </si>
  <si>
    <t>ANANTHAPUR</t>
  </si>
  <si>
    <t>BANGALORE-2</t>
  </si>
  <si>
    <t>BANGALORE-5</t>
  </si>
  <si>
    <t>TUMKAR</t>
  </si>
  <si>
    <t>BANGALORE-8</t>
  </si>
  <si>
    <t>VEDRAHALLI-BANGALORE</t>
  </si>
  <si>
    <t>VIDYARANYAPURA</t>
  </si>
  <si>
    <t>HOSPET</t>
  </si>
  <si>
    <t>BELLARY-2 TORANGALLU</t>
  </si>
  <si>
    <t>HESSARGHATTA</t>
  </si>
  <si>
    <t>NELAMANGLA</t>
  </si>
  <si>
    <t>MADANAYAKANAHALLI BANGALORE</t>
  </si>
  <si>
    <t>KOCHI</t>
  </si>
  <si>
    <t>EDAPALLY COCHIN</t>
  </si>
  <si>
    <t>PERUMBAVOOR COCHIN</t>
  </si>
  <si>
    <t>VYPIN COCHIN</t>
  </si>
  <si>
    <t>CHANDANATHOPE KOLLAM</t>
  </si>
  <si>
    <t>ARATTUVAZHIALAPPUZHA</t>
  </si>
  <si>
    <t>ALUVA COCHIN</t>
  </si>
  <si>
    <t>KAKKANAD COCHIN</t>
  </si>
  <si>
    <t>ANGAMALY COCHIN</t>
  </si>
  <si>
    <t>KOLENCHERRY KOCHI</t>
  </si>
  <si>
    <t>PALLURUTHI KOCHI</t>
  </si>
  <si>
    <t>UDAYAMPEROOR</t>
  </si>
  <si>
    <t>EDAPPAL KERALA</t>
  </si>
  <si>
    <t>PERINTHALMANNA</t>
  </si>
  <si>
    <t>MANGALORE-2</t>
  </si>
  <si>
    <t>MANGLORE SURATHKAL</t>
  </si>
  <si>
    <t>MUZAFFARPUR</t>
  </si>
  <si>
    <t>MUZAFFARPUR-2</t>
  </si>
  <si>
    <t>KAHALGAON</t>
  </si>
  <si>
    <t>MUZAFFARPUR-3-AHIYAPUR</t>
  </si>
  <si>
    <t>MUZAFFARPUR-4 AGHORIA</t>
  </si>
  <si>
    <t>KISHANGUNJ</t>
  </si>
  <si>
    <t>SITAMARHI</t>
  </si>
  <si>
    <t>GAYA LAKHIBAG</t>
  </si>
  <si>
    <t>BIHAR SHAREIF</t>
  </si>
  <si>
    <t>RANCHI  II</t>
  </si>
  <si>
    <t>DHANBAD</t>
  </si>
  <si>
    <t>RANCHI-3</t>
  </si>
  <si>
    <t>DHANBAD-5</t>
  </si>
  <si>
    <t>DALTONGUNJ</t>
  </si>
  <si>
    <t>JAMSHEDPUR-JAWAHARNAGAR</t>
  </si>
  <si>
    <t>RANCHI-5 MAIN ROAD</t>
  </si>
  <si>
    <t>HAZARIBAGH-NURA</t>
  </si>
  <si>
    <t>DHANBAD KOLAKUSHMA</t>
  </si>
  <si>
    <t>ADITYAPUR</t>
  </si>
  <si>
    <t>AMRITSAR-2</t>
  </si>
  <si>
    <t>JAMMU I</t>
  </si>
  <si>
    <t>JAMMU II</t>
  </si>
  <si>
    <t>RAJAOURI</t>
  </si>
  <si>
    <t>KATHUA-3</t>
  </si>
  <si>
    <t>AKHNOOR</t>
  </si>
  <si>
    <t>SOALN</t>
  </si>
  <si>
    <t>SUNDERNAGAR-2</t>
  </si>
  <si>
    <t>ROHRU CHAK GANGTOLI</t>
  </si>
  <si>
    <t>MOHALI-PEER-MUCHALLA</t>
  </si>
  <si>
    <t>LUDHIANA</t>
  </si>
  <si>
    <t>LUDHIANA II</t>
  </si>
  <si>
    <t>KHANNA</t>
  </si>
  <si>
    <t>ZIRAKHPUR</t>
  </si>
  <si>
    <t>LUDHIANA-4</t>
  </si>
  <si>
    <t>FATEHGARH SAHIB</t>
  </si>
  <si>
    <t>MOHALI SEC-123</t>
  </si>
  <si>
    <t>PHAGWARA II</t>
  </si>
  <si>
    <t>NAWA SHAHAR</t>
  </si>
  <si>
    <t>FEROZPUR</t>
  </si>
  <si>
    <t>SRI GANGANAGAR-2</t>
  </si>
  <si>
    <t>CHILODA</t>
  </si>
  <si>
    <t>ANAND-RIDGUJRAT</t>
  </si>
  <si>
    <t>AHMEDABAD HIMALAYA MALL</t>
  </si>
  <si>
    <t>PUNE</t>
  </si>
  <si>
    <t>GOA-II</t>
  </si>
  <si>
    <t>GOA-III</t>
  </si>
  <si>
    <t>BHOPAL</t>
  </si>
  <si>
    <t>BHOPAL III</t>
  </si>
  <si>
    <t>CHATTARPUR</t>
  </si>
  <si>
    <t>SINGRAULI</t>
  </si>
  <si>
    <t>JABALPUR NEERA HORIZON PLZA</t>
  </si>
  <si>
    <t>BHOPAL KAROND</t>
  </si>
  <si>
    <t>INDORE II</t>
  </si>
  <si>
    <t>MANDSOUR</t>
  </si>
  <si>
    <t>CHINNDWARA</t>
  </si>
  <si>
    <t>Nagda</t>
  </si>
  <si>
    <t>INDORE MARIMATA SQUARE</t>
  </si>
  <si>
    <t>INDORE PALDA</t>
  </si>
  <si>
    <t>JODHPUR</t>
  </si>
  <si>
    <t>JAIPUR</t>
  </si>
  <si>
    <t>JAIPUR III</t>
  </si>
  <si>
    <t>BEAWAR 2</t>
  </si>
  <si>
    <t>JAIPUR-6</t>
  </si>
  <si>
    <t>JAIPUR-7 VAISHALI NAGAR</t>
  </si>
  <si>
    <t>TONK ROAD JAIPUR</t>
  </si>
  <si>
    <t>GWALIOR-3</t>
  </si>
  <si>
    <t>GWALIOR-5</t>
  </si>
  <si>
    <t>KARNAL3</t>
  </si>
  <si>
    <t>BHIWANI</t>
  </si>
  <si>
    <t>CHARKHI DADRI</t>
  </si>
  <si>
    <t>BHIWADI</t>
  </si>
  <si>
    <t>ALWAR-II</t>
  </si>
  <si>
    <t>DEHRADUN</t>
  </si>
  <si>
    <t>RUDRAPUR</t>
  </si>
  <si>
    <t>ROORKEE</t>
  </si>
  <si>
    <t>DEHRADUN-3 KOLHUPAAN</t>
  </si>
  <si>
    <t>SRINAGAR(UK)</t>
  </si>
  <si>
    <t>DEHRADUN-4</t>
  </si>
  <si>
    <t>DEHRADUN VIKAS NAGAR</t>
  </si>
  <si>
    <t>DEHRADUN SAHASTRADHARA ROAD</t>
  </si>
  <si>
    <t>UTTARKASHI BHATWADI</t>
  </si>
  <si>
    <t>CHITTOOR</t>
  </si>
  <si>
    <t>MADANAPALLI</t>
  </si>
  <si>
    <t>VISHAKAPATNAM-2</t>
  </si>
  <si>
    <t>NANDYAL-2</t>
  </si>
  <si>
    <t>VISHAKAPATNAM-SHEELANAGAR</t>
  </si>
  <si>
    <t>NAIDUPET</t>
  </si>
  <si>
    <t>VIZIANAGRAM SRINIVASA NAGAR</t>
  </si>
  <si>
    <t>HYDERABAD-V</t>
  </si>
  <si>
    <t>HYDERABAD-11</t>
  </si>
  <si>
    <t>HYDERABAD-12 CHAMPAPET</t>
  </si>
  <si>
    <t>HANAMKONDA-2</t>
  </si>
  <si>
    <t>WARASIGUDA-H</t>
  </si>
  <si>
    <t>CHANDRAYANGUTTA</t>
  </si>
  <si>
    <t>HYDERABAD TURKAYAMJAL</t>
  </si>
  <si>
    <t>HYDERABAD-VI</t>
  </si>
  <si>
    <t>HYDERABAD-7</t>
  </si>
  <si>
    <t>HYDERABAD-8</t>
  </si>
  <si>
    <t>HYDERABAD-10</t>
  </si>
  <si>
    <t>MAHABUBNAGAR</t>
  </si>
  <si>
    <t>HYDERABAD-13 ATTAPUR</t>
  </si>
  <si>
    <t>RC PURAM HYDERABAD</t>
  </si>
  <si>
    <t>KAPRA</t>
  </si>
  <si>
    <t>HYDERABAD RAMPALLY</t>
  </si>
  <si>
    <t>HYDERABAD-14 SUCHITRA</t>
  </si>
  <si>
    <t>BALAJI NAGAR  HYD</t>
  </si>
  <si>
    <t>ADDAGUTTA JNTU</t>
  </si>
  <si>
    <t>JAGITAL</t>
  </si>
  <si>
    <t>HYDERABAD ALWAL</t>
  </si>
  <si>
    <t>GOVINDPURI</t>
  </si>
  <si>
    <t>MAHAVIR-ENCLAVE</t>
  </si>
  <si>
    <t>DELHI-27 SAGARPUR</t>
  </si>
  <si>
    <t>DELHI-36 BINDAPUR-2</t>
  </si>
  <si>
    <t>DUNDAHERA</t>
  </si>
  <si>
    <t>GURGAON-5-RAILWAY ROAD</t>
  </si>
  <si>
    <t>SOHNA</t>
  </si>
  <si>
    <t>MANESAR</t>
  </si>
  <si>
    <t>GURGAON PATAUDI</t>
  </si>
  <si>
    <t>GURGAON SEC 102</t>
  </si>
  <si>
    <t>GURGAON SEC 92 AMB</t>
  </si>
  <si>
    <t>NAJAFGARH-2</t>
  </si>
  <si>
    <t>DELHI-BURARI</t>
  </si>
  <si>
    <t>NAJAFGARH-3</t>
  </si>
  <si>
    <t>DELHI-38 NIHAL VIHAR</t>
  </si>
  <si>
    <t>SHAHDARA</t>
  </si>
  <si>
    <t>NEB SARAI</t>
  </si>
  <si>
    <t>DELHI-28 KARAWAL NAGAR</t>
  </si>
  <si>
    <t>DELHI KHIRKI EXTENSION</t>
  </si>
  <si>
    <t>PUL PRAHLAPUR</t>
  </si>
  <si>
    <t>DELHI-37 BHOLA NATH</t>
  </si>
  <si>
    <t>MADHYAMGRAM-WB</t>
  </si>
  <si>
    <t>AMTALA</t>
  </si>
  <si>
    <t>ARAMBAGH</t>
  </si>
  <si>
    <t>CHANDANNAGAR</t>
  </si>
  <si>
    <t>BAGNAN</t>
  </si>
  <si>
    <t>UTTARPARA</t>
  </si>
  <si>
    <t>MIDNAPORE</t>
  </si>
  <si>
    <t>ASANSOL</t>
  </si>
  <si>
    <t>HABRA</t>
  </si>
  <si>
    <t>SILIGURI II</t>
  </si>
  <si>
    <t>SILIGURI-3</t>
  </si>
  <si>
    <t>BERHAMPORE</t>
  </si>
  <si>
    <t>RAIGUNJ</t>
  </si>
  <si>
    <t>RAGHUNATHGUNJ</t>
  </si>
  <si>
    <t>BERHAMPUR</t>
  </si>
  <si>
    <t>BHADRAK</t>
  </si>
  <si>
    <t>BHUBANESWAR-3</t>
  </si>
  <si>
    <t>BHUBNESWAR-IV</t>
  </si>
  <si>
    <t>BHUBANESWAR-5</t>
  </si>
  <si>
    <t>CUTTACK-2 CDA</t>
  </si>
  <si>
    <t>KEONJHAR</t>
  </si>
  <si>
    <t>BHUBANESHWAR LEWIS ROAD</t>
  </si>
  <si>
    <t>PARALEKHEMUNDI</t>
  </si>
  <si>
    <t>SAMBHALPUR</t>
  </si>
  <si>
    <t>BHAVANIPATNA</t>
  </si>
  <si>
    <t>KENDRAPADA</t>
  </si>
  <si>
    <t>ANUGUL</t>
  </si>
  <si>
    <t>SEMLIGUDA</t>
  </si>
  <si>
    <t>SUNDERGARH</t>
  </si>
  <si>
    <t>NOWRANGPUR</t>
  </si>
  <si>
    <t>TITILAGARH</t>
  </si>
  <si>
    <t>RAIPUR-II</t>
  </si>
  <si>
    <t>RAIPUR-III</t>
  </si>
  <si>
    <t>MAHASAMUNND</t>
  </si>
  <si>
    <t>JAGDALPUR</t>
  </si>
  <si>
    <t>RAIGARH-3</t>
  </si>
  <si>
    <t>BILASPUR-2</t>
  </si>
  <si>
    <t>BHATAPARA</t>
  </si>
  <si>
    <t>MUNGELI</t>
  </si>
  <si>
    <t>RAIPUR NAWAPARA</t>
  </si>
  <si>
    <t>TATIBANDH RAIPUR</t>
  </si>
  <si>
    <t>Store-wise NPS Trend Report For Last 6 Months – Review &amp; Improvement Focus</t>
  </si>
  <si>
    <t>Outstanding</t>
  </si>
  <si>
    <t>Jun ≥50, Avg ≥50 &amp; Min ≥40</t>
  </si>
  <si>
    <t>Consistently delivering excellent customer experience across all months.</t>
  </si>
  <si>
    <t>Top Performer</t>
  </si>
  <si>
    <t>Jun ≥50</t>
  </si>
  <si>
    <t>Good current performance. Focus on sustaining NPS above 50.</t>
  </si>
  <si>
    <t>Emerging Performer</t>
  </si>
  <si>
    <t>Jun ≥45 &amp; Avg ≥45</t>
  </si>
  <si>
    <t>Approaching the desired benchmark with relatively stable performance.</t>
  </si>
  <si>
    <t>Needs Improvement</t>
  </si>
  <si>
    <t>Jun 35–49.9 or Avg 35–44.9</t>
  </si>
  <si>
    <t>Below the desired benchmark. Improve key customer experience drivers.</t>
  </si>
  <si>
    <t>Low Performer</t>
  </si>
  <si>
    <t>Jun 25–34.9 or Avg 25–34.9</t>
  </si>
  <si>
    <t>Sustained low performance requiring focused corrective actions.</t>
  </si>
  <si>
    <t>Critical</t>
  </si>
  <si>
    <t>Jun &lt;25 or Avg &lt;25</t>
  </si>
  <si>
    <t>Immediate intervention and a structured improvement plan are required.</t>
  </si>
  <si>
    <t>Category</t>
  </si>
  <si>
    <t>Criteria</t>
  </si>
  <si>
    <t>Interpretation</t>
  </si>
  <si>
    <t xml:space="preserve">
Please find attached the &lt;b&gt;Store-wise NPS Trend Report (Last 6 Months)&lt;/b&gt; for your respective stores.&lt;br&gt;&lt;br&gt;
The report is intended to help identify performance trends, recognize stores delivering a consistently good customer experience, and highlight areas where focused improvement is required.&lt;br&gt;&lt;br&gt;
&lt;b&gt;► Points to Review&lt;/b&gt;&lt;br&gt;
&lt;ul&gt;
&lt;li&gt;Review the NPS trend for each store over the last six months.&lt;/li&gt;
&lt;li&gt;Identify stores with consistently improving, stable, or declining NPS.&lt;/li&gt;
&lt;li&gt;Compare the current month's performance with the historical trend to understand the direction of movement.&lt;/li&gt;
&lt;li&gt;&lt;b&gt;NPS Score of 50 or above&lt;/b&gt; may be considered a good benchmark and should be sustained or further improved.&lt;/li&gt;
&lt;/ul&gt;
&lt;b&gt;► Focus Areas for Stores Requiring Improvement (NPS &amp;lt; 50)&lt;/b&gt;
&lt;ul&gt;
&lt;li&gt;Understand the key reasons contributing to lower NPS.&lt;/li&gt;
&lt;li&gt;Review customer feedback and in-store experience.&lt;/li&gt;
&lt;li&gt;Evaluate key execution aspects:
    &lt;ul&gt;
        &lt;li&gt;Staff Behaviour&lt;/li&gt;
        &lt;li&gt;Billing Experience&lt;/li&gt;
        &lt;li&gt;Store Cleanliness &amp; Ambience&lt;/li&gt;
        &lt;li&gt;Product Availability&lt;/li&gt;
        &lt;li&gt;Queue Management&lt;/li&gt;
        &lt;li&gt;Visual Merchandising (VM)&lt;/li&gt;
        &lt;li&gt;Customer Complaint Resolution&lt;/li&gt;
    &lt;/ul&gt;
&lt;/li&gt;
&lt;li&gt;Discuss the observations jointly with Store mgmt. team and prepare an improvement plan with regular follow-up.&lt;/li&gt;
&lt;/ul&gt;
&lt;b&gt;► Recognition for Well-Performing Stores (NPS ≥ 50)&lt;/b&gt;
&lt;ul&gt;
&lt;li&gt;Appreciate stores consistently maintaining an NPS of &lt;b&gt;50 or above&lt;/b&gt;.&lt;/li&gt;
&lt;li&gt;Continue the good practices that contribute to a superior customer experience.&lt;/li&gt;
&lt;li&gt;Share successful initiatives and best practices with other stores in the region.&lt;/li&gt;
&lt;/ul&gt;
&lt;b&gt;► Objective&lt;/b&gt;
&lt;ul&gt;
&lt;li&gt;Use this report as a tool to recognize good performance, identify improvement opportunities, and continuously enhance the customer experience across all stores.&lt;/li&gt;
&lt;/ul&gt;
</t>
  </si>
  <si>
    <t>Sukanta  Basu</t>
  </si>
  <si>
    <t>Santanu  Nag</t>
  </si>
  <si>
    <t>Amitabha  Gangopadhayay</t>
  </si>
  <si>
    <t>Sanjoy  Dey,</t>
  </si>
  <si>
    <t>Deepak  Pradhan</t>
  </si>
  <si>
    <t>Nabaranjan  Sarkar</t>
  </si>
  <si>
    <t>Ayan  Bhattacharjee</t>
  </si>
  <si>
    <t>Chandan  Kumar</t>
  </si>
  <si>
    <t>Rajiv Kumar Prasad</t>
  </si>
  <si>
    <t>Vivek  Kumar</t>
  </si>
  <si>
    <t>Jugnu  Kumar</t>
  </si>
  <si>
    <t>Ankur  Parashar</t>
  </si>
  <si>
    <t>Pramod  Kumar,</t>
  </si>
  <si>
    <t>Vikash Kumar Mandal</t>
  </si>
  <si>
    <t>Navin Kumar Jha</t>
  </si>
  <si>
    <t>Ravi Ranjan Kumar</t>
  </si>
  <si>
    <t>Rahul Kumar Singh</t>
  </si>
  <si>
    <t>Shankar  Kushwaha</t>
  </si>
  <si>
    <t>Ganesh Kumar Mahato</t>
  </si>
  <si>
    <t>Somnath  Bhowmik</t>
  </si>
  <si>
    <t>Mazhar  Hussain</t>
  </si>
  <si>
    <t>Diptiranjan  Parida</t>
  </si>
  <si>
    <t>Himansu Sekhar Rout</t>
  </si>
  <si>
    <t>Rajendra Prasad Mohanta</t>
  </si>
  <si>
    <t>Sandeep Kumar Satpathy</t>
  </si>
  <si>
    <t>Santosh  Lodhi</t>
  </si>
  <si>
    <t>Subodh Kumar Biswas</t>
  </si>
  <si>
    <t>Martin  Pinto</t>
  </si>
  <si>
    <t>H  Gnanesha</t>
  </si>
  <si>
    <t>Amareshappa  M</t>
  </si>
  <si>
    <t>Siddesha  A S</t>
  </si>
  <si>
    <t>Venu  K K</t>
  </si>
  <si>
    <t>D  Murali</t>
  </si>
  <si>
    <t>G  Rajesh</t>
  </si>
  <si>
    <t>Kanhu Charan Khatua</t>
  </si>
  <si>
    <t>Shrishail Siddarudh Harune</t>
  </si>
  <si>
    <t>Manjunatha  B</t>
  </si>
  <si>
    <t>Avinash  B P</t>
  </si>
  <si>
    <t>Punith K G</t>
  </si>
  <si>
    <t>Ritesh M Sadhu</t>
  </si>
  <si>
    <t>Nadeem S F</t>
  </si>
  <si>
    <t>Manjunatha  S</t>
  </si>
  <si>
    <t>Siddartha  T</t>
  </si>
  <si>
    <t xml:space="preserve">Muralihara  </t>
  </si>
  <si>
    <t>Hariprasad  M</t>
  </si>
  <si>
    <t>Shivaraj Kumara N M</t>
  </si>
  <si>
    <t>Venkatachalam  Muthusamy</t>
  </si>
  <si>
    <t>Mahadeva Swamy H C</t>
  </si>
  <si>
    <t>Shafeq  Ahemed</t>
  </si>
  <si>
    <t>Manu  Hp</t>
  </si>
  <si>
    <t>Cheluvaraju  ,</t>
  </si>
  <si>
    <t>Gudise Nagendrudu ,</t>
  </si>
  <si>
    <t>Tumula Srinivasa Rao</t>
  </si>
  <si>
    <t>P Rukmangadha Reddy</t>
  </si>
  <si>
    <t>Paila  Bhaskararao</t>
  </si>
  <si>
    <t>Korrapati Siva Krishna,</t>
  </si>
  <si>
    <t>Ruttala  Latha</t>
  </si>
  <si>
    <t>Shaik  Kareemulla</t>
  </si>
  <si>
    <t>Kasani  Naresh</t>
  </si>
  <si>
    <t>Kaluvakolu Raguvardhan Reddy</t>
  </si>
  <si>
    <t>Amruthapuri Ravi Kumar</t>
  </si>
  <si>
    <t>Shivashanakar  Gunti</t>
  </si>
  <si>
    <t>Praveen  Mulukutla</t>
  </si>
  <si>
    <t>Satyanarayana  Uvv</t>
  </si>
  <si>
    <t>Shah Majed Ullah Alvi</t>
  </si>
  <si>
    <t>Thirupathi Reddy Gudipally</t>
  </si>
  <si>
    <t>Thapa  Bharath</t>
  </si>
  <si>
    <t>Marupaka  Vidhyasagar</t>
  </si>
  <si>
    <t>Md  Shirajuddin</t>
  </si>
  <si>
    <t>Anupoju N R Soma Lingeswa Rao</t>
  </si>
  <si>
    <t>Maramreddy Anil Kumar Reddy</t>
  </si>
  <si>
    <t>Kothapalli  Venkatesh</t>
  </si>
  <si>
    <t>Syed Shakir Ali</t>
  </si>
  <si>
    <t>Lam Lakshmi Prasanna</t>
  </si>
  <si>
    <t>Kalakuntla  Naveen</t>
  </si>
  <si>
    <t>Samala  Kiran</t>
  </si>
  <si>
    <t>Rohit  Singh</t>
  </si>
  <si>
    <t>Kammari  Anjaneyulu</t>
  </si>
  <si>
    <t>Makili  Chandrashekar</t>
  </si>
  <si>
    <t>Parashuram  Lamani</t>
  </si>
  <si>
    <t>Vinaya Kumar B L</t>
  </si>
  <si>
    <t>Moulali  Bagwan,</t>
  </si>
  <si>
    <t>Ruben Samuel Sakat</t>
  </si>
  <si>
    <t>Gopal  Hadimani</t>
  </si>
  <si>
    <t>Neelesh  Kotaragasti</t>
  </si>
  <si>
    <t xml:space="preserve">Manjunath  </t>
  </si>
  <si>
    <t>M Naresh Babu</t>
  </si>
  <si>
    <t>Naresh  Sahu,</t>
  </si>
  <si>
    <t>Mallappa  ,</t>
  </si>
  <si>
    <t>Madhusudhan  C,</t>
  </si>
  <si>
    <t>Udaya Kumar Soligi,</t>
  </si>
  <si>
    <t>Sudhakar  D</t>
  </si>
  <si>
    <t>Thalari  Nagendra</t>
  </si>
  <si>
    <t>Raju  S</t>
  </si>
  <si>
    <t>Sharath Kumar H M</t>
  </si>
  <si>
    <t xml:space="preserve">Deepak Kumar  </t>
  </si>
  <si>
    <t>Praveen  Maindan</t>
  </si>
  <si>
    <t>Gaurav  Nemiwal</t>
  </si>
  <si>
    <t>Gourav  Verma</t>
  </si>
  <si>
    <t>Chakarvarti Singh Rathore</t>
  </si>
  <si>
    <t>Galav  Shukla</t>
  </si>
  <si>
    <t>Danial  Sahota</t>
  </si>
  <si>
    <t xml:space="preserve">Rajan   </t>
  </si>
  <si>
    <t>Vikas  Sodhi</t>
  </si>
  <si>
    <t>Ravi   Kumar</t>
  </si>
  <si>
    <t>Dhananjay  Singh</t>
  </si>
  <si>
    <t>Bhupender  Kumar</t>
  </si>
  <si>
    <t>Sandeep  Sharma</t>
  </si>
  <si>
    <t xml:space="preserve">Naveen  </t>
  </si>
  <si>
    <t>Neeraj  Kumar</t>
  </si>
  <si>
    <t>Archana  Dubey</t>
  </si>
  <si>
    <t>Sunil  Kumar</t>
  </si>
  <si>
    <t>Kirpa  Shankar</t>
  </si>
  <si>
    <t>Vikas  Sharma</t>
  </si>
  <si>
    <t>Irshad  Ahmad</t>
  </si>
  <si>
    <t>Rahul  Sharma</t>
  </si>
  <si>
    <t>Satyendra  Yadav</t>
  </si>
  <si>
    <t>Amit  Banerjee</t>
  </si>
  <si>
    <t>Akash  Saxena</t>
  </si>
  <si>
    <t>Manjeet  Singh</t>
  </si>
  <si>
    <t>Arvind  Tyagi</t>
  </si>
  <si>
    <t>Naresh Singh Negi</t>
  </si>
  <si>
    <t>Deepak  Sharma</t>
  </si>
  <si>
    <t>Amit  Malhotra</t>
  </si>
  <si>
    <t>Uma  Shankar</t>
  </si>
  <si>
    <t>Amarendra Pratap Singh</t>
  </si>
  <si>
    <t>Mohd  Fareed</t>
  </si>
  <si>
    <t>Vishal  Yadav</t>
  </si>
  <si>
    <t>Rishant  Sharma</t>
  </si>
  <si>
    <t>Vikas  Thakur</t>
  </si>
  <si>
    <t>Keshav  Sharma</t>
  </si>
  <si>
    <t>Banti  Mishra</t>
  </si>
  <si>
    <t>Rajesh  Sharma</t>
  </si>
  <si>
    <t>Shyam  Babu</t>
  </si>
  <si>
    <t xml:space="preserve">Vikramaditya  </t>
  </si>
  <si>
    <t>Kamal Nayan Keshav,</t>
  </si>
  <si>
    <t>Bhupinder  Singh</t>
  </si>
  <si>
    <t>Ajit Kumar Yadav</t>
  </si>
  <si>
    <t>Alok Kumar Singh</t>
  </si>
  <si>
    <t>Ashish  Bisht</t>
  </si>
  <si>
    <t>Ranvir  Kumar</t>
  </si>
  <si>
    <t xml:space="preserve">Kabulsingh  </t>
  </si>
  <si>
    <t>Deepak  Chaudhary</t>
  </si>
  <si>
    <t>Raj  Sharma</t>
  </si>
  <si>
    <t>Ravninderjit  Singh</t>
  </si>
  <si>
    <t>Sant  Singh</t>
  </si>
  <si>
    <t>Manjinder  Singh</t>
  </si>
  <si>
    <t>Gundeep  Singh</t>
  </si>
  <si>
    <t>Potti Ratan Dora</t>
  </si>
  <si>
    <t>Arvind Kumar Chauhan</t>
  </si>
  <si>
    <t>Dhiraj Kumar Ranjan</t>
  </si>
  <si>
    <t>Sagar Narayan Salgaonkar</t>
  </si>
  <si>
    <t>Sandeep  Kumar</t>
  </si>
  <si>
    <t>Anil  Kumar</t>
  </si>
  <si>
    <t>Surinder  Kumar</t>
  </si>
  <si>
    <t>Arun  Kumar</t>
  </si>
  <si>
    <t>Sachin  Kumar</t>
  </si>
  <si>
    <t xml:space="preserve">Vikas  </t>
  </si>
  <si>
    <t>Shiva Jyoti Sharma</t>
  </si>
  <si>
    <t>Manash Jyoti Saikia</t>
  </si>
  <si>
    <t>Biswanath   Das</t>
  </si>
  <si>
    <t>Bikash  Talukdar</t>
  </si>
  <si>
    <t>Sankar  Kalita</t>
  </si>
  <si>
    <t>Nayan Moni Das</t>
  </si>
  <si>
    <t>Sanjib  Chetry</t>
  </si>
  <si>
    <t>Pranjal  Das</t>
  </si>
  <si>
    <t>Bikash  Sarma</t>
  </si>
  <si>
    <t>Banajit  Medhi</t>
  </si>
  <si>
    <t>Ratna  Deka</t>
  </si>
  <si>
    <t>Mrigangka  Boruah</t>
  </si>
  <si>
    <t>Pranjit  Deka</t>
  </si>
  <si>
    <t>Mintu  Kalita</t>
  </si>
  <si>
    <t>Harekrishna  Sarma</t>
  </si>
  <si>
    <t>Niprom  Das</t>
  </si>
  <si>
    <t>Bor Em Senar</t>
  </si>
  <si>
    <t>Sahidul Alam Barbhuiya</t>
  </si>
  <si>
    <t>Bhargav  Bhuyan</t>
  </si>
  <si>
    <t>Amal  Dutta</t>
  </si>
  <si>
    <t>Rajesh Kumar Gogoi</t>
  </si>
  <si>
    <t>Shuhel  Ahmed</t>
  </si>
  <si>
    <t>Prasanna  Hazarika</t>
  </si>
  <si>
    <t>Tilen  Gogoi</t>
  </si>
  <si>
    <t>Pankaj  Chetry</t>
  </si>
  <si>
    <t>Joydeep  Chanda</t>
  </si>
  <si>
    <t>Himadri  Gogoi</t>
  </si>
  <si>
    <t>Manoj  Borah</t>
  </si>
  <si>
    <t>Angshuman  Sharma</t>
  </si>
  <si>
    <t>Abhinab  Konwar</t>
  </si>
  <si>
    <t>Jagat Chandra Chutia</t>
  </si>
  <si>
    <t>Manseng  Singpho</t>
  </si>
  <si>
    <t>Pankaj  Hazarika</t>
  </si>
  <si>
    <t>Nabin  Das</t>
  </si>
  <si>
    <t>Hitlar  Saikia</t>
  </si>
  <si>
    <t>Biki  Saikia</t>
  </si>
  <si>
    <t>Rupam  Bhuyan</t>
  </si>
  <si>
    <t>Ratan  Konwar</t>
  </si>
  <si>
    <t>Ratul   Deori</t>
  </si>
  <si>
    <t>Rituraj  Bhuyan</t>
  </si>
  <si>
    <t>Debabrat  Saikia</t>
  </si>
  <si>
    <t>Ranjit  Magar</t>
  </si>
  <si>
    <t>Paritosh  Nath</t>
  </si>
  <si>
    <t>Prasanta  Das</t>
  </si>
  <si>
    <t>Jantu  Kuri</t>
  </si>
  <si>
    <t>Daphne   Lalnunpuii</t>
  </si>
  <si>
    <t>Samrat  Roy</t>
  </si>
  <si>
    <t>Bikrom  Teron</t>
  </si>
  <si>
    <t>Manas Kanti Nath</t>
  </si>
  <si>
    <t>Nur Ahmed Barbhuiyan</t>
  </si>
  <si>
    <t>Siddartha  Das</t>
  </si>
  <si>
    <t>Surajit  Maity</t>
  </si>
  <si>
    <t>Debabrata  Dutta</t>
  </si>
  <si>
    <t>Samir  Roy</t>
  </si>
  <si>
    <t>Bithin  Ghosh</t>
  </si>
  <si>
    <t>Sudip  Shyamal</t>
  </si>
  <si>
    <t>Amit  Paul</t>
  </si>
  <si>
    <t>Biswajit  Majumder</t>
  </si>
  <si>
    <t>Shambhu  Mondal</t>
  </si>
  <si>
    <t>Susanta  Sadhukhan</t>
  </si>
  <si>
    <t>Aniket  Mandal</t>
  </si>
  <si>
    <t>Amrita  Biswas</t>
  </si>
  <si>
    <t>Md. Asgar Ali</t>
  </si>
  <si>
    <t>Ajay Kumar Sharma</t>
  </si>
  <si>
    <t>Ananda  Thapa</t>
  </si>
  <si>
    <t xml:space="preserve">Shubham  </t>
  </si>
  <si>
    <t>Rajendra  Paswan</t>
  </si>
  <si>
    <t>Deepak  Kumar</t>
  </si>
  <si>
    <t>Nishant  Kumar</t>
  </si>
  <si>
    <t>Amritesh  Kumar</t>
  </si>
  <si>
    <t>Ashok  Kumar</t>
  </si>
  <si>
    <t>Syed Mohammad Rafiuddin</t>
  </si>
  <si>
    <t>Manish Kumar Paswan</t>
  </si>
  <si>
    <t xml:space="preserve">Jayant  </t>
  </si>
  <si>
    <t>Sumit  Kumar</t>
  </si>
  <si>
    <t>Ranjeet  Kumar</t>
  </si>
  <si>
    <t>Surya Narayan Chaudhary</t>
  </si>
  <si>
    <t>Vijay  Kashyap</t>
  </si>
  <si>
    <t>Rajkumar Shibabu Yadav</t>
  </si>
  <si>
    <t>Deobrat  Prajapat</t>
  </si>
  <si>
    <t>Jay  Prakash</t>
  </si>
  <si>
    <t>Anjani Kumar Singh</t>
  </si>
  <si>
    <t>Roshan Kumar Mishra</t>
  </si>
  <si>
    <t>Mithlesh  Ray</t>
  </si>
  <si>
    <t>Ramendra  Tiwari</t>
  </si>
  <si>
    <t>Aditya  Kumar</t>
  </si>
  <si>
    <t>Ramesh  Chandra</t>
  </si>
  <si>
    <t>Gyan  Prakash</t>
  </si>
  <si>
    <t>Atul Kumar Sinha</t>
  </si>
  <si>
    <t>Akash  Kumar</t>
  </si>
  <si>
    <t>Santosh   Sah</t>
  </si>
  <si>
    <t>Lal Mohammad Ansari</t>
  </si>
  <si>
    <t>Brajesh  Kumar</t>
  </si>
  <si>
    <t>Kishor  Sumit</t>
  </si>
  <si>
    <t>Samaya Ranjan Acharya</t>
  </si>
  <si>
    <t>Bibhas Ranjan Padhiary</t>
  </si>
  <si>
    <t>Prasanta Kumar Nayak</t>
  </si>
  <si>
    <t>Sankar  Sahoo</t>
  </si>
  <si>
    <t>Ranjit  Mahapatra</t>
  </si>
  <si>
    <t>Suryakanta  Biswal</t>
  </si>
  <si>
    <t>Manoj  Nayak</t>
  </si>
  <si>
    <t>Santosh Kumar Sahoo</t>
  </si>
  <si>
    <t>K Hari Prasad Dora</t>
  </si>
  <si>
    <t>Subrata  Mohanty</t>
  </si>
  <si>
    <t>Suryakanta  Samal</t>
  </si>
  <si>
    <t>Mrutyunjay  Barik</t>
  </si>
  <si>
    <t>Pavan  Wadbude</t>
  </si>
  <si>
    <t>Basant Kumar Yadav</t>
  </si>
  <si>
    <t>Vivek  Shrivastava</t>
  </si>
  <si>
    <t>Piyush Kumar Tiwari</t>
  </si>
  <si>
    <t>Umesh Kumar Badhai</t>
  </si>
  <si>
    <t>Mohd Salman Khan</t>
  </si>
  <si>
    <t>Rahul  Gautam</t>
  </si>
  <si>
    <t>Rushabh  Mankar</t>
  </si>
  <si>
    <t>Azhar  Hussain</t>
  </si>
  <si>
    <t>Govind  Nayak</t>
  </si>
  <si>
    <t>Chandradev  Kumar</t>
  </si>
  <si>
    <t>Rajesh Dalbahadur Thapa</t>
  </si>
  <si>
    <t>Deepak  R</t>
  </si>
  <si>
    <t>Johnson  F</t>
  </si>
  <si>
    <t>Udaya  Shankar</t>
  </si>
  <si>
    <t>Waseem  Pasha</t>
  </si>
  <si>
    <t>Anusuya  M</t>
  </si>
  <si>
    <t>Hari Krishna S</t>
  </si>
  <si>
    <t>Lokesh H K</t>
  </si>
  <si>
    <t>Gala  Sreenath</t>
  </si>
  <si>
    <t>Lokesh  H T</t>
  </si>
  <si>
    <t>Jagadeesha  Sk</t>
  </si>
  <si>
    <t>Sathish  M</t>
  </si>
  <si>
    <t>Raghavendra  J</t>
  </si>
  <si>
    <t xml:space="preserve">Rajendra N </t>
  </si>
  <si>
    <t>Bandi  Chinnavadu</t>
  </si>
  <si>
    <t>Yerripogu  Sivakrishna</t>
  </si>
  <si>
    <t>Yagadasi  Harikrishna</t>
  </si>
  <si>
    <t>Bammidi Ajay Kumar</t>
  </si>
  <si>
    <t>Sanjeev Kumar Nodagala</t>
  </si>
  <si>
    <t>Mastanvali  Mohammed</t>
  </si>
  <si>
    <t>Varagani  Srikanth</t>
  </si>
  <si>
    <t>Rajarapu  Tharun</t>
  </si>
  <si>
    <t>Basavarajaiah  S</t>
  </si>
  <si>
    <t>Natraj  Shrungari</t>
  </si>
  <si>
    <t xml:space="preserve">Mallappa  </t>
  </si>
  <si>
    <t>Udaya Kumar Soligi</t>
  </si>
  <si>
    <t xml:space="preserve">C Praveen Kumar  </t>
  </si>
  <si>
    <t>Ajith Kumar N</t>
  </si>
  <si>
    <t>Abhijith  K B</t>
  </si>
  <si>
    <t>Pardeep Kumar Sen</t>
  </si>
  <si>
    <t>Ram Babu Kumawat</t>
  </si>
  <si>
    <t>Ramniwas  Sharma</t>
  </si>
  <si>
    <t>Rewant  Ram</t>
  </si>
  <si>
    <t>Umesh  Sharma</t>
  </si>
  <si>
    <t>Vishvajeet  Verma</t>
  </si>
  <si>
    <t>Arif  Khan</t>
  </si>
  <si>
    <t>Ashish  Sharma</t>
  </si>
  <si>
    <t>Bharat Kumar Bamaniya</t>
  </si>
  <si>
    <t>Babulal  Sharma</t>
  </si>
  <si>
    <t>Mahesh Kumar Gautam</t>
  </si>
  <si>
    <t>Ravindra  Kumar</t>
  </si>
  <si>
    <t>Narender  Singh</t>
  </si>
  <si>
    <t xml:space="preserve">Vishal  </t>
  </si>
  <si>
    <t>Kuldeep  Singh</t>
  </si>
  <si>
    <t>Mandeep  Singh</t>
  </si>
  <si>
    <t>Surjeet Singh Saini</t>
  </si>
  <si>
    <t>Ankit  Mahajan</t>
  </si>
  <si>
    <t>Hanimanmit   Singh</t>
  </si>
  <si>
    <t>Sorabh  Mahajan</t>
  </si>
  <si>
    <t xml:space="preserve">Sonia  </t>
  </si>
  <si>
    <t>Prasenjit  Pal</t>
  </si>
  <si>
    <t>Yogesh  Sharma</t>
  </si>
  <si>
    <t>Shivraj Singh Rathore</t>
  </si>
  <si>
    <t>Dhirendra   Kumar</t>
  </si>
  <si>
    <t>Amit   Kumar</t>
  </si>
  <si>
    <t>Piyush  Kumar</t>
  </si>
  <si>
    <t>Rakesh Singh Rawat</t>
  </si>
  <si>
    <t>Saurabh  Sethi</t>
  </si>
  <si>
    <t>Ashish  Kumar</t>
  </si>
  <si>
    <t>Ratnesh Kumar Singh</t>
  </si>
  <si>
    <t>Madan  Lal</t>
  </si>
  <si>
    <t xml:space="preserve">Kailash  </t>
  </si>
  <si>
    <t>Jitendra  Kumar</t>
  </si>
  <si>
    <t>Daulat Singh Rawat</t>
  </si>
  <si>
    <t>Hanesh   Verma</t>
  </si>
  <si>
    <t>Sagar  Singh</t>
  </si>
  <si>
    <t>Devendra Kumar Singh</t>
  </si>
  <si>
    <t xml:space="preserve">Deepa  </t>
  </si>
  <si>
    <t>Maksood  Alam</t>
  </si>
  <si>
    <t>Ashutosh   Parashar</t>
  </si>
  <si>
    <t xml:space="preserve">Hemraj   </t>
  </si>
  <si>
    <t>Sarfaraj  Khan</t>
  </si>
  <si>
    <t>Mohd  Waseem</t>
  </si>
  <si>
    <t>Niraj  Kumar</t>
  </si>
  <si>
    <t>Priyanka  Kumari</t>
  </si>
  <si>
    <t>Chandradev  Nehra</t>
  </si>
  <si>
    <t>Sunny  Choudhary</t>
  </si>
  <si>
    <t>Amit  Maurya</t>
  </si>
  <si>
    <t>Ravindra  Singh</t>
  </si>
  <si>
    <t>Lakshman  Singh</t>
  </si>
  <si>
    <t>Anuj  Arya</t>
  </si>
  <si>
    <t>Ravinder  Kumar</t>
  </si>
  <si>
    <t>Suresh  Kumar</t>
  </si>
  <si>
    <t xml:space="preserve">Paramjit  </t>
  </si>
  <si>
    <t>Manoj  Kumar</t>
  </si>
  <si>
    <t>Ram Shankar Katara</t>
  </si>
  <si>
    <t>Vishal  Singh</t>
  </si>
  <si>
    <t>Kuldeep  Kumar</t>
  </si>
  <si>
    <t>Vipin   Singh</t>
  </si>
  <si>
    <t>Ramesh Singh Chouhan</t>
  </si>
  <si>
    <t>Ravi Prakash Singh</t>
  </si>
  <si>
    <t>Satyendra Kumar Singh</t>
  </si>
  <si>
    <t>Rajeev  Kumar</t>
  </si>
  <si>
    <t>Rahul  Kori</t>
  </si>
  <si>
    <t xml:space="preserve">Md.Ibrahim  </t>
  </si>
  <si>
    <t>Krishna Kumar Gope</t>
  </si>
  <si>
    <t>Rudra  Pratap</t>
  </si>
  <si>
    <t>Akhilesh  Singh</t>
  </si>
  <si>
    <t>Devesh Kumar Singh</t>
  </si>
  <si>
    <t xml:space="preserve">Satyam  </t>
  </si>
  <si>
    <t>Pritam Singh Ghanki</t>
  </si>
  <si>
    <t>Sanjay  Singh</t>
  </si>
  <si>
    <t>Kamal Nayan Keshav</t>
  </si>
  <si>
    <t>Taj  Mohammad</t>
  </si>
  <si>
    <t>Rajesh  Khandore</t>
  </si>
  <si>
    <t>Mukesh Kumar Choudhary</t>
  </si>
  <si>
    <t>Sumit  Sharma</t>
  </si>
  <si>
    <t>Padmaja  Pandey</t>
  </si>
  <si>
    <t>Sunil Kumar Sahu</t>
  </si>
  <si>
    <t>Jaysheel A Gajbhiye</t>
  </si>
  <si>
    <t>Neelkamal  Burman</t>
  </si>
  <si>
    <t>K Rajesh Patanaik</t>
  </si>
  <si>
    <t>Ashwani Kumar Sharma</t>
  </si>
  <si>
    <t>Shubham Singh Rajput</t>
  </si>
  <si>
    <t>Anmol Kawdu Waghmare</t>
  </si>
  <si>
    <t>Rishu  Prasad</t>
  </si>
  <si>
    <t>Prasanta  Raj</t>
  </si>
  <si>
    <t>Ashok  Dhali</t>
  </si>
  <si>
    <t>Nitish  Verma</t>
  </si>
  <si>
    <t>Hemendra Pratap Singh</t>
  </si>
  <si>
    <t>Manoj  Tiwari</t>
  </si>
  <si>
    <t>Avinash  Dwivedi</t>
  </si>
  <si>
    <t>Lallan  Prasad</t>
  </si>
  <si>
    <t>Mohit Kumar Chaubey</t>
  </si>
  <si>
    <t>Sudhir Kumar Shukla</t>
  </si>
  <si>
    <t>Manish  Srivastava</t>
  </si>
  <si>
    <t>Avinash Kumar Soni</t>
  </si>
  <si>
    <t>Vinod  Kumar</t>
  </si>
  <si>
    <t>Krishna Kumar Shukla</t>
  </si>
  <si>
    <t>Gajendra  Gupta</t>
  </si>
  <si>
    <t>Dinesh  Kumar</t>
  </si>
  <si>
    <t>Hari  Ram</t>
  </si>
  <si>
    <t>Satish   Kumar</t>
  </si>
  <si>
    <t>Bhuvnesh  Kumar</t>
  </si>
  <si>
    <t>Subhash  Chand</t>
  </si>
  <si>
    <t>Arvind  Kumar</t>
  </si>
  <si>
    <t xml:space="preserve">Sonu  </t>
  </si>
  <si>
    <t>Tarsem  Singh</t>
  </si>
  <si>
    <t>Pardeep  Singh</t>
  </si>
  <si>
    <t>Rahul  Singh</t>
  </si>
  <si>
    <t>Rupinder  Singh</t>
  </si>
  <si>
    <t>Tajinder  Singh</t>
  </si>
  <si>
    <t>Manish  Pal</t>
  </si>
  <si>
    <t>Parteek  Thakur</t>
  </si>
  <si>
    <t>Sourab  Kamboj</t>
  </si>
  <si>
    <t xml:space="preserve">Priya  </t>
  </si>
  <si>
    <t>Aman  Kumar</t>
  </si>
  <si>
    <t>Varun  Gupta</t>
  </si>
  <si>
    <t>Chetan  Rathore</t>
  </si>
  <si>
    <t xml:space="preserve">Trilochan  </t>
  </si>
  <si>
    <t>Surendra  Kumar</t>
  </si>
  <si>
    <t>Sandeep Kumar Mishra</t>
  </si>
  <si>
    <t>Manpreet  Singh</t>
  </si>
  <si>
    <t>Debasish  Sahoo</t>
  </si>
  <si>
    <t>Sandeep  Singh</t>
  </si>
  <si>
    <t xml:space="preserve">Rampal  </t>
  </si>
  <si>
    <t>Rajeev Kumar Sharma</t>
  </si>
  <si>
    <t xml:space="preserve">Amandeep  </t>
  </si>
  <si>
    <t>Sachin  Rana</t>
  </si>
  <si>
    <t>Bhaskar  Nayak</t>
  </si>
  <si>
    <t>Amit  Tanti</t>
  </si>
  <si>
    <t>Sandeep Roy Chowdhury</t>
  </si>
  <si>
    <t>Lakshmikanta  Paul</t>
  </si>
  <si>
    <t>Debasis  Pandey</t>
  </si>
  <si>
    <t>Debranjan  Banerjee</t>
  </si>
  <si>
    <t>Prosenjib  Acharjee</t>
  </si>
  <si>
    <t>Somnath  Mukherjee</t>
  </si>
  <si>
    <t>Sourav  Ray</t>
  </si>
  <si>
    <t>Somnath  Santra</t>
  </si>
  <si>
    <t>Swapan  Das</t>
  </si>
  <si>
    <t>Subhankar  Mandal,</t>
  </si>
  <si>
    <t>Ananda  Thapa,</t>
  </si>
  <si>
    <t>Ajay Kumar Prasad</t>
  </si>
  <si>
    <t>Bimal  Gurung</t>
  </si>
  <si>
    <t>Sandip Kumar Shyamal</t>
  </si>
  <si>
    <t>SUMAN  MISTRI</t>
  </si>
  <si>
    <t>Kaushal  Kishore</t>
  </si>
  <si>
    <t>JEEVAN PRAKASH BHUKTA</t>
  </si>
  <si>
    <t>Paresh  Kumar,</t>
  </si>
  <si>
    <t>Saroj Kumar Basantia</t>
  </si>
  <si>
    <t>Asish Kumar Panda</t>
  </si>
  <si>
    <t>Bikram Keshari Mahabhuin</t>
  </si>
  <si>
    <t>Jeebesh Kumar Tripathy</t>
  </si>
  <si>
    <t>Malaya Kumar Mahunta</t>
  </si>
  <si>
    <t>Dillip Kumar Mishra</t>
  </si>
  <si>
    <t>RAHUL  NAYAK</t>
  </si>
  <si>
    <t>DEEPAK RANJAN PANIGRAHI</t>
  </si>
  <si>
    <t>Aman  Verma</t>
  </si>
  <si>
    <t>Satendra  Dubey</t>
  </si>
  <si>
    <t>Shubhraj  Kushwaha</t>
  </si>
  <si>
    <t>Manish  Kumar</t>
  </si>
  <si>
    <t>Lokendra  Sharma</t>
  </si>
  <si>
    <t>Rananjay  Singh,</t>
  </si>
  <si>
    <t>Mukesh   Budana</t>
  </si>
  <si>
    <t>Smita  Rai</t>
  </si>
  <si>
    <t>Lalit Kumar Rathod</t>
  </si>
  <si>
    <t>Chetan  Bhojkar</t>
  </si>
  <si>
    <t>Golla  Maddileti</t>
  </si>
  <si>
    <t>YN Naveen Kumar Reddy</t>
  </si>
  <si>
    <t>Magesh Kumar S</t>
  </si>
  <si>
    <t>Gunturu Naga Raju</t>
  </si>
  <si>
    <t>siddartha  t</t>
  </si>
  <si>
    <t>Jagan Kumar T</t>
  </si>
  <si>
    <t>Guruprasad  K N</t>
  </si>
  <si>
    <t>Mahadeva swamy H C</t>
  </si>
  <si>
    <t>RITESH M SADHU</t>
  </si>
  <si>
    <t>Manjunatha  A</t>
  </si>
  <si>
    <t>Ravi  C E</t>
  </si>
  <si>
    <t>SANTHOSH KUMAR N</t>
  </si>
  <si>
    <t>Shashikumar  S V</t>
  </si>
  <si>
    <t>Dharmaraja  Hs</t>
  </si>
  <si>
    <t>Manu  HP</t>
  </si>
  <si>
    <t>Jagadeesh  C N</t>
  </si>
  <si>
    <t>Vageesh Kumar T N</t>
  </si>
  <si>
    <t>Panchakatla  Venkateswarlu</t>
  </si>
  <si>
    <t>P RUKMANGADHA REDDY</t>
  </si>
  <si>
    <t>Patla Shyam Sunder</t>
  </si>
  <si>
    <t>Suneel Kumar Gahlot</t>
  </si>
  <si>
    <t>Barma  Kumaraswamy</t>
  </si>
  <si>
    <t>Satyanarayana  UVV</t>
  </si>
  <si>
    <t>Lakkarsu  Ajaykumar</t>
  </si>
  <si>
    <t>Potaraju Sai Chand</t>
  </si>
  <si>
    <t>Makineti Bhanu Chandar</t>
  </si>
  <si>
    <t>Chaluvadi Venkata Suresh</t>
  </si>
  <si>
    <t>SYED SHAKIR ALI</t>
  </si>
  <si>
    <t>Boina  Venkatagiri</t>
  </si>
  <si>
    <t>MALLIKARJUN I HAGARAGI</t>
  </si>
  <si>
    <t>PRAVEEN KUMAR THODATE</t>
  </si>
  <si>
    <t>Thimmaiah  E</t>
  </si>
  <si>
    <t>Anaveerappa  ,</t>
  </si>
  <si>
    <t xml:space="preserve">Nagaraj  </t>
  </si>
  <si>
    <t>Manu M S</t>
  </si>
  <si>
    <t>Raghavendra Krishna Hegde</t>
  </si>
  <si>
    <t>Cindru  Joseph</t>
  </si>
  <si>
    <t xml:space="preserve">DEEPAK KUMAR  </t>
  </si>
  <si>
    <t>Ameer Suhail PM</t>
  </si>
  <si>
    <t>Shareef  K</t>
  </si>
  <si>
    <t>Vinod Kumar Kharol,</t>
  </si>
  <si>
    <t>Sudhakar  Badatya</t>
  </si>
  <si>
    <t>Bhoop  Singh</t>
  </si>
  <si>
    <t>Sanjay Singh Shekhawat</t>
  </si>
  <si>
    <t>Harkesh  Kumar</t>
  </si>
  <si>
    <t>Harish Chand Devtala</t>
  </si>
  <si>
    <t>Kuldeep  Lakhra</t>
  </si>
  <si>
    <t>Tulsi  Pant</t>
  </si>
  <si>
    <t>Raj  Kumar,</t>
  </si>
  <si>
    <t>Awadhesh Kumar Jha</t>
  </si>
  <si>
    <t>Mohammad Shayem Siddiqui</t>
  </si>
  <si>
    <t>Vikas  Agarwal</t>
  </si>
  <si>
    <t>Rais  Ahmad</t>
  </si>
  <si>
    <t>Nitin  Sharma</t>
  </si>
  <si>
    <t>Pawan  Kumar</t>
  </si>
  <si>
    <t>Mahesh  Kumar</t>
  </si>
  <si>
    <t>Mohd Raza Ahmad</t>
  </si>
  <si>
    <t>Omander  Kumar</t>
  </si>
  <si>
    <t xml:space="preserve">Sunny  </t>
  </si>
  <si>
    <t>Ravi  Ranjan</t>
  </si>
  <si>
    <t>Onkar Nath Yadav</t>
  </si>
  <si>
    <t>Anuj  Gangal</t>
  </si>
  <si>
    <t>Suryakant  Bashisth</t>
  </si>
  <si>
    <t>Sachin Kumar Singh</t>
  </si>
  <si>
    <t>Akash Dutt Singh</t>
  </si>
  <si>
    <t xml:space="preserve">Rajababu  </t>
  </si>
  <si>
    <t>Aman Pratap Singh</t>
  </si>
  <si>
    <t>Neeraj  Chandra</t>
  </si>
  <si>
    <t>Dinesh  Mourya</t>
  </si>
  <si>
    <t>Gajendra  Singh</t>
  </si>
  <si>
    <t>Abhas  Awasthi</t>
  </si>
  <si>
    <t>Saurabh  Singh</t>
  </si>
  <si>
    <t>Puneet  Mishra</t>
  </si>
  <si>
    <t>Shamim  Ahmed</t>
  </si>
  <si>
    <t>Sushil Kumar Yadav</t>
  </si>
  <si>
    <t>Anjali  Pandey</t>
  </si>
  <si>
    <t>Dinesh Sidhanath Kandu</t>
  </si>
  <si>
    <t>Abhishek Kumar Srivastava</t>
  </si>
  <si>
    <t>Ramesh Kumar Singh</t>
  </si>
  <si>
    <t>Ajeet  Singh</t>
  </si>
  <si>
    <t>Ranjit  Yadav</t>
  </si>
  <si>
    <t>Rajat Venkatesh Vittalkar</t>
  </si>
  <si>
    <t>SURINDER  KUMAR</t>
  </si>
  <si>
    <t>Tarun  Kumar</t>
  </si>
  <si>
    <t>chandan.sharma@vishalretail.co.in</t>
  </si>
  <si>
    <t>shahnawaz.rather@vishalretail.co.in</t>
  </si>
  <si>
    <t>amandeep.sehgal@vishalretail.co.in</t>
  </si>
  <si>
    <t>Jitendar.singh@vishalretail.co.in</t>
  </si>
  <si>
    <t>mohidul.islam@vishalretail.co.in; rahul.mahto@vishalwholesale.co.in</t>
  </si>
  <si>
    <t>suvendu.sekhar@vishalretail.co.in; rahul.mahto@vishalwholesale.co.in</t>
  </si>
  <si>
    <t>krishna.borah@vishalretail.co.in; rahul.mahto@vishalwholesale.co.in</t>
  </si>
  <si>
    <t>wakrambam.singh@vishalretail.co.in; rahul.mahto@vishalwholesale.co.in</t>
  </si>
  <si>
    <t>swarup.dutta@vishalretail.co.in; rahul.mahto@vishalwholesale.co.in</t>
  </si>
  <si>
    <t>chandan.sharma@vishalretail.co.in; rahul.mahto@vishalwholesale.co.in</t>
  </si>
  <si>
    <t>UpendraKumar.Singh@vishalretail.co.in; rahul.mahto@vishalwholesale.co.in</t>
  </si>
  <si>
    <t>yamlal.sharma@vishalretail.co.in; rahul.mahto@vishalwholesale.co.in</t>
  </si>
  <si>
    <t>ajay.kumar01@vishalretail.co.in; rahul.mahto@vishalwholesale.co.in</t>
  </si>
  <si>
    <t>radha.mohakul@vishalretail.co.in; rahul.mahto@vishalwholesale.co.in</t>
  </si>
  <si>
    <t>anantanarayan.pradhan@vishalretail.co.in;; rahul.mahto@vishalwholesale.co.in</t>
  </si>
  <si>
    <t>rishabh.shukla@vishalretail.co.in; rahul.mahto@vishalwholesale.co.in</t>
  </si>
  <si>
    <t>avinash.kumar@vishalretail.co.in; rahul.mahto@vishalwholesale.co.in</t>
  </si>
  <si>
    <t>raja.j@vishalretail.co.in; rahul.mahto@vishalwholesale.co.in</t>
  </si>
  <si>
    <t>rajath.manjunath@vishalretail.co.in; rahul.mahto@vishalwholesale.co.in</t>
  </si>
  <si>
    <t>dinesh.sc@vishalretail.co.in; rahul.mahto@vishalwholesale.co.in</t>
  </si>
  <si>
    <t>m.ashok.kumar@vishalretail.co.in; rahul.mahto@vishalwholesale.co.in</t>
  </si>
  <si>
    <t>murali.yerra@vishalretail.co.in; rahul.mahto@vishalwholesale.co.in</t>
  </si>
  <si>
    <t>suresh.reddy@vishalretail.co.in; rahul.mahto@vishalwholesale.co.in</t>
  </si>
  <si>
    <t>shrijesh.kumar@vishalretail.co.in; rahul.mahto@vishalwholesale.co.in</t>
  </si>
  <si>
    <t>sujesh.s@vishalretail.co.in; rahul.mahto@vishalwholesale.co.in</t>
  </si>
  <si>
    <t>pradhuman.rathore@vishalretail.co.in; rahul.mahto@vishalwholesale.co.in</t>
  </si>
  <si>
    <t>shahnawaz.rather@vishalretail.co.in; rahul.mahto@vishalwholesale.co.in</t>
  </si>
  <si>
    <t>Jitendra.Kumar@vishalretail.co.in; rahul.mahto@vishalwholesale.co.in</t>
  </si>
  <si>
    <t>neeraj.chhikara@vishalretail.co.in; rahul.mahto@vishalwholesale.co.in</t>
  </si>
  <si>
    <t>Mukesh.Bangwal@vishalretail.co.in; rahul.mahto@vishalwholesale.co.in</t>
  </si>
  <si>
    <t>Ajeet.Chandra@vishalretail.co.in; rahul.mahto@vishalwholesale.co.in</t>
  </si>
  <si>
    <t>shivratan@vishalretail.co.in; rahul.mahto@vishalwholesale.co.in</t>
  </si>
  <si>
    <t>sandeep.singh@vishalretail.co.in; rahul.mahto@vishalwholesale.co.in</t>
  </si>
  <si>
    <t>pankaj.sharma@vishalretail.co.in; rahul.mahto@vishalwholesale.co.in</t>
  </si>
  <si>
    <t>Ajay.Singh@vishalretail.co.in; rahul.mahto@vishalwholesale.co.in</t>
  </si>
  <si>
    <t>amandeep.sehgal@vishalretail.co.in; rahul.mahto@vishalwholesale.co.in</t>
  </si>
  <si>
    <t>Anwar.Alvi@vishalretail.co.in; rahul.mahto@vishalwholesale.co.in</t>
  </si>
  <si>
    <t>ram.sajeevan@vishalretail.co.in; rahul.mahto@vishalwholesale.co.in</t>
  </si>
  <si>
    <t>shyamnarayan.pandey@vishalretail.co.in; rahul.mahto@vishalwholesale.co.in</t>
  </si>
  <si>
    <t>amit.jha@vishalretail.co.in; rahul.mahto@vishalwholesale.co.in</t>
  </si>
  <si>
    <t>Jitendar.singh@vishalretail.co.in; rahul.mahto@vishalwholesale.co.in</t>
  </si>
  <si>
    <t>meenu.sharma@vishalretail.co.in; rahul.mahto@vishalwholesale.co.in</t>
  </si>
  <si>
    <t>servesh.kumar@vishalretail.co.in; rahul.mahto@vishalwholesale.co.in</t>
  </si>
  <si>
    <t>jatinder.pal@vishalretail.co.in; rahul.mahto@vishalwholesale.co.in</t>
  </si>
  <si>
    <t>HU03.sm@vishalretail.co.in</t>
  </si>
  <si>
    <t>amit.marya@vishalwholesale.co.in; aishveriya.arora@vishalretail.co.in</t>
  </si>
  <si>
    <t>HQ35.sm@vishalretail.co.in</t>
  </si>
  <si>
    <t>HU02.sm@vishalretail.co.in</t>
  </si>
  <si>
    <t>HU36.sm@vishalretail.co.in</t>
  </si>
  <si>
    <t>HU51.sm@vishalretail.co.in</t>
  </si>
  <si>
    <t>HQ07.sm@vishalretail.co.in</t>
  </si>
  <si>
    <t>HQ58.sm@vishalretail.co.in</t>
  </si>
  <si>
    <t>HQ83.sm@vishalretail.co.in</t>
  </si>
  <si>
    <t>HU39.sm@vishalretail.co.in</t>
  </si>
  <si>
    <t>HQ69.sm@vishalretail.co.in</t>
  </si>
  <si>
    <t>HU47.sm@vishalretail.co.in</t>
  </si>
  <si>
    <t>HU49.sm@vishalretail.co.in</t>
  </si>
  <si>
    <t>HU62.sm@vishalretail.co.in</t>
  </si>
  <si>
    <t>HU71.sm@vishalretail.co.in</t>
  </si>
  <si>
    <t>HQ60.sm@vishalretail.co.in</t>
  </si>
  <si>
    <t>HQ24.sm@vishalretail.co.in</t>
  </si>
  <si>
    <t>HQ30.sm@vishalretail.co.in</t>
  </si>
  <si>
    <t>HQ84.sm@vishalretail.co.in</t>
  </si>
  <si>
    <t>HU08.sm@vishalretail.co.in</t>
  </si>
  <si>
    <t>HQ01.sm@vishalretail.co.in</t>
  </si>
  <si>
    <t>HQ05.sm@vishalretail.co.in</t>
  </si>
  <si>
    <t>HQ32.sm@vishalretail.co.in</t>
  </si>
  <si>
    <t>HQ54.sm@vishalretail.co.in</t>
  </si>
  <si>
    <t>HQ67.sm@vishalretail.co.in</t>
  </si>
  <si>
    <t>HQ72.sm@vishalretail.co.in</t>
  </si>
  <si>
    <t>HU11.sm@vishalretail.co.in</t>
  </si>
  <si>
    <t>HU38.sm@vishalretail.co.in</t>
  </si>
  <si>
    <t>HU45.sm@vishalretail.co.in</t>
  </si>
  <si>
    <t>HU64.sm@vishalretail.co.in</t>
  </si>
  <si>
    <t>HU66.sm@vishalretail.co.in</t>
  </si>
  <si>
    <t>HU75.sm@vishalretail.co.in</t>
  </si>
  <si>
    <t>HU79.sm@vishalretail.co.in</t>
  </si>
  <si>
    <t>HQ03.sm@vishalretail.co.in</t>
  </si>
  <si>
    <t>HU46.sm@vishalretail.co.in</t>
  </si>
  <si>
    <t>HU57.sm@vishalretail.co.in</t>
  </si>
  <si>
    <t>HU65.sm@vishalretail.co.in</t>
  </si>
  <si>
    <t>HU80.sm@vishalretail.co.in</t>
  </si>
  <si>
    <t>HU53.sm@vishalretail.co.in</t>
  </si>
  <si>
    <t>HU55.sm@vishalretail.co.in</t>
  </si>
  <si>
    <t>HU83.sm@vishalretail.co.in</t>
  </si>
  <si>
    <t>HU87.sm@vishalretail.co.in</t>
  </si>
  <si>
    <t>HQ29.sm@vishalretail.co.in</t>
  </si>
  <si>
    <t>HU09.sm@vishalretail.co.in</t>
  </si>
  <si>
    <t>HU10.sm@vishalretail.co.in</t>
  </si>
  <si>
    <t>HU35.sm@vishalretail.co.in</t>
  </si>
  <si>
    <t>HU86.sm@vishalretail.co.in</t>
  </si>
  <si>
    <t>HU34.sm@vishalretail.co.in</t>
  </si>
  <si>
    <t>HU74.sm@vishalretail.co.in</t>
  </si>
  <si>
    <t>HU77.sm@vishalretail.co.in</t>
  </si>
  <si>
    <t>HQ15.sm@vishalretail.co.in</t>
  </si>
  <si>
    <t>HU07.sm@vishalretail.co.in</t>
  </si>
  <si>
    <t>HU26.sm@vishalretail.co.in</t>
  </si>
  <si>
    <t>HU61.sm@vishalretail.co.in</t>
  </si>
  <si>
    <t>HQ55.sm@vishalretail.co.in</t>
  </si>
  <si>
    <t>HU37.sm@vishalretail.co.in</t>
  </si>
  <si>
    <t>HU56.sm@vishalretail.co.in</t>
  </si>
  <si>
    <t>HQ21.sm@vishalretail.co.in</t>
  </si>
  <si>
    <t>HQ61.sm@vishalretail.co.in</t>
  </si>
  <si>
    <t>HU31.sm@vishalretail.co.in</t>
  </si>
  <si>
    <t>HU76.sm@vishalretail.co.in</t>
  </si>
  <si>
    <t>HU81.sm@vishalretail.co.in</t>
  </si>
  <si>
    <t>HU18.sm@vishalretail.co.in</t>
  </si>
  <si>
    <t>krishna.borah@vishalretail.co.in</t>
  </si>
  <si>
    <t>HN06.sm@vishalretail.co.in</t>
  </si>
  <si>
    <t>deepak.aggarwal@vishalwholesale.co.in; aishveriya.arora@vishalretail.co.in</t>
  </si>
  <si>
    <t>HN16.sm@vishalretail.co.in</t>
  </si>
  <si>
    <t>HN17.sm@vishalretail.co.in</t>
  </si>
  <si>
    <t>HN27.sm@vishalretail.co.in</t>
  </si>
  <si>
    <t>HN33.sm@vishalretail.co.in</t>
  </si>
  <si>
    <t>HN40.sm@vishalretail.co.in</t>
  </si>
  <si>
    <t>HN44.sm@vishalretail.co.in</t>
  </si>
  <si>
    <t>HZ01.sm@vishalretail.co.in</t>
  </si>
  <si>
    <t>HZ04.sm@vishalretail.co.in</t>
  </si>
  <si>
    <t>HZ06.sm@vishalretail.co.in</t>
  </si>
  <si>
    <t>HZ07.sm@vishalretail.co.in</t>
  </si>
  <si>
    <t>HZ08.sm@vishalretail.co.in</t>
  </si>
  <si>
    <t>HN03.sm@vishalretail.co.in</t>
  </si>
  <si>
    <t>HN23.sm@vishalretail.co.in</t>
  </si>
  <si>
    <t>HN26.sm@vishalretail.co.in</t>
  </si>
  <si>
    <t>HN46.sm@vishalretail.co.in</t>
  </si>
  <si>
    <t>HN82.sm@vishalretail.co.in</t>
  </si>
  <si>
    <t>HZ05.sm@vishalretail.co.in</t>
  </si>
  <si>
    <t>HZ02.sm@vishalretail.co.in</t>
  </si>
  <si>
    <t>mohidul.islam@vishalretail.co.in</t>
  </si>
  <si>
    <t>HN14.sm@vishalretail.co.in</t>
  </si>
  <si>
    <t>HN19.sm@vishalretail.co.in</t>
  </si>
  <si>
    <t>HN20.sm@vishalretail.co.in</t>
  </si>
  <si>
    <t>HN28.sm@vishalretail.co.in</t>
  </si>
  <si>
    <t>HN32.sm@vishalretail.co.in</t>
  </si>
  <si>
    <t>HN37.sm@vishalretail.co.in</t>
  </si>
  <si>
    <t>HN38.sm@vishalretail.co.in</t>
  </si>
  <si>
    <t>HN39.sm@vishalretail.co.in</t>
  </si>
  <si>
    <t>HN43.sm@vishalretail.co.in</t>
  </si>
  <si>
    <t>HN87.sm@vishalretail.co.in</t>
  </si>
  <si>
    <t>HN92.sm@vishalretail.co.in</t>
  </si>
  <si>
    <t>HN93.sm@vishalretail.co.in</t>
  </si>
  <si>
    <t>HN31.sm@vishalretail.co.in</t>
  </si>
  <si>
    <t>HN05.sm@vishalretail.co.in</t>
  </si>
  <si>
    <t>HN21.sm@vishalretail.co.in</t>
  </si>
  <si>
    <t>HN89.sm@vishalretail.co.in</t>
  </si>
  <si>
    <t>HN91.sm@vishalretail.co.in</t>
  </si>
  <si>
    <t>suvendu.sekhar@vishalretail.co.in</t>
  </si>
  <si>
    <t>HN01.sm@vishalretail.co.in</t>
  </si>
  <si>
    <t>HN04.sm@vishalretail.co.in</t>
  </si>
  <si>
    <t>HN10.sm@vishalretail.co.in</t>
  </si>
  <si>
    <t>HN11.sm@vishalretail.co.in</t>
  </si>
  <si>
    <t>HN18.sm@vishalretail.co.in</t>
  </si>
  <si>
    <t>HN22.sm@vishalretail.co.in</t>
  </si>
  <si>
    <t>HN35.sm@vishalretail.co.in</t>
  </si>
  <si>
    <t>HN45.sm@vishalretail.co.in</t>
  </si>
  <si>
    <t>HN24.sm@vishalretail.co.in</t>
  </si>
  <si>
    <t>HN25.sm@vishalretail.co.in</t>
  </si>
  <si>
    <t>HN34.sm@vishalretail.co.in</t>
  </si>
  <si>
    <t>HN36.sm@vishalretail.co.in</t>
  </si>
  <si>
    <t>HN85.sm@vishalretail.co.in</t>
  </si>
  <si>
    <t>HN29.sm@vishalretail.co.in</t>
  </si>
  <si>
    <t>wakrambam.singh@vishalretail.co.in</t>
  </si>
  <si>
    <t>HC01.sm@vishalretail.co.in</t>
  </si>
  <si>
    <t>HN02.sm@vishalretail.co.in</t>
  </si>
  <si>
    <t>HN08.sm@vishalretail.co.in</t>
  </si>
  <si>
    <t>HN13.sm@vishalretail.co.in</t>
  </si>
  <si>
    <t>HN15.sm@vishalretail.co.in</t>
  </si>
  <si>
    <t>HN51.sm@vishalretail.co.in</t>
  </si>
  <si>
    <t>HN52.sm@vishalretail.co.in</t>
  </si>
  <si>
    <t>HN53.sm@vishalretail.co.in</t>
  </si>
  <si>
    <t>HN54.sm@vishalretail.co.in</t>
  </si>
  <si>
    <t>HN55.sm@vishalretail.co.in</t>
  </si>
  <si>
    <t>HN56.sm@vishalretail.co.in</t>
  </si>
  <si>
    <t>HN70.sm@vishalretail.co.in</t>
  </si>
  <si>
    <t>HN71.sm@vishalretail.co.in</t>
  </si>
  <si>
    <t>HN80.sm@vishalretail.co.in</t>
  </si>
  <si>
    <t>HN81.sm@vishalretail.co.in</t>
  </si>
  <si>
    <t>HN88.sm@vishalretail.co.in</t>
  </si>
  <si>
    <t>HN42.sm@vishalretail.co.in</t>
  </si>
  <si>
    <t>HN83.sm@vishalretail.co.in</t>
  </si>
  <si>
    <t>HQ16.sm@vishalretail.co.in</t>
  </si>
  <si>
    <t>Dheeraj.Verma@vishalretail.co.in; aishveriya.arora@vishalretail.co.in</t>
  </si>
  <si>
    <t>HQ70.sm@vishalretail.co.in</t>
  </si>
  <si>
    <t>HU23.sm@vishalretail.co.in</t>
  </si>
  <si>
    <t>HQ33.sm@vishalretail.co.in</t>
  </si>
  <si>
    <t>HQ41.sm@vishalretail.co.in</t>
  </si>
  <si>
    <t>HU69.sm@vishalretail.co.in</t>
  </si>
  <si>
    <t>HU88.sm@vishalretail.co.in</t>
  </si>
  <si>
    <t>HU19.sm@vishalretail.co.in</t>
  </si>
  <si>
    <t>HU32.sm@vishalretail.co.in</t>
  </si>
  <si>
    <t>HQ34.sm@vishalretail.co.in</t>
  </si>
  <si>
    <t>HU68.sm@vishalretail.co.in</t>
  </si>
  <si>
    <t>HU91.sm@vishalretail.co.in</t>
  </si>
  <si>
    <t>HU84.sm@vishalretail.co.in</t>
  </si>
  <si>
    <t>HU95.sm@vishalretail.co.in</t>
  </si>
  <si>
    <t>HU60.sm@vishalretail.co.in</t>
  </si>
  <si>
    <t>amit.jha@vishalretail.co.in</t>
  </si>
  <si>
    <t>HU12.sm@vishalretail.co.in</t>
  </si>
  <si>
    <t>HU85.sm@vishalretail.co.in</t>
  </si>
  <si>
    <t>HQ09.sm@vishalretail.co.in</t>
  </si>
  <si>
    <t>HQ14.sm@vishalretail.co.in</t>
  </si>
  <si>
    <t>HQ28.sm@vishalretail.co.in</t>
  </si>
  <si>
    <t>HQ36.sm@vishalretail.co.in</t>
  </si>
  <si>
    <t>HQ50.sm@vishalretail.co.in</t>
  </si>
  <si>
    <t>HQ63.sm@vishalretail.co.in</t>
  </si>
  <si>
    <t>HQ64.sm@vishalretail.co.in</t>
  </si>
  <si>
    <t>HU43.sm@vishalretail.co.in</t>
  </si>
  <si>
    <t>HU54.sm@vishalretail.co.in</t>
  </si>
  <si>
    <t>HU63.sm@vishalretail.co.in</t>
  </si>
  <si>
    <t>HQ44.sm@vishalretail.co.in</t>
  </si>
  <si>
    <t>HQ11.sm@vishalretail.co.in</t>
  </si>
  <si>
    <t>HQ17.sm@vishalretail.co.in</t>
  </si>
  <si>
    <t>HQ53.sm@vishalretail.co.in</t>
  </si>
  <si>
    <t>HQ78.sm@vishalretail.co.in</t>
  </si>
  <si>
    <t>HU05.sm@vishalretail.co.in</t>
  </si>
  <si>
    <t>HU59.sm@vishalretail.co.in</t>
  </si>
  <si>
    <t>HU90.sm@vishalretail.co.in</t>
  </si>
  <si>
    <t>HU94.sm@vishalretail.co.in</t>
  </si>
  <si>
    <t>HQ25.sm@vishalretail.co.in</t>
  </si>
  <si>
    <t>HQ45.sm@vishalretail.co.in</t>
  </si>
  <si>
    <t>HQ62.sm@vishalretail.co.in</t>
  </si>
  <si>
    <t>HQ77.sm@vishalretail.co.in</t>
  </si>
  <si>
    <t>HO08.sm@vishalretail.co.in</t>
  </si>
  <si>
    <t>punnose.george@vishalwholesale.co.in; aishveriya.arora@vishalretail.co.in</t>
  </si>
  <si>
    <t>HO13.sm@vishalretail.co.in</t>
  </si>
  <si>
    <t>HO23.sm@vishalretail.co.in</t>
  </si>
  <si>
    <t>HO26.sm@vishalretail.co.in</t>
  </si>
  <si>
    <t>HO40.sm@vishalretail.co.in</t>
  </si>
  <si>
    <t>HO12.sm@vishalretail.co.in</t>
  </si>
  <si>
    <t>HO04.sm@vishalretail.co.in</t>
  </si>
  <si>
    <t>HO15.sm@vishalretail.co.in</t>
  </si>
  <si>
    <t>HO17.sm@vishalretail.co.in</t>
  </si>
  <si>
    <t>HO19.sm@vishalretail.co.in</t>
  </si>
  <si>
    <t>HO24.sm@vishalretail.co.in</t>
  </si>
  <si>
    <t>HO28.sm@vishalretail.co.in</t>
  </si>
  <si>
    <t>HO32.sm@vishalretail.co.in</t>
  </si>
  <si>
    <t>HO35.sm@vishalretail.co.in</t>
  </si>
  <si>
    <t>HS01.sm@vishalretail.co.in</t>
  </si>
  <si>
    <t>HS02.sm@vishalretail.co.in</t>
  </si>
  <si>
    <t>HS03.sm@vishalretail.co.in</t>
  </si>
  <si>
    <t>HW06.sm@vishalretail.co.in</t>
  </si>
  <si>
    <t>HW45.sm@vishalretail.co.in</t>
  </si>
  <si>
    <t>HS04.sm@vishalretail.co.in</t>
  </si>
  <si>
    <t>HW01.sm@vishalretail.co.in</t>
  </si>
  <si>
    <t>HW26.sm@vishalretail.co.in</t>
  </si>
  <si>
    <t>HW42.sm@vishalretail.co.in</t>
  </si>
  <si>
    <t>HW14.sm@vishalretail.co.in</t>
  </si>
  <si>
    <t>HW22.sm@vishalretail.co.in</t>
  </si>
  <si>
    <t>HW23.sm@vishalretail.co.in</t>
  </si>
  <si>
    <t>HW27.sm@vishalretail.co.in</t>
  </si>
  <si>
    <t>HW32.sm@vishalretail.co.in</t>
  </si>
  <si>
    <t>HW36.sm@vishalretail.co.in</t>
  </si>
  <si>
    <t>HO05.sm@vishalretail.co.in</t>
  </si>
  <si>
    <t>HO20.sm@vishalretail.co.in</t>
  </si>
  <si>
    <t>HO06.sm@vishalretail.co.in</t>
  </si>
  <si>
    <t>HO09.sm@vishalretail.co.in</t>
  </si>
  <si>
    <t>HO27.sm@vishalretail.co.in</t>
  </si>
  <si>
    <t>HO03.sm@vishalretail.co.in</t>
  </si>
  <si>
    <t>HO10.sm@vishalretail.co.in</t>
  </si>
  <si>
    <t>HO14.sm@vishalretail.co.in</t>
  </si>
  <si>
    <t>HO01.sm@vishalretail.co.in</t>
  </si>
  <si>
    <t>HO07.sm@vishalretail.co.in</t>
  </si>
  <si>
    <t>HO11.sm@vishalretail.co.in</t>
  </si>
  <si>
    <t>HO21.sm@vishalretail.co.in</t>
  </si>
  <si>
    <t>HO25.sm@vishalretail.co.in</t>
  </si>
  <si>
    <t>HO29.sm@vishalretail.co.in</t>
  </si>
  <si>
    <t>HO41.sm@vishalretail.co.in</t>
  </si>
  <si>
    <t>HF07.sm@vishalretail.co.in</t>
  </si>
  <si>
    <t>HF18.sm@vishalretail.co.in</t>
  </si>
  <si>
    <t>HF10.sm@vishalretail.co.in</t>
  </si>
  <si>
    <t>HF11.sm@vishalretail.co.in</t>
  </si>
  <si>
    <t>HF22.sm@vishalretail.co.in</t>
  </si>
  <si>
    <t>HF03.sm@vishalretail.co.in</t>
  </si>
  <si>
    <t>HF04.sm@vishalretail.co.in</t>
  </si>
  <si>
    <t>HF14.sm@vishalretail.co.in</t>
  </si>
  <si>
    <t>HF02.sm@vishalretail.co.in</t>
  </si>
  <si>
    <t>HF19.sm@vishalretail.co.in</t>
  </si>
  <si>
    <t>HW08.sm@vishalretail.co.in</t>
  </si>
  <si>
    <t>HW40.sm@vishalretail.co.in</t>
  </si>
  <si>
    <t>HW07.sm@vishalretail.co.in</t>
  </si>
  <si>
    <t>HW10.sm@vishalretail.co.in</t>
  </si>
  <si>
    <t>HW11.sm@vishalretail.co.in</t>
  </si>
  <si>
    <t>HW13.sm@vishalretail.co.in</t>
  </si>
  <si>
    <t>HW17.sm@vishalretail.co.in</t>
  </si>
  <si>
    <t>HW18.sm@vishalretail.co.in</t>
  </si>
  <si>
    <t>HW24.sm@vishalretail.co.in</t>
  </si>
  <si>
    <t>HW25.sm@vishalretail.co.in</t>
  </si>
  <si>
    <t>HW35.sm@vishalretail.co.in</t>
  </si>
  <si>
    <t>HW38.sm@vishalretail.co.in</t>
  </si>
  <si>
    <t>HW19.sm@vishalretail.co.in</t>
  </si>
  <si>
    <t>HW20.sm@vishalretail.co.in</t>
  </si>
  <si>
    <t>HW21.sm@vishalretail.co.in</t>
  </si>
  <si>
    <t>HW41.sm@vishalretail.co.in</t>
  </si>
  <si>
    <t>HW02.sm@vishalretail.co.in</t>
  </si>
  <si>
    <t>HW03.sm@vishalretail.co.in</t>
  </si>
  <si>
    <t>HW05.sm@vishalretail.co.in</t>
  </si>
  <si>
    <t>HW15.sm@vishalretail.co.in</t>
  </si>
  <si>
    <t>HW16.sm@vishalretail.co.in</t>
  </si>
  <si>
    <t>HW33.sm@vishalretail.co.in</t>
  </si>
  <si>
    <t>HJ09.sm@vishalretail.co.in</t>
  </si>
  <si>
    <t>harpreet.singh@vishalretail.co.in; aishveriya.arora@vishalretail.co.in</t>
  </si>
  <si>
    <t>HJ10.sm@vishalretail.co.in</t>
  </si>
  <si>
    <t>HJ11.sm@vishalretail.co.in</t>
  </si>
  <si>
    <t>HJ13.sm@vishalretail.co.in</t>
  </si>
  <si>
    <t>HJ16.sm@vishalretail.co.in</t>
  </si>
  <si>
    <t>HJ18.sm@vishalretail.co.in</t>
  </si>
  <si>
    <t>HJ19.sm@vishalretail.co.in</t>
  </si>
  <si>
    <t>HJ22.sm@vishalretail.co.in</t>
  </si>
  <si>
    <t>HJ23.sm@vishalretail.co.in</t>
  </si>
  <si>
    <t>HJ25.sm@vishalretail.co.in</t>
  </si>
  <si>
    <t>HJ26.sm@vishalretail.co.in</t>
  </si>
  <si>
    <t>HJ27.sm@vishalretail.co.in</t>
  </si>
  <si>
    <t>HJ29.sm@vishalretail.co.in</t>
  </si>
  <si>
    <t>HJ04.sm@vishalretail.co.in</t>
  </si>
  <si>
    <t>HJ05.sm@vishalretail.co.in</t>
  </si>
  <si>
    <t>HJ20.sm@vishalretail.co.in</t>
  </si>
  <si>
    <t>HJ21.sm@vishalretail.co.in</t>
  </si>
  <si>
    <t>HJ17.sm@vishalretail.co.in</t>
  </si>
  <si>
    <t>HP18.sm@vishalretail.co.in</t>
  </si>
  <si>
    <t>HP43.sm@vishalretail.co.in</t>
  </si>
  <si>
    <t>HP39.sm@vishalretail.co.in</t>
  </si>
  <si>
    <t>HP26.sm@vishalretail.co.in</t>
  </si>
  <si>
    <t>HP40.sm@vishalretail.co.in</t>
  </si>
  <si>
    <t>HP10.sm@vishalretail.co.in</t>
  </si>
  <si>
    <t>HP14.sm@vishalretail.co.in</t>
  </si>
  <si>
    <t>HP17.sm@vishalretail.co.in</t>
  </si>
  <si>
    <t>HP23.sm@vishalretail.co.in</t>
  </si>
  <si>
    <t>HI01.sm@vishalretail.co.in</t>
  </si>
  <si>
    <t>HI03.sm@vishalretail.co.in</t>
  </si>
  <si>
    <t>HI05.sm@vishalretail.co.in</t>
  </si>
  <si>
    <t>HI06.sm@vishalretail.co.in</t>
  </si>
  <si>
    <t>HI08.sm@vishalretail.co.in</t>
  </si>
  <si>
    <t>HI11.sm@vishalretail.co.in</t>
  </si>
  <si>
    <t>HI15.sm@vishalretail.co.in</t>
  </si>
  <si>
    <t>HI16.sm@vishalretail.co.in</t>
  </si>
  <si>
    <t>HI18.sm@vishalretail.co.in</t>
  </si>
  <si>
    <t>HP38.sm@vishalretail.co.in</t>
  </si>
  <si>
    <t>HI02.sm@vishalretail.co.in</t>
  </si>
  <si>
    <t>HI09.sm@vishalretail.co.in</t>
  </si>
  <si>
    <t>HH37.sm@vishalretail.co.in</t>
  </si>
  <si>
    <t>HI07.sm@vishalretail.co.in</t>
  </si>
  <si>
    <t>HI10.sm@vishalretail.co.in</t>
  </si>
  <si>
    <t>HP42.sm@vishalretail.co.in</t>
  </si>
  <si>
    <t>HH03.sm@vishalretail.co.in</t>
  </si>
  <si>
    <t>HP24.sm@vishalretail.co.in</t>
  </si>
  <si>
    <t>HP31.sm@vishalretail.co.in</t>
  </si>
  <si>
    <t>HP34.sm@vishalretail.co.in</t>
  </si>
  <si>
    <t>HP20.sm@vishalretail.co.in</t>
  </si>
  <si>
    <t>HP22.sm@vishalretail.co.in</t>
  </si>
  <si>
    <t>HP27.sm@vishalretail.co.in</t>
  </si>
  <si>
    <t>HP45.sm@vishalretail.co.in</t>
  </si>
  <si>
    <t>HP05.sm@vishalretail.co.in</t>
  </si>
  <si>
    <t>HP30.sm@vishalretail.co.in</t>
  </si>
  <si>
    <t>HP37.sm@vishalretail.co.in</t>
  </si>
  <si>
    <t>HP41.sm@vishalretail.co.in</t>
  </si>
  <si>
    <t>HP44.sm@vishalretail.co.in</t>
  </si>
  <si>
    <t>HP01.sm@vishalretail.co.in</t>
  </si>
  <si>
    <t>HP36.sm@vishalretail.co.in</t>
  </si>
  <si>
    <t>HP03.sm@vishalretail.co.in</t>
  </si>
  <si>
    <t>HP08.sm@vishalretail.co.in</t>
  </si>
  <si>
    <t>HX03.sm@vishalretail.co.in</t>
  </si>
  <si>
    <t>HX05.sm@vishalretail.co.in</t>
  </si>
  <si>
    <t>HX10.sm@vishalretail.co.in</t>
  </si>
  <si>
    <t>HX12.sm@vishalretail.co.in</t>
  </si>
  <si>
    <t>HX01.sm@vishalretail.co.in</t>
  </si>
  <si>
    <t>HX02.sm@vishalretail.co.in</t>
  </si>
  <si>
    <t>HP16.sm@vishalretail.co.in</t>
  </si>
  <si>
    <t>HX04.sm@vishalretail.co.in</t>
  </si>
  <si>
    <t>HP11.sm@vishalretail.co.in</t>
  </si>
  <si>
    <t>HP28.sm@vishalretail.co.in</t>
  </si>
  <si>
    <t>HP35.sm@vishalretail.co.in</t>
  </si>
  <si>
    <t>HX07.sm@vishalretail.co.in</t>
  </si>
  <si>
    <t>HX11.sm@vishalretail.co.in</t>
  </si>
  <si>
    <t>HX06.sm@vishalretail.co.in</t>
  </si>
  <si>
    <t>HB21.sm@vishalretail.co.in</t>
  </si>
  <si>
    <t>HB23.sm@vishalretail.co.in</t>
  </si>
  <si>
    <t>HB25.sm@vishalretail.co.in</t>
  </si>
  <si>
    <t>HB03.sm@vishalretail.co.in</t>
  </si>
  <si>
    <t>HB15.sm@vishalretail.co.in</t>
  </si>
  <si>
    <t>HB11.sm@vishalretail.co.in</t>
  </si>
  <si>
    <t>HB13.sm@vishalretail.co.in</t>
  </si>
  <si>
    <t>HB19.sm@vishalretail.co.in</t>
  </si>
  <si>
    <t>HB22.sm@vishalretail.co.in</t>
  </si>
  <si>
    <t>HB34.sm@vishalretail.co.in</t>
  </si>
  <si>
    <t>HB02.sm@vishalretail.co.in</t>
  </si>
  <si>
    <t>HB06.sm@vishalretail.co.in</t>
  </si>
  <si>
    <t>HB07.sm@vishalretail.co.in</t>
  </si>
  <si>
    <t>HB31.sm@vishalretail.co.in</t>
  </si>
  <si>
    <t>HB33.sm@vishalretail.co.in</t>
  </si>
  <si>
    <t>HB20.sm@vishalretail.co.in</t>
  </si>
  <si>
    <t>HB36.sm@vishalretail.co.in</t>
  </si>
  <si>
    <t>HB17.sm@vishalretail.co.in</t>
  </si>
  <si>
    <t>HB27.sm@vishalretail.co.in</t>
  </si>
  <si>
    <t>HB01.sm@vishalretail.co.in</t>
  </si>
  <si>
    <t>HB29.sm@vishalretail.co.in</t>
  </si>
  <si>
    <t>EB01.sm@vishalretail.co.in</t>
  </si>
  <si>
    <t>HB04.sm@vishalretail.co.in</t>
  </si>
  <si>
    <t>HB09.sm@vishalretail.co.in</t>
  </si>
  <si>
    <t>HB10.sm@vishalretail.co.in</t>
  </si>
  <si>
    <t>HB12.sm@vishalretail.co.in</t>
  </si>
  <si>
    <t>HB18.sm@vishalretail.co.in</t>
  </si>
  <si>
    <t>HB30.sm@vishalretail.co.in</t>
  </si>
  <si>
    <t>HB32.sm@vishalretail.co.in</t>
  </si>
  <si>
    <t>HB35.sm@vishalretail.co.in</t>
  </si>
  <si>
    <t>manish.singh@vishalretail.co.in; aishveriya.arora@vishalretail.co.in</t>
  </si>
  <si>
    <t>HM19.sm@vishalretail.co.in</t>
  </si>
  <si>
    <t>HM24.sm@vishalretail.co.in</t>
  </si>
  <si>
    <t>HG08.sm@vishalretail.co.in</t>
  </si>
  <si>
    <t>HG10.sm@vishalretail.co.in</t>
  </si>
  <si>
    <t>HM02.sm@vishalretail.co.in</t>
  </si>
  <si>
    <t>HM20.sm@vishalretail.co.in</t>
  </si>
  <si>
    <t>HM01.sm@vishalretail.co.in</t>
  </si>
  <si>
    <t>navneet.bapna@vishalretail.co.in; aishveriya.arora@vishalretail.co.in</t>
  </si>
  <si>
    <t>HY09.sm@vishalretail.co.in</t>
  </si>
  <si>
    <t>HY46.sm@vishalretail.co.in</t>
  </si>
  <si>
    <t>HY53.sm@vishalretail.co.in</t>
  </si>
  <si>
    <t>HM10.sm@vishalretail.co.in</t>
  </si>
  <si>
    <t>HY02.sm@vishalretail.co.in</t>
  </si>
  <si>
    <t>HY25.sm@vishalretail.co.in</t>
  </si>
  <si>
    <t>HY30.sm@vishalretail.co.in</t>
  </si>
  <si>
    <t>HY31.sm@vishalretail.co.in</t>
  </si>
  <si>
    <t>HY34.sm@vishalretail.co.in</t>
  </si>
  <si>
    <t>HY35.sm@vishalretail.co.in</t>
  </si>
  <si>
    <t>HY45.sm@vishalretail.co.in</t>
  </si>
  <si>
    <t>HY18.sm@vishalretail.co.in</t>
  </si>
  <si>
    <t>HY19.sm@vishalretail.co.in</t>
  </si>
  <si>
    <t>HY44.sm@vishalretail.co.in</t>
  </si>
  <si>
    <t>HY49.sm@vishalretail.co.in</t>
  </si>
  <si>
    <t>HY12.sm@vishalretail.co.in</t>
  </si>
  <si>
    <t>HY16.sm@vishalretail.co.in</t>
  </si>
  <si>
    <t>HY27.sm@vishalretail.co.in</t>
  </si>
  <si>
    <t>HY37.sm@vishalretail.co.in</t>
  </si>
  <si>
    <t>HY43.sm@vishalretail.co.in</t>
  </si>
  <si>
    <t>HY11.sm@vishalretail.co.in</t>
  </si>
  <si>
    <t>HY14.sm@vishalretail.co.in</t>
  </si>
  <si>
    <t>HY20.sm@vishalretail.co.in</t>
  </si>
  <si>
    <t>HY26.sm@vishalretail.co.in</t>
  </si>
  <si>
    <t>HY36.sm@vishalretail.co.in</t>
  </si>
  <si>
    <t>HY51.sm@vishalretail.co.in</t>
  </si>
  <si>
    <t>HY04.sm@vishalretail.co.in</t>
  </si>
  <si>
    <t>HY32.sm@vishalretail.co.in</t>
  </si>
  <si>
    <t>HI04.sm@vishalretail.co.in</t>
  </si>
  <si>
    <t>neeraj.jaiswal@vishalretail.co.in; aishveriya.arora@vishalretail.co.in</t>
  </si>
  <si>
    <t>HV07.sm@vishalretail.co.in</t>
  </si>
  <si>
    <t>HV13.sm@vishalretail.co.in</t>
  </si>
  <si>
    <t>HV17.sm@vishalretail.co.in</t>
  </si>
  <si>
    <t>HV23.sm@vishalretail.co.in</t>
  </si>
  <si>
    <t>HV01.sm@vishalretail.co.in</t>
  </si>
  <si>
    <t>HV11.sm@vishalretail.co.in</t>
  </si>
  <si>
    <t>HU42.sm@vishalretail.co.in</t>
  </si>
  <si>
    <t>HV03.sm@vishalretail.co.in</t>
  </si>
  <si>
    <t>HV05.sm@vishalretail.co.in</t>
  </si>
  <si>
    <t>HV06.sm@vishalretail.co.in</t>
  </si>
  <si>
    <t>HV08.sm@vishalretail.co.in</t>
  </si>
  <si>
    <t>HV09.sm@vishalretail.co.in</t>
  </si>
  <si>
    <t>HV10.sm@vishalretail.co.in</t>
  </si>
  <si>
    <t>HV12.sm@vishalretail.co.in</t>
  </si>
  <si>
    <t>HV14.sm@vishalretail.co.in</t>
  </si>
  <si>
    <t>HV16.sm@vishalretail.co.in</t>
  </si>
  <si>
    <t>HV19.sm@vishalretail.co.in</t>
  </si>
  <si>
    <t>HV20.sm@vishalretail.co.in</t>
  </si>
  <si>
    <t>HV22.sm@vishalretail.co.in</t>
  </si>
  <si>
    <t>HV25.sm@vishalretail.co.in</t>
  </si>
  <si>
    <t>HV02.sm@vishalretail.co.in</t>
  </si>
  <si>
    <t>HV24.sm@vishalretail.co.in</t>
  </si>
  <si>
    <t>HR16.sm@vishalretail.co.in</t>
  </si>
  <si>
    <t>HR02.sm@vishalretail.co.in</t>
  </si>
  <si>
    <t>HR04.sm@vishalretail.co.in</t>
  </si>
  <si>
    <t>HR07.sm@vishalretail.co.in</t>
  </si>
  <si>
    <t>HR27.sm@vishalretail.co.in</t>
  </si>
  <si>
    <t>HR06.sm@vishalretail.co.in</t>
  </si>
  <si>
    <t>HR14.sm@vishalretail.co.in</t>
  </si>
  <si>
    <t>HR19.sm@vishalretail.co.in</t>
  </si>
  <si>
    <t>HR23.sm@vishalretail.co.in</t>
  </si>
  <si>
    <t>HR26.sm@vishalretail.co.in</t>
  </si>
  <si>
    <t>HR28.sm@vishalretail.co.in</t>
  </si>
  <si>
    <t>HR29.sm@vishalretail.co.in</t>
  </si>
  <si>
    <t>HR34.sm@vishalretail.co.in</t>
  </si>
  <si>
    <t>HY03.sm@vishalretail.co.in</t>
  </si>
  <si>
    <t>HY21.sm@vishalretail.co.in</t>
  </si>
  <si>
    <t>HY22.sm@vishalretail.co.in</t>
  </si>
  <si>
    <t>HY39.sm@vishalretail.co.in</t>
  </si>
  <si>
    <t>HY40.sm@vishalretail.co.in</t>
  </si>
  <si>
    <t>HY41.sm@vishalretail.co.in</t>
  </si>
  <si>
    <t>HR21.sm@vishalretail.co.in</t>
  </si>
  <si>
    <t>HR36.sm@vishalretail.co.in</t>
  </si>
  <si>
    <t>HH19.sm@vishalretail.co.in</t>
  </si>
  <si>
    <t>HR33.sm@vishalretail.co.in</t>
  </si>
  <si>
    <t>HH48.sm@vishalretail.co.in</t>
  </si>
  <si>
    <t>HH07.sm@vishalretail.co.in</t>
  </si>
  <si>
    <t>HH01.sm@vishalretail.co.in</t>
  </si>
  <si>
    <t>HH11.sm@vishalretail.co.in</t>
  </si>
  <si>
    <t>HH12.sm@vishalretail.co.in</t>
  </si>
  <si>
    <t>HH23.sm@vishalretail.co.in</t>
  </si>
  <si>
    <t>HH29.sm@vishalretail.co.in</t>
  </si>
  <si>
    <t>HH30.sm@vishalretail.co.in</t>
  </si>
  <si>
    <t>HH31.sm@vishalretail.co.in</t>
  </si>
  <si>
    <t>HR20.sm@vishalretail.co.in</t>
  </si>
  <si>
    <t>HH13.sm@vishalretail.co.in</t>
  </si>
  <si>
    <t>HH18.sm@vishalretail.co.in</t>
  </si>
  <si>
    <t>HA20.sm@vishalretail.co.in</t>
  </si>
  <si>
    <t>pradeep.rana@vishalretail.co.in; aishveriya.arora@vishalretail.co.in</t>
  </si>
  <si>
    <t>HA44.sm@vishalretail.co.in</t>
  </si>
  <si>
    <t>HA15.sm@vishalretail.co.in</t>
  </si>
  <si>
    <t>HA31.sm@vishalretail.co.in</t>
  </si>
  <si>
    <t>SA52.sm@vishalretail.co.in</t>
  </si>
  <si>
    <t>HA49.sm@vishalretail.co.in</t>
  </si>
  <si>
    <t>HA14.sm@vishalretail.co.in</t>
  </si>
  <si>
    <t>HA17.sm@vishalretail.co.in</t>
  </si>
  <si>
    <t>SA60.sm@vishalretail.co.in</t>
  </si>
  <si>
    <t>HA24.sm@vishalretail.co.in</t>
  </si>
  <si>
    <t>HA48.sm@vishalretail.co.in</t>
  </si>
  <si>
    <t>HA22.sm@vishalretail.co.in</t>
  </si>
  <si>
    <t>HA28.sm@vishalretail.co.in</t>
  </si>
  <si>
    <t>HA63.sm@vishalretail.co.in</t>
  </si>
  <si>
    <t>HA75.sm@vishalretail.co.in</t>
  </si>
  <si>
    <t>HA86.sm@vishalretail.co.in</t>
  </si>
  <si>
    <t>HA94.sm@vishalretail.co.in</t>
  </si>
  <si>
    <t>HA87.sm@vishalretail.co.in</t>
  </si>
  <si>
    <t>HA95.sm@vishalretail.co.in</t>
  </si>
  <si>
    <t>HA55.sm@vishalretail.co.in</t>
  </si>
  <si>
    <t>HA78.sm@vishalretail.co.in</t>
  </si>
  <si>
    <t>SA13.sm@vishalretail.co.in</t>
  </si>
  <si>
    <t>HA82.sm@vishalretail.co.in</t>
  </si>
  <si>
    <t>HA42.sm@vishalretail.co.in</t>
  </si>
  <si>
    <t>HA26.sm@vishalretail.co.in</t>
  </si>
  <si>
    <t>HA41.sm@vishalretail.co.in</t>
  </si>
  <si>
    <t>HA43.sm@vishalretail.co.in</t>
  </si>
  <si>
    <t>SA56.sm@vishalretail.co.in</t>
  </si>
  <si>
    <t>SA59.sm@vishalretail.co.in</t>
  </si>
  <si>
    <t>SA63.sm@vishalretail.co.in</t>
  </si>
  <si>
    <t>SA62.sm@vishalretail.co.in</t>
  </si>
  <si>
    <t>HD39.sm@vishalretail.co.in</t>
  </si>
  <si>
    <t>Sandeep.Yadav@vishalretail.co.in; aishveriya.arora@vishalretail.co.in</t>
  </si>
  <si>
    <t>HH15.sm@vishalretail.co.in</t>
  </si>
  <si>
    <t>HH32.sm@vishalretail.co.in</t>
  </si>
  <si>
    <t>HH43.sm@vishalretail.co.in</t>
  </si>
  <si>
    <t>HD06.sm@vishalretail.co.in</t>
  </si>
  <si>
    <t>HD25.sm@vishalretail.co.in</t>
  </si>
  <si>
    <t>HD55.sm@vishalretail.co.in</t>
  </si>
  <si>
    <t>HD31.sm@vishalretail.co.in</t>
  </si>
  <si>
    <t>HH02.sm@vishalretail.co.in</t>
  </si>
  <si>
    <t>HH26.sm@vishalretail.co.in</t>
  </si>
  <si>
    <t>HH34.sm@vishalretail.co.in</t>
  </si>
  <si>
    <t>HH35.sm@vishalretail.co.in</t>
  </si>
  <si>
    <t>HH38.sm@vishalretail.co.in</t>
  </si>
  <si>
    <t>HH40.sm@vishalretail.co.in</t>
  </si>
  <si>
    <t>HH27.sm@vishalretail.co.in</t>
  </si>
  <si>
    <t>HD30.sm@vishalretail.co.in</t>
  </si>
  <si>
    <t>HD58.sm@vishalretail.co.in</t>
  </si>
  <si>
    <t>HD41.sm@vishalretail.co.in</t>
  </si>
  <si>
    <t>HH10.sm@vishalretail.co.in</t>
  </si>
  <si>
    <t>HD23.sm@vishalretail.co.in</t>
  </si>
  <si>
    <t>HD28.sm@vishalretail.co.in</t>
  </si>
  <si>
    <t>HD40.sm@vishalretail.co.in</t>
  </si>
  <si>
    <t>HD43.sm@vishalretail.co.in</t>
  </si>
  <si>
    <t>HD56.sm@vishalretail.co.in</t>
  </si>
  <si>
    <t>ED06.sm@vishalretail.co.in</t>
  </si>
  <si>
    <t>HD26.sm@vishalretail.co.in</t>
  </si>
  <si>
    <t>HD14.sm@vishalretail.co.in</t>
  </si>
  <si>
    <t>HD44.sm@vishalretail.co.in</t>
  </si>
  <si>
    <t>HD15.sm@vishalretail.co.in</t>
  </si>
  <si>
    <t>HD24.sm@vishalretail.co.in</t>
  </si>
  <si>
    <t>HD32.sm@vishalretail.co.in</t>
  </si>
  <si>
    <t>HD57.sm@vishalretail.co.in</t>
  </si>
  <si>
    <t>sreeram.iyer@vishalwholesale.co.in; aishveriya.arora@vishalretail.co.in</t>
  </si>
  <si>
    <t>HE25.sm@vishalretail.co.in</t>
  </si>
  <si>
    <t>HK47.sm@vishalretail.co.in</t>
  </si>
  <si>
    <t>HK50.sm@vishalretail.co.in</t>
  </si>
  <si>
    <t>HK66.sm@vishalretail.co.in</t>
  </si>
  <si>
    <t>HE22.sm@vishalretail.co.in</t>
  </si>
  <si>
    <t>SK03.sm@vishalretail.co.in</t>
  </si>
  <si>
    <t>HK87.sm@vishalretail.co.in</t>
  </si>
  <si>
    <t>HT01.sm@vishalretail.co.in</t>
  </si>
  <si>
    <t>HK04.sm@vishalretail.co.in</t>
  </si>
  <si>
    <t>HK75.sm@vishalretail.co.in</t>
  </si>
  <si>
    <t>HK92.sm@vishalretail.co.in</t>
  </si>
  <si>
    <t>HK80.sm@vishalretail.co.in</t>
  </si>
  <si>
    <t>HK26.sm@vishalretail.co.in</t>
  </si>
  <si>
    <t>HK54.sm@vishalretail.co.in</t>
  </si>
  <si>
    <t>HK61.sm@vishalretail.co.in</t>
  </si>
  <si>
    <t>HK68.sm@vishalretail.co.in</t>
  </si>
  <si>
    <t>HK71.sm@vishalretail.co.in</t>
  </si>
  <si>
    <t>HK84.sm@vishalretail.co.in</t>
  </si>
  <si>
    <t>HK90.sm@vishalretail.co.in</t>
  </si>
  <si>
    <t>HK29.sm@vishalretail.co.in</t>
  </si>
  <si>
    <t>HK51.sm@vishalretail.co.in</t>
  </si>
  <si>
    <t>HK76.sm@vishalretail.co.in</t>
  </si>
  <si>
    <t>HK86.sm@vishalretail.co.in</t>
  </si>
  <si>
    <t>HK07.sm@vishalretail.co.in</t>
  </si>
  <si>
    <t>HK13.sm@vishalretail.co.in</t>
  </si>
  <si>
    <t>HK20.sm@vishalretail.co.in</t>
  </si>
  <si>
    <t>HK98.sm@vishalretail.co.in</t>
  </si>
  <si>
    <t>HK48.sm@vishalretail.co.in</t>
  </si>
  <si>
    <t>SK04.sm@vishalretail.co.in</t>
  </si>
  <si>
    <t>HK22.sm@vishalretail.co.in</t>
  </si>
  <si>
    <t>HK41.sm@vishalretail.co.in</t>
  </si>
  <si>
    <t>HK64.sm@vishalretail.co.in</t>
  </si>
  <si>
    <t>HK72.sm@vishalretail.co.in</t>
  </si>
  <si>
    <t>HK73.sm@vishalretail.co.in</t>
  </si>
  <si>
    <t>HK01.sm@vishalretail.co.in</t>
  </si>
  <si>
    <t>HK32.sm@vishalretail.co.in</t>
  </si>
  <si>
    <t>HK39.sm@vishalretail.co.in</t>
  </si>
  <si>
    <t>HK43.sm@vishalretail.co.in</t>
  </si>
  <si>
    <t>HK49.sm@vishalretail.co.in</t>
  </si>
  <si>
    <t>SK01.sm@vishalretail.co.in</t>
  </si>
  <si>
    <t>HK18.sm@vishalretail.co.in</t>
  </si>
  <si>
    <t>HK36.sm@vishalretail.co.in</t>
  </si>
  <si>
    <t>HK33.sm@vishalretail.co.in</t>
  </si>
  <si>
    <t>HA60.sm@vishalretail.co.in</t>
  </si>
  <si>
    <t>HK25.sm@vishalretail.co.in</t>
  </si>
  <si>
    <t>HK58.sm@vishalretail.co.in</t>
  </si>
  <si>
    <t>HK05.sm@vishalretail.co.in</t>
  </si>
  <si>
    <t>HK10.sm@vishalretail.co.in</t>
  </si>
  <si>
    <t>HK12.sm@vishalretail.co.in</t>
  </si>
  <si>
    <t>HK21.sm@vishalretail.co.in</t>
  </si>
  <si>
    <t>HK57.sm@vishalretail.co.in</t>
  </si>
  <si>
    <t>HK69.sm@vishalretail.co.in</t>
  </si>
  <si>
    <t>HK70.sm@vishalretail.co.in</t>
  </si>
  <si>
    <t>SK02.sm@vishalretail.co.in</t>
  </si>
  <si>
    <t>HE01.sm@vishalretail.co.in</t>
  </si>
  <si>
    <t>HE06.sm@vishalretail.co.in</t>
  </si>
  <si>
    <t>HE07.sm@vishalretail.co.in</t>
  </si>
  <si>
    <t>HE08.sm@vishalretail.co.in</t>
  </si>
  <si>
    <t>HE13.sm@vishalretail.co.in</t>
  </si>
  <si>
    <t>HE17.sm@vishalretail.co.in</t>
  </si>
  <si>
    <t>HE04.sm@vishalretail.co.in</t>
  </si>
  <si>
    <t>HE24.sm@vishalretail.co.in</t>
  </si>
  <si>
    <t>HE02.sm@vishalretail.co.in</t>
  </si>
  <si>
    <t>HE20.sm@vishalretail.co.in</t>
  </si>
  <si>
    <t>HK56.sm@vishalretail.co.in</t>
  </si>
  <si>
    <t>HK94.sm@vishalretail.co.in</t>
  </si>
  <si>
    <t>HK35.sm@vishalretail.co.in</t>
  </si>
  <si>
    <t>HK37.sm@vishalretail.co.in</t>
  </si>
  <si>
    <t>HK14.sm@vishalretail.co.in</t>
  </si>
  <si>
    <t>HK44.sm@vishalretail.co.in</t>
  </si>
  <si>
    <t>HK85.sm@vishalretail.co.in</t>
  </si>
  <si>
    <t>Praveen  Maindan</t>
  </si>
  <si>
    <t>Siddharth S R</t>
  </si>
  <si>
    <t>Dinesh  Mourya</t>
  </si>
  <si>
    <t>Ankesh Kumar Jha</t>
  </si>
  <si>
    <t>Saurabh Sethi</t>
  </si>
  <si>
    <t>Biplab Sarkar</t>
  </si>
  <si>
    <t>Prithiraj   Adhikari</t>
  </si>
  <si>
    <t>Rupasish  Bhowmick</t>
  </si>
  <si>
    <t>Abhishek Prasad Singh</t>
  </si>
  <si>
    <t>Nelloju Krishna Kumar</t>
  </si>
  <si>
    <t>Ritesh Kumar</t>
  </si>
  <si>
    <t>Tegbir Singh Hanspal</t>
  </si>
  <si>
    <t>Bappa Majumder</t>
  </si>
  <si>
    <t>Manoj Nayak</t>
  </si>
  <si>
    <t>Parikshita Pradhan</t>
  </si>
  <si>
    <t>Himanshu Srivastava</t>
  </si>
  <si>
    <t>Kanwar Pal</t>
  </si>
  <si>
    <t>Harpreet Singh</t>
  </si>
  <si>
    <t>Conatct 1</t>
  </si>
  <si>
    <t>HH53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</si>
</sst>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0.0%"/>
  </numFmts>
  <fonts count="26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0"/>
      <name val="Calibri"/>
      <family val="2"/>
      <scheme val="minor"/>
    </font>
    <font>
      <b/>
      <sz val="16"/>
      <color rgb="FFFF0000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0"/>
      </patternFill>
    </fill>
    <fill>
      <patternFill patternType="solid">
        <fgColor indexed="43"/>
      </patternFill>
    </fill>
    <fill>
      <patternFill patternType="solid">
        <fgColor indexed="41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15">
    <xf numFmtId="0" fontId="0" fillId="0" borderId="0"/>
    <xf numFmtId="9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4" fontId="21" fillId="6" borderId="1" applyNumberFormat="0" applyProtection="0">
      <alignment horizontal="left" vertical="center" indent="1"/>
    </xf>
    <xf numFmtId="4" fontId="22" fillId="6" borderId="20" applyNumberFormat="0" applyProtection="0">
      <alignment horizontal="left" vertical="center" indent="1"/>
    </xf>
    <xf numFmtId="4" fontId="21" fillId="7" borderId="20" applyNumberFormat="0" applyProtection="0">
      <alignment horizontal="left" vertical="center" indent="1"/>
    </xf>
    <xf numFmtId="4" fontId="21" fillId="7" borderId="20" applyNumberFormat="0" applyProtection="0">
      <alignment vertical="center"/>
    </xf>
    <xf numFmtId="4" fontId="21" fillId="8" borderId="20" applyNumberFormat="0" applyProtection="0">
      <alignment horizontal="right" vertical="center"/>
    </xf>
    <xf numFmtId="0" fontId="23" fillId="0" borderId="0"/>
    <xf numFmtId="0" fontId="1" fillId="0" borderId="0"/>
    <xf numFmtId="43" fontId="6" fillId="0" borderId="0" applyFont="0" applyFill="0" applyBorder="0" applyAlignment="0" applyProtection="0"/>
  </cellStyleXfs>
  <cellXfs count="159">
    <xf numFmtId="0" fontId="0" fillId="0" borderId="0" xfId="0"/>
    <xf numFmtId="0" fontId="6" fillId="0" borderId="1" xfId="0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10" fontId="6" fillId="0" borderId="1" xfId="0" applyNumberFormat="1" applyFont="1" applyFill="1" applyBorder="1" applyAlignment="1">
      <alignment horizontal="center" vertical="center"/>
    </xf>
    <xf numFmtId="10" fontId="6" fillId="0" borderId="1" xfId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10" fontId="7" fillId="2" borderId="1" xfId="1" applyNumberFormat="1" applyFont="1" applyFill="1" applyBorder="1" applyAlignment="1">
      <alignment horizontal="center" vertical="center" wrapText="1"/>
    </xf>
    <xf numFmtId="16" fontId="7" fillId="2" borderId="1" xfId="0" applyNumberFormat="1" applyFont="1" applyFill="1" applyBorder="1" applyAlignment="1">
      <alignment horizontal="center" vertical="center" wrapText="1"/>
    </xf>
    <xf numFmtId="10" fontId="0" fillId="0" borderId="0" xfId="0" applyNumberFormat="1" applyFill="1"/>
    <xf numFmtId="0" fontId="0" fillId="0" borderId="0" xfId="0" pivotButton="1"/>
    <xf numFmtId="0" fontId="0" fillId="0" borderId="0" xfId="0" applyNumberFormat="1"/>
    <xf numFmtId="0" fontId="5" fillId="0" borderId="0" xfId="2"/>
    <xf numFmtId="20" fontId="7" fillId="2" borderId="3" xfId="2" applyNumberFormat="1" applyFont="1" applyFill="1" applyBorder="1" applyAlignment="1">
      <alignment horizontal="center" vertical="center" wrapText="1"/>
    </xf>
    <xf numFmtId="0" fontId="7" fillId="2" borderId="5" xfId="2" applyFont="1" applyFill="1" applyBorder="1" applyAlignment="1">
      <alignment horizontal="center" vertical="center" wrapText="1"/>
    </xf>
    <xf numFmtId="0" fontId="7" fillId="2" borderId="4" xfId="2" applyFont="1" applyFill="1" applyBorder="1" applyAlignment="1">
      <alignment horizontal="center" vertical="center" wrapText="1"/>
    </xf>
    <xf numFmtId="16" fontId="7" fillId="2" borderId="5" xfId="2" applyNumberFormat="1" applyFont="1" applyFill="1" applyBorder="1" applyAlignment="1">
      <alignment horizontal="center" vertical="center" wrapText="1"/>
    </xf>
    <xf numFmtId="16" fontId="7" fillId="2" borderId="4" xfId="2" applyNumberFormat="1" applyFont="1" applyFill="1" applyBorder="1" applyAlignment="1">
      <alignment horizontal="center" vertical="center" wrapText="1"/>
    </xf>
    <xf numFmtId="0" fontId="6" fillId="0" borderId="0" xfId="2" applyFont="1" applyAlignment="1">
      <alignment horizontal="center" vertical="center" wrapText="1"/>
    </xf>
    <xf numFmtId="0" fontId="7" fillId="3" borderId="3" xfId="2" applyFont="1" applyFill="1" applyBorder="1" applyAlignment="1">
      <alignment horizontal="center" vertical="center" wrapText="1"/>
    </xf>
    <xf numFmtId="0" fontId="7" fillId="3" borderId="4" xfId="2" applyFont="1" applyFill="1" applyBorder="1" applyAlignment="1">
      <alignment horizontal="center" vertical="center" wrapText="1"/>
    </xf>
    <xf numFmtId="10" fontId="7" fillId="2" borderId="1" xfId="3" applyNumberFormat="1" applyFont="1" applyFill="1" applyBorder="1" applyAlignment="1">
      <alignment horizontal="center" vertical="center" wrapText="1"/>
    </xf>
    <xf numFmtId="0" fontId="7" fillId="2" borderId="1" xfId="2" applyFont="1" applyFill="1" applyBorder="1" applyAlignment="1">
      <alignment horizontal="center" vertical="center" wrapText="1"/>
    </xf>
    <xf numFmtId="20" fontId="7" fillId="2" borderId="6" xfId="2" applyNumberFormat="1" applyFont="1" applyFill="1" applyBorder="1" applyAlignment="1">
      <alignment horizontal="center" vertical="center" wrapText="1"/>
    </xf>
    <xf numFmtId="0" fontId="7" fillId="2" borderId="7" xfId="2" applyFont="1" applyFill="1" applyBorder="1" applyAlignment="1">
      <alignment horizontal="center" vertical="center" wrapText="1"/>
    </xf>
    <xf numFmtId="0" fontId="7" fillId="2" borderId="8" xfId="2" applyFont="1" applyFill="1" applyBorder="1" applyAlignment="1">
      <alignment horizontal="center" vertical="center" wrapText="1"/>
    </xf>
    <xf numFmtId="16" fontId="7" fillId="2" borderId="7" xfId="2" applyNumberFormat="1" applyFont="1" applyFill="1" applyBorder="1" applyAlignment="1">
      <alignment horizontal="center" vertical="center" wrapText="1"/>
    </xf>
    <xf numFmtId="16" fontId="7" fillId="2" borderId="8" xfId="2" applyNumberFormat="1" applyFont="1" applyFill="1" applyBorder="1" applyAlignment="1">
      <alignment horizontal="center" vertical="center" wrapText="1"/>
    </xf>
    <xf numFmtId="0" fontId="7" fillId="2" borderId="9" xfId="2" applyFont="1" applyFill="1" applyBorder="1" applyAlignment="1">
      <alignment horizontal="center" vertical="center" wrapText="1"/>
    </xf>
    <xf numFmtId="16" fontId="7" fillId="2" borderId="9" xfId="2" applyNumberFormat="1" applyFont="1" applyFill="1" applyBorder="1" applyAlignment="1">
      <alignment horizontal="center" vertical="center" wrapText="1"/>
    </xf>
    <xf numFmtId="16" fontId="7" fillId="2" borderId="10" xfId="2" applyNumberFormat="1" applyFont="1" applyFill="1" applyBorder="1" applyAlignment="1">
      <alignment horizontal="center" vertical="center" wrapText="1"/>
    </xf>
    <xf numFmtId="0" fontId="6" fillId="3" borderId="11" xfId="2" applyFont="1" applyFill="1" applyBorder="1" applyAlignment="1">
      <alignment horizontal="center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9" fillId="0" borderId="12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9" fillId="0" borderId="13" xfId="2" applyFont="1" applyBorder="1" applyAlignment="1">
      <alignment horizontal="center" vertical="center"/>
    </xf>
    <xf numFmtId="164" fontId="9" fillId="0" borderId="1" xfId="2" applyNumberFormat="1" applyFont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65" fontId="6" fillId="0" borderId="1" xfId="3" applyNumberFormat="1" applyFont="1" applyBorder="1" applyAlignment="1">
      <alignment horizontal="center" vertical="center"/>
    </xf>
    <xf numFmtId="10" fontId="6" fillId="0" borderId="1" xfId="3" applyNumberFormat="1" applyFont="1" applyBorder="1" applyAlignment="1">
      <alignment horizontal="center" vertical="center"/>
    </xf>
    <xf numFmtId="10" fontId="6" fillId="0" borderId="13" xfId="3" applyNumberFormat="1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9" fontId="6" fillId="0" borderId="1" xfId="3" applyFont="1" applyBorder="1" applyAlignment="1">
      <alignment horizontal="center" vertical="center"/>
    </xf>
    <xf numFmtId="1" fontId="9" fillId="0" borderId="12" xfId="2" applyNumberFormat="1" applyFont="1" applyBorder="1" applyAlignment="1">
      <alignment horizontal="center" vertical="center"/>
    </xf>
    <xf numFmtId="1" fontId="6" fillId="0" borderId="1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5" fillId="0" borderId="1" xfId="2" applyBorder="1"/>
    <xf numFmtId="0" fontId="0" fillId="0" borderId="0" xfId="2" applyFont="1" applyAlignment="1">
      <alignment horizontal="center" vertical="center" wrapText="1"/>
    </xf>
    <xf numFmtId="0" fontId="4" fillId="0" borderId="0" xfId="2" applyFont="1"/>
    <xf numFmtId="0" fontId="0" fillId="0" borderId="1" xfId="0" applyFont="1" applyFill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/>
    </xf>
    <xf numFmtId="0" fontId="9" fillId="0" borderId="13" xfId="2" applyFont="1" applyFill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center" vertical="center"/>
    </xf>
    <xf numFmtId="164" fontId="6" fillId="0" borderId="1" xfId="2" applyNumberFormat="1" applyFont="1" applyFill="1" applyBorder="1" applyAlignment="1">
      <alignment horizontal="center" vertical="center"/>
    </xf>
    <xf numFmtId="165" fontId="6" fillId="0" borderId="1" xfId="3" applyNumberFormat="1" applyFont="1" applyFill="1" applyBorder="1" applyAlignment="1">
      <alignment horizontal="center" vertical="center"/>
    </xf>
    <xf numFmtId="10" fontId="6" fillId="0" borderId="1" xfId="3" applyNumberFormat="1" applyFont="1" applyFill="1" applyBorder="1" applyAlignment="1">
      <alignment horizontal="center" vertical="center"/>
    </xf>
    <xf numFmtId="10" fontId="6" fillId="0" borderId="13" xfId="3" applyNumberFormat="1" applyFont="1" applyFill="1" applyBorder="1" applyAlignment="1">
      <alignment horizontal="center" vertical="center"/>
    </xf>
    <xf numFmtId="2" fontId="9" fillId="0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Fill="1" applyBorder="1" applyAlignment="1">
      <alignment horizontal="center" vertical="center"/>
    </xf>
    <xf numFmtId="9" fontId="6" fillId="0" borderId="1" xfId="3" applyFont="1" applyFill="1" applyBorder="1" applyAlignment="1">
      <alignment horizontal="center" vertical="center"/>
    </xf>
    <xf numFmtId="0" fontId="6" fillId="0" borderId="1" xfId="2" applyFont="1" applyBorder="1"/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4" fillId="4" borderId="14" xfId="0" applyFont="1" applyFill="1" applyBorder="1" applyAlignment="1">
      <alignment horizontal="center" vertical="center"/>
    </xf>
    <xf numFmtId="0" fontId="15" fillId="0" borderId="1" xfId="4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/>
    <xf numFmtId="0" fontId="17" fillId="0" borderId="18" xfId="0" applyFont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5" xfId="0" applyFont="1" applyFill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3" fillId="0" borderId="0" xfId="5" applyAlignment="1">
      <alignment horizontal="center" vertical="center"/>
    </xf>
    <xf numFmtId="0" fontId="3" fillId="3" borderId="0" xfId="5" applyFill="1" applyAlignment="1">
      <alignment vertical="center"/>
    </xf>
    <xf numFmtId="0" fontId="3" fillId="0" borderId="0" xfId="5"/>
    <xf numFmtId="0" fontId="3" fillId="3" borderId="0" xfId="5" applyFill="1" applyAlignment="1">
      <alignment vertical="center" wrapText="1"/>
    </xf>
    <xf numFmtId="0" fontId="20" fillId="2" borderId="0" xfId="6" applyFont="1" applyFill="1" applyAlignment="1">
      <alignment vertical="center"/>
    </xf>
    <xf numFmtId="0" fontId="3" fillId="0" borderId="0" xfId="5" applyAlignment="1">
      <alignment vertical="center"/>
    </xf>
    <xf numFmtId="0" fontId="0" fillId="0" borderId="0" xfId="0" applyFont="1"/>
    <xf numFmtId="0" fontId="13" fillId="0" borderId="1" xfId="6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0" fillId="0" borderId="0" xfId="0" applyFont="1" applyFill="1"/>
    <xf numFmtId="0" fontId="9" fillId="5" borderId="1" xfId="0" applyFont="1" applyFill="1" applyBorder="1" applyAlignment="1">
      <alignment horizontal="center" vertical="center"/>
    </xf>
    <xf numFmtId="0" fontId="13" fillId="2" borderId="0" xfId="4" applyFill="1" applyAlignment="1">
      <alignment vertical="center"/>
    </xf>
    <xf numFmtId="0" fontId="13" fillId="0" borderId="1" xfId="4" applyBorder="1" applyAlignment="1">
      <alignment horizontal="center" wrapText="1"/>
    </xf>
    <xf numFmtId="0" fontId="13" fillId="0" borderId="1" xfId="4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5" fontId="6" fillId="0" borderId="1" xfId="1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 wrapText="1"/>
    </xf>
    <xf numFmtId="0" fontId="0" fillId="0" borderId="1" xfId="0" applyFont="1" applyBorder="1"/>
    <xf numFmtId="0" fontId="0" fillId="0" borderId="1" xfId="0" applyFont="1" applyFill="1" applyBorder="1"/>
    <xf numFmtId="10" fontId="0" fillId="0" borderId="1" xfId="0" applyNumberFormat="1" applyFont="1" applyBorder="1"/>
    <xf numFmtId="10" fontId="0" fillId="0" borderId="0" xfId="0" applyNumberFormat="1"/>
    <xf numFmtId="2" fontId="0" fillId="0" borderId="0" xfId="0" applyNumberFormat="1"/>
    <xf numFmtId="4" fontId="0" fillId="0" borderId="0" xfId="0" applyNumberFormat="1"/>
    <xf numFmtId="1" fontId="9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3" fontId="6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4" fontId="6" fillId="0" borderId="1" xfId="0" applyNumberFormat="1" applyFont="1" applyBorder="1" applyAlignment="1">
      <alignment horizontal="center"/>
    </xf>
    <xf numFmtId="0" fontId="9" fillId="0" borderId="1" xfId="6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1" fontId="9" fillId="0" borderId="1" xfId="0" applyNumberFormat="1" applyFont="1" applyFill="1" applyBorder="1" applyAlignment="1">
      <alignment horizontal="center" vertical="center"/>
    </xf>
    <xf numFmtId="2" fontId="18" fillId="0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15" fontId="9" fillId="0" borderId="1" xfId="0" applyNumberFormat="1" applyFont="1" applyFill="1" applyBorder="1" applyAlignment="1">
      <alignment horizontal="center" vertical="center"/>
    </xf>
    <xf numFmtId="15" fontId="18" fillId="0" borderId="1" xfId="0" applyNumberFormat="1" applyFont="1" applyFill="1" applyBorder="1" applyAlignment="1">
      <alignment horizontal="center" vertical="center"/>
    </xf>
    <xf numFmtId="15" fontId="0" fillId="0" borderId="1" xfId="0" applyNumberFormat="1" applyFont="1" applyFill="1" applyBorder="1"/>
    <xf numFmtId="2" fontId="9" fillId="0" borderId="1" xfId="0" applyNumberFormat="1" applyFont="1" applyBorder="1" applyAlignment="1">
      <alignment vertical="center"/>
    </xf>
    <xf numFmtId="0" fontId="0" fillId="0" borderId="1" xfId="0" applyFont="1" applyBorder="1" applyAlignment="1"/>
    <xf numFmtId="4" fontId="9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1" fontId="7" fillId="2" borderId="19" xfId="0" applyNumberFormat="1" applyFont="1" applyFill="1" applyBorder="1" applyAlignment="1">
      <alignment horizontal="center" vertical="center" wrapText="1"/>
    </xf>
    <xf numFmtId="0" fontId="6" fillId="0" borderId="1" xfId="5" applyFont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1" fontId="0" fillId="0" borderId="0" xfId="0" applyNumberFormat="1" applyFont="1" applyFill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center" vertical="center" wrapText="1"/>
    </xf>
    <xf numFmtId="0" fontId="24" fillId="2" borderId="1" xfId="13" applyFont="1" applyFill="1" applyBorder="1" applyAlignment="1">
      <alignment horizontal="center" vertical="center" wrapText="1"/>
    </xf>
    <xf numFmtId="0" fontId="1" fillId="0" borderId="0" xfId="13" applyAlignment="1">
      <alignment horizontal="center" vertical="center" wrapText="1"/>
    </xf>
    <xf numFmtId="0" fontId="1" fillId="0" borderId="1" xfId="13" applyBorder="1"/>
    <xf numFmtId="0" fontId="1" fillId="0" borderId="1" xfId="13" applyBorder="1" applyAlignment="1">
      <alignment horizontal="center" vertical="center"/>
    </xf>
    <xf numFmtId="2" fontId="1" fillId="0" borderId="1" xfId="13" applyNumberFormat="1" applyBorder="1" applyAlignment="1">
      <alignment horizontal="center" vertical="center"/>
    </xf>
    <xf numFmtId="2" fontId="1" fillId="0" borderId="1" xfId="13" applyNumberFormat="1" applyBorder="1" applyAlignment="1">
      <alignment horizontal="center"/>
    </xf>
    <xf numFmtId="0" fontId="1" fillId="0" borderId="0" xfId="13"/>
    <xf numFmtId="0" fontId="1" fillId="0" borderId="0" xfId="13" applyAlignment="1">
      <alignment horizontal="center" vertical="center"/>
    </xf>
    <xf numFmtId="0" fontId="1" fillId="0" borderId="0" xfId="13" applyAlignment="1">
      <alignment horizontal="center"/>
    </xf>
    <xf numFmtId="0" fontId="6" fillId="0" borderId="1" xfId="0" quotePrefix="1" applyFont="1" applyBorder="1" applyAlignment="1">
      <alignment horizontal="center"/>
    </xf>
    <xf numFmtId="3" fontId="9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0" borderId="1" xfId="5" applyFont="1" applyBorder="1" applyAlignment="1">
      <alignment horizontal="center" vertical="center"/>
    </xf>
    <xf numFmtId="0" fontId="3" fillId="0" borderId="0" xfId="5" applyAlignment="1"/>
    <xf numFmtId="0" fontId="25" fillId="0" borderId="0" xfId="5" applyFont="1" applyAlignment="1">
      <alignment horizontal="center" vertical="center"/>
    </xf>
    <xf numFmtId="0" fontId="13" fillId="0" borderId="1" xfId="4" applyBorder="1" applyAlignment="1">
      <alignment horizontal="center"/>
    </xf>
    <xf numFmtId="4" fontId="0" fillId="0" borderId="1" xfId="14" applyNumberFormat="1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0" fillId="0" borderId="1" xfId="0" applyNumberFormat="1" applyFont="1" applyFill="1" applyBorder="1" applyAlignment="1">
      <alignment horizontal="center" vertical="center"/>
    </xf>
    <xf numFmtId="4" fontId="0" fillId="0" borderId="1" xfId="0" applyNumberFormat="1" applyFont="1" applyBorder="1" applyAlignment="1">
      <alignment horizontal="center" vertical="center"/>
    </xf>
  </cellXfs>
  <cellStyles count="15">
    <cellStyle name="Comma" xfId="14" builtinId="3"/>
    <cellStyle name="Hyperlink" xfId="4" builtinId="8"/>
    <cellStyle name="Hyperlink 2" xfId="6" xr:uid="{D7B02342-601A-4E94-AD2C-095204570B8C}"/>
    <cellStyle name="Normal" xfId="0" builtinId="0"/>
    <cellStyle name="Normal 2" xfId="2" xr:uid="{BC15ACBF-E10A-4E29-8096-2B1FC3C88938}"/>
    <cellStyle name="Normal 3" xfId="5" xr:uid="{E9548808-06CE-43AA-A66E-C285F600DA3D}"/>
    <cellStyle name="Normal 4" xfId="12" xr:uid="{32F27DB0-929E-4F92-980F-3023F391D88B}"/>
    <cellStyle name="Normal 5" xfId="13" xr:uid="{A0742DEE-4B7E-4558-98EE-BBDF49AB3270}"/>
    <cellStyle name="Percent" xfId="1" builtinId="5"/>
    <cellStyle name="Percent 2" xfId="3" xr:uid="{69B9E725-5459-4BB5-B137-17A87F409ECF}"/>
    <cellStyle name="SAPBEXaggData" xfId="10" xr:uid="{F26DCBA7-D6AC-452B-8611-021B4B0AA981}"/>
    <cellStyle name="SAPBEXaggItem" xfId="9" xr:uid="{A84C085F-3825-4339-8153-7DCDC3CE3A4B}"/>
    <cellStyle name="SAPBEXchaText" xfId="7" xr:uid="{E4F9D697-8E7D-41BD-9AD3-403017F80EAF}"/>
    <cellStyle name="SAPBEXstdData" xfId="11" xr:uid="{7E2D9788-BFA2-4613-A772-AC1EA9733021}"/>
    <cellStyle name="SAPBEXstdItem" xfId="8" xr:uid="{3ACFB515-9A22-4270-91C9-3F88735CB0FC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</xdr:row>
          <xdr:rowOff>47625</xdr:rowOff>
        </xdr:from>
        <xdr:to>
          <xdr:col>15</xdr:col>
          <xdr:colOff>523875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0</xdr:row>
          <xdr:rowOff>85725</xdr:rowOff>
        </xdr:from>
        <xdr:to>
          <xdr:col>25</xdr:col>
          <xdr:colOff>38100</xdr:colOff>
          <xdr:row>0</xdr:row>
          <xdr:rowOff>409575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85725</xdr:colOff>
          <xdr:row>0</xdr:row>
          <xdr:rowOff>85725</xdr:rowOff>
        </xdr:from>
        <xdr:to>
          <xdr:col>38</xdr:col>
          <xdr:colOff>38100</xdr:colOff>
          <xdr:row>0</xdr:row>
          <xdr:rowOff>409575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85725</xdr:colOff>
          <xdr:row>0</xdr:row>
          <xdr:rowOff>85725</xdr:rowOff>
        </xdr:from>
        <xdr:to>
          <xdr:col>38</xdr:col>
          <xdr:colOff>38100</xdr:colOff>
          <xdr:row>0</xdr:row>
          <xdr:rowOff>409575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vishalwholesale-my.sharepoint.com/personal/shubhendu_sinha_vishalretail_co_in/Documents/Desktop/Store%20Master_Latest.xlsm" TargetMode="External"/><Relationship Id="rId1" Type="http://schemas.openxmlformats.org/officeDocument/2006/relationships/externalLinkPath" Target="Store%20Master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res in Mall (2)"/>
      <sheetName val="Index"/>
      <sheetName val="HO touch point"/>
      <sheetName val="Month -Year Wise Sale"/>
      <sheetName val="MC Code"/>
      <sheetName val="Store Contact- Feb'25"/>
      <sheetName val="Store Cont"/>
      <sheetName val="Tax "/>
      <sheetName val="Season master"/>
      <sheetName val="Contact - Apr'24"/>
      <sheetName val="Pivot"/>
      <sheetName val="in case of store mapping change"/>
      <sheetName val="Store details"/>
      <sheetName val="Sheet4"/>
      <sheetName val="Sheet3"/>
      <sheetName val="Table wise product count"/>
      <sheetName val="Imp. Mail Ids"/>
      <sheetName val="MAIL IDS"/>
      <sheetName val="Sheet1"/>
      <sheetName val="Sale Pivot"/>
      <sheetName val="Sale"/>
      <sheetName val="Foos Ball"/>
      <sheetName val="2023"/>
      <sheetName val="Sheet2"/>
      <sheetName val="Store details "/>
      <sheetName val="MAIL IDS "/>
      <sheetName val="Sale Pivot "/>
      <sheetName val="Sale "/>
      <sheetName val="Fire Safety"/>
      <sheetName val="Top Bottom"/>
      <sheetName val="Trend"/>
      <sheetName val="Sheet6"/>
      <sheetName val="Map A3 - 18th Mar"/>
      <sheetName val="AM-ZFM Contact &amp; Mail ID"/>
      <sheetName val="Stores in Mall"/>
      <sheetName val="Àdditional Space Rent 2023"/>
      <sheetName val="Àdditional Space Rent 2022"/>
      <sheetName val="Àdditional Space Rent 2021"/>
      <sheetName val="Àdditional Space Rent 2020"/>
      <sheetName val="Helper sheet"/>
      <sheetName val="GV"/>
      <sheetName val="Refurb - PT"/>
      <sheetName val="Coordinator (2)"/>
      <sheetName val="Cash tills"/>
      <sheetName val="Store Weekly off Day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Employee Code</v>
          </cell>
          <cell r="D1" t="str">
            <v>Name</v>
          </cell>
          <cell r="E1" t="str">
            <v>Contact No</v>
          </cell>
        </row>
        <row r="2">
          <cell r="B2" t="str">
            <v>HA84Store Manager</v>
          </cell>
          <cell r="C2">
            <v>6135573</v>
          </cell>
          <cell r="D2" t="str">
            <v>Dasari  Ravikumar</v>
          </cell>
          <cell r="E2">
            <v>9391481617</v>
          </cell>
        </row>
        <row r="3">
          <cell r="B3" t="str">
            <v>HE29Store Manager</v>
          </cell>
          <cell r="C3">
            <v>6135560</v>
          </cell>
          <cell r="D3" t="str">
            <v>RENJISH K NAIR</v>
          </cell>
          <cell r="E3">
            <v>8547361532</v>
          </cell>
        </row>
        <row r="4">
          <cell r="B4" t="str">
            <v>HQ50Store Manager</v>
          </cell>
          <cell r="C4">
            <v>6135539</v>
          </cell>
          <cell r="D4" t="str">
            <v>VARUN  PANDEY</v>
          </cell>
          <cell r="E4">
            <v>8808833034</v>
          </cell>
        </row>
        <row r="5">
          <cell r="B5" t="str">
            <v>HJ09Store Manager</v>
          </cell>
          <cell r="C5">
            <v>6135508</v>
          </cell>
          <cell r="D5" t="str">
            <v>SUMAN  MISTRI</v>
          </cell>
          <cell r="E5">
            <v>9749689013</v>
          </cell>
        </row>
        <row r="6">
          <cell r="B6" t="str">
            <v>HU66Store Manager</v>
          </cell>
          <cell r="C6">
            <v>6135507</v>
          </cell>
          <cell r="D6" t="str">
            <v>Mukesh Kumar Choudhary</v>
          </cell>
          <cell r="E6">
            <v>9155090468</v>
          </cell>
        </row>
        <row r="7">
          <cell r="B7" t="str">
            <v>HQ63Store Manager</v>
          </cell>
          <cell r="C7">
            <v>6135506</v>
          </cell>
          <cell r="D7" t="str">
            <v>Rajesh  Sharma</v>
          </cell>
          <cell r="E7">
            <v>8793353318</v>
          </cell>
        </row>
        <row r="8">
          <cell r="B8" t="str">
            <v>HP38Store Manager</v>
          </cell>
          <cell r="C8">
            <v>6135482</v>
          </cell>
          <cell r="D8" t="str">
            <v>Ajeet  Singh</v>
          </cell>
          <cell r="E8">
            <v>9719112068</v>
          </cell>
        </row>
        <row r="9">
          <cell r="B9" t="str">
            <v>HE19Store Manager</v>
          </cell>
          <cell r="C9">
            <v>6135468</v>
          </cell>
          <cell r="D9" t="str">
            <v xml:space="preserve">ANEESH K R  </v>
          </cell>
          <cell r="E9">
            <v>6238895546</v>
          </cell>
        </row>
        <row r="10">
          <cell r="B10" t="str">
            <v>HU20Store Manager</v>
          </cell>
          <cell r="C10">
            <v>6135439</v>
          </cell>
          <cell r="D10" t="str">
            <v>Krishna Kumar Gope</v>
          </cell>
          <cell r="E10">
            <v>9798661138</v>
          </cell>
        </row>
        <row r="11">
          <cell r="B11" t="str">
            <v>HY23Store Manager</v>
          </cell>
          <cell r="C11">
            <v>6135421</v>
          </cell>
          <cell r="D11" t="str">
            <v>Ashish  Singh</v>
          </cell>
          <cell r="E11">
            <v>9977931113</v>
          </cell>
        </row>
        <row r="12">
          <cell r="B12" t="str">
            <v>HO10Store Manager</v>
          </cell>
          <cell r="C12">
            <v>6135420</v>
          </cell>
          <cell r="D12" t="str">
            <v>Saroj Kumar Basantia</v>
          </cell>
          <cell r="E12">
            <v>7606067353</v>
          </cell>
        </row>
        <row r="13">
          <cell r="B13" t="str">
            <v>HU05Store Manager</v>
          </cell>
          <cell r="C13">
            <v>6135405</v>
          </cell>
          <cell r="D13" t="str">
            <v>Gopal  Gupta</v>
          </cell>
          <cell r="E13">
            <v>8840202130</v>
          </cell>
        </row>
        <row r="14">
          <cell r="B14" t="str">
            <v>HY34Store Manager</v>
          </cell>
          <cell r="C14">
            <v>6135355</v>
          </cell>
          <cell r="D14" t="str">
            <v>Milan Ishwarlal Choudhari</v>
          </cell>
          <cell r="E14">
            <v>9637327983</v>
          </cell>
        </row>
        <row r="15">
          <cell r="B15" t="str">
            <v>HK72Store Manager</v>
          </cell>
          <cell r="C15">
            <v>6135319</v>
          </cell>
          <cell r="D15" t="str">
            <v>Mahadeva swamy H C</v>
          </cell>
          <cell r="E15">
            <v>7019334665</v>
          </cell>
        </row>
        <row r="16">
          <cell r="B16" t="str">
            <v>HE14Store Manager</v>
          </cell>
          <cell r="C16">
            <v>6135318</v>
          </cell>
          <cell r="D16" t="str">
            <v xml:space="preserve">VINEETH S S  </v>
          </cell>
          <cell r="E16">
            <v>9633593084</v>
          </cell>
        </row>
        <row r="17">
          <cell r="B17" t="str">
            <v>HO12Store Manager</v>
          </cell>
          <cell r="C17">
            <v>6135317</v>
          </cell>
          <cell r="D17" t="str">
            <v>Manoj  Nayak</v>
          </cell>
          <cell r="E17">
            <v>7978896331</v>
          </cell>
        </row>
        <row r="18">
          <cell r="B18" t="str">
            <v>HA23Store Manager</v>
          </cell>
          <cell r="C18">
            <v>6135285</v>
          </cell>
          <cell r="D18" t="str">
            <v>Nelloju Krishna Kumar</v>
          </cell>
          <cell r="E18">
            <v>7013178330</v>
          </cell>
        </row>
        <row r="19">
          <cell r="B19" t="str">
            <v>HG07Store Manager</v>
          </cell>
          <cell r="C19">
            <v>6135284</v>
          </cell>
          <cell r="D19" t="str">
            <v>Anamika  Singh</v>
          </cell>
          <cell r="E19">
            <v>9755420310</v>
          </cell>
        </row>
        <row r="20">
          <cell r="B20" t="str">
            <v>HF14Store Manager</v>
          </cell>
          <cell r="C20">
            <v>6135283</v>
          </cell>
          <cell r="D20" t="str">
            <v>Sushil Kumar Yadav</v>
          </cell>
          <cell r="E20">
            <v>7003615347</v>
          </cell>
        </row>
        <row r="21">
          <cell r="B21" t="str">
            <v>HK57Store Manager</v>
          </cell>
          <cell r="C21">
            <v>6135282</v>
          </cell>
          <cell r="D21" t="str">
            <v>Manu M S</v>
          </cell>
          <cell r="E21">
            <v>7019908266</v>
          </cell>
        </row>
        <row r="22">
          <cell r="B22" t="str">
            <v>HK32Store Manager</v>
          </cell>
          <cell r="C22">
            <v>6135281</v>
          </cell>
          <cell r="D22" t="str">
            <v>NADEEM S F</v>
          </cell>
          <cell r="E22">
            <v>9008327649</v>
          </cell>
        </row>
        <row r="23">
          <cell r="B23" t="str">
            <v>HG11Store Manager</v>
          </cell>
          <cell r="C23">
            <v>6135238</v>
          </cell>
          <cell r="D23" t="str">
            <v>Dinesh  Singh</v>
          </cell>
          <cell r="E23">
            <v>9716757691</v>
          </cell>
        </row>
        <row r="24">
          <cell r="B24" t="str">
            <v>HW44Store Manager</v>
          </cell>
          <cell r="C24">
            <v>6135113</v>
          </cell>
          <cell r="D24" t="str">
            <v>DILTU  SAHA</v>
          </cell>
          <cell r="E24">
            <v>8820241414</v>
          </cell>
        </row>
        <row r="25">
          <cell r="B25" t="str">
            <v>HE24Store Manager</v>
          </cell>
          <cell r="C25">
            <v>6135107</v>
          </cell>
          <cell r="D25" t="str">
            <v>SHIBU  A</v>
          </cell>
          <cell r="E25">
            <v>9544827249</v>
          </cell>
        </row>
        <row r="26">
          <cell r="B26" t="str">
            <v>HR37Store Manager</v>
          </cell>
          <cell r="C26">
            <v>6135015</v>
          </cell>
          <cell r="D26" t="str">
            <v>Raghvendra  Gupta</v>
          </cell>
          <cell r="E26">
            <v>7355038681</v>
          </cell>
        </row>
        <row r="27">
          <cell r="B27" t="str">
            <v>SK13Store Manager</v>
          </cell>
          <cell r="C27">
            <v>6134994</v>
          </cell>
          <cell r="D27" t="str">
            <v xml:space="preserve">Pradeep  </v>
          </cell>
          <cell r="E27">
            <v>9480764376</v>
          </cell>
        </row>
        <row r="28">
          <cell r="B28" t="str">
            <v>HE02Store Manager</v>
          </cell>
          <cell r="C28">
            <v>6134919</v>
          </cell>
          <cell r="D28" t="str">
            <v xml:space="preserve">DEEPAK KUMAR  </v>
          </cell>
          <cell r="E28">
            <v>9495684475</v>
          </cell>
        </row>
        <row r="29">
          <cell r="B29" t="str">
            <v>HD28Store Manager</v>
          </cell>
          <cell r="C29">
            <v>6134915</v>
          </cell>
          <cell r="D29" t="str">
            <v>Hitesh Kumar Aahuja</v>
          </cell>
          <cell r="E29">
            <v>8467060242</v>
          </cell>
        </row>
        <row r="30">
          <cell r="B30" t="str">
            <v>HW44Store Manager</v>
          </cell>
          <cell r="C30">
            <v>6134914</v>
          </cell>
          <cell r="D30" t="str">
            <v>Rupasish  Bhowmick</v>
          </cell>
          <cell r="E30">
            <v>9836406397</v>
          </cell>
        </row>
        <row r="31">
          <cell r="B31" t="str">
            <v>HF25Store Manager</v>
          </cell>
          <cell r="C31">
            <v>6134912</v>
          </cell>
          <cell r="D31" t="str">
            <v>Anurag  Singh</v>
          </cell>
          <cell r="E31">
            <v>9699767261</v>
          </cell>
        </row>
        <row r="32">
          <cell r="B32" t="str">
            <v>HD37Store Manager</v>
          </cell>
          <cell r="C32">
            <v>6134861</v>
          </cell>
          <cell r="D32" t="str">
            <v xml:space="preserve">Hemdev  </v>
          </cell>
          <cell r="E32">
            <v>9627570571</v>
          </cell>
        </row>
        <row r="33">
          <cell r="B33" t="str">
            <v>HR07Store Manager</v>
          </cell>
          <cell r="C33">
            <v>6134859</v>
          </cell>
          <cell r="D33" t="str">
            <v>Ramniwas  Sharma</v>
          </cell>
          <cell r="E33">
            <v>9680978182</v>
          </cell>
        </row>
        <row r="34">
          <cell r="B34" t="str">
            <v>HK39Store Manager</v>
          </cell>
          <cell r="C34">
            <v>6134800</v>
          </cell>
          <cell r="D34" t="str">
            <v xml:space="preserve">Muralihara  </v>
          </cell>
          <cell r="E34">
            <v>9791423916</v>
          </cell>
        </row>
        <row r="35">
          <cell r="B35" t="str">
            <v>HH07Store Manager</v>
          </cell>
          <cell r="C35">
            <v>6134799</v>
          </cell>
          <cell r="D35" t="str">
            <v>Keshav  Sharma</v>
          </cell>
          <cell r="E35">
            <v>8373913595</v>
          </cell>
        </row>
        <row r="36">
          <cell r="B36" t="str">
            <v>HK88Store Manager</v>
          </cell>
          <cell r="C36">
            <v>6134762</v>
          </cell>
          <cell r="D36" t="str">
            <v>Sharath Kumar H M</v>
          </cell>
          <cell r="E36">
            <v>7483872857</v>
          </cell>
        </row>
        <row r="37">
          <cell r="B37" t="str">
            <v>HU84Store Manager</v>
          </cell>
          <cell r="C37">
            <v>6134761</v>
          </cell>
          <cell r="D37" t="str">
            <v xml:space="preserve">Vikramaditya  </v>
          </cell>
          <cell r="E37">
            <v>8979195405</v>
          </cell>
        </row>
        <row r="38">
          <cell r="B38" t="str">
            <v>HU71Store Manager</v>
          </cell>
          <cell r="C38">
            <v>6134758</v>
          </cell>
          <cell r="D38" t="str">
            <v>Mohd  Fareed</v>
          </cell>
          <cell r="E38">
            <v>9910804336</v>
          </cell>
        </row>
        <row r="39">
          <cell r="B39" t="str">
            <v>SA63Store Manager</v>
          </cell>
          <cell r="C39">
            <v>6134725</v>
          </cell>
          <cell r="D39" t="str">
            <v>Dantuluri Praveen varma</v>
          </cell>
          <cell r="E39">
            <v>9100382656</v>
          </cell>
        </row>
        <row r="40">
          <cell r="B40" t="str">
            <v>HB04Store Manager</v>
          </cell>
          <cell r="C40">
            <v>6134687</v>
          </cell>
          <cell r="D40" t="str">
            <v>Ankur  Parashar</v>
          </cell>
          <cell r="E40">
            <v>9716250780</v>
          </cell>
        </row>
        <row r="41">
          <cell r="B41" t="str">
            <v>HN93Store Manager</v>
          </cell>
          <cell r="C41">
            <v>6134620</v>
          </cell>
          <cell r="D41" t="str">
            <v>Suraj  Patoa</v>
          </cell>
          <cell r="E41">
            <v>7002537484</v>
          </cell>
        </row>
        <row r="42">
          <cell r="B42" t="str">
            <v>HA11Store Manager</v>
          </cell>
          <cell r="C42">
            <v>6134619</v>
          </cell>
          <cell r="D42" t="str">
            <v>Shah Majed Ullah Alvi</v>
          </cell>
          <cell r="E42">
            <v>7893872808</v>
          </cell>
        </row>
        <row r="43">
          <cell r="B43" t="str">
            <v>HV03Store Manager</v>
          </cell>
          <cell r="C43">
            <v>6134614</v>
          </cell>
          <cell r="D43" t="str">
            <v>Vinod  Kumar</v>
          </cell>
          <cell r="E43">
            <v>9069532070</v>
          </cell>
        </row>
        <row r="44">
          <cell r="B44" t="str">
            <v>HA42Store Manager</v>
          </cell>
          <cell r="C44">
            <v>6134610</v>
          </cell>
          <cell r="D44" t="str">
            <v>Gadigota  Rajashekar</v>
          </cell>
          <cell r="E44">
            <v>8639714884</v>
          </cell>
        </row>
        <row r="45">
          <cell r="B45" t="str">
            <v>HH37Store Manager</v>
          </cell>
          <cell r="C45">
            <v>6134603</v>
          </cell>
          <cell r="D45" t="str">
            <v>Ashish  Bisht</v>
          </cell>
          <cell r="E45">
            <v>9996895502</v>
          </cell>
        </row>
        <row r="46">
          <cell r="B46" t="str">
            <v>HC01Store Manager</v>
          </cell>
          <cell r="C46">
            <v>6134598</v>
          </cell>
          <cell r="D46" t="str">
            <v>Jantu  Kuri</v>
          </cell>
          <cell r="E46">
            <v>6003903863</v>
          </cell>
        </row>
        <row r="47">
          <cell r="B47" t="str">
            <v>HH52Store Manager</v>
          </cell>
          <cell r="C47">
            <v>6134507</v>
          </cell>
          <cell r="D47" t="str">
            <v>Yogi  Marwaha</v>
          </cell>
          <cell r="E47">
            <v>8264362578</v>
          </cell>
        </row>
        <row r="48">
          <cell r="B48" t="str">
            <v>HJ13Store Manager</v>
          </cell>
          <cell r="C48">
            <v>6134484</v>
          </cell>
          <cell r="D48" t="str">
            <v>Kaushal  Kishore</v>
          </cell>
          <cell r="E48">
            <v>9341113469</v>
          </cell>
        </row>
        <row r="49">
          <cell r="B49" t="str">
            <v>HR18Store Manager</v>
          </cell>
          <cell r="C49">
            <v>6134483</v>
          </cell>
          <cell r="D49" t="str">
            <v>Ravi  Ranjan</v>
          </cell>
          <cell r="E49">
            <v>7827262743</v>
          </cell>
        </row>
        <row r="50">
          <cell r="B50" t="str">
            <v>HA83Store Manager</v>
          </cell>
          <cell r="C50">
            <v>6134450</v>
          </cell>
          <cell r="D50" t="str">
            <v>Chaluvadi Venkata Suresh</v>
          </cell>
          <cell r="E50">
            <v>9491831283</v>
          </cell>
        </row>
        <row r="51">
          <cell r="B51" t="str">
            <v>HA91Store Manager</v>
          </cell>
          <cell r="C51">
            <v>6134449</v>
          </cell>
          <cell r="D51" t="str">
            <v>Y Vijaya Kumar</v>
          </cell>
          <cell r="E51">
            <v>9398318281</v>
          </cell>
        </row>
        <row r="52">
          <cell r="B52" t="str">
            <v>HN35Store Manager</v>
          </cell>
          <cell r="C52">
            <v>6134448</v>
          </cell>
          <cell r="D52" t="str">
            <v>Hriday  Choudhury</v>
          </cell>
          <cell r="E52">
            <v>8638338626</v>
          </cell>
        </row>
        <row r="53">
          <cell r="B53" t="str">
            <v>HA05Store Manager</v>
          </cell>
          <cell r="C53">
            <v>6134447</v>
          </cell>
          <cell r="D53" t="str">
            <v>Sachin Shriram Bhanage</v>
          </cell>
          <cell r="E53">
            <v>8999191700</v>
          </cell>
        </row>
        <row r="54">
          <cell r="B54" t="str">
            <v>HA39Store Manager</v>
          </cell>
          <cell r="C54">
            <v>6134446</v>
          </cell>
          <cell r="D54" t="str">
            <v>Marupaka  Vidhyasagar</v>
          </cell>
          <cell r="E54">
            <v>9618820104</v>
          </cell>
        </row>
        <row r="55">
          <cell r="B55" t="str">
            <v>HH43Store Manager</v>
          </cell>
          <cell r="C55">
            <v>6134445</v>
          </cell>
          <cell r="D55" t="str">
            <v>Archana  Dubey</v>
          </cell>
          <cell r="E55">
            <v>7023583245</v>
          </cell>
        </row>
        <row r="56">
          <cell r="B56" t="str">
            <v>HZ06Store Manager</v>
          </cell>
          <cell r="C56">
            <v>6134444</v>
          </cell>
          <cell r="D56" t="str">
            <v>Sandeep Roy Chowdhury</v>
          </cell>
          <cell r="E56">
            <v>9287956046</v>
          </cell>
        </row>
        <row r="57">
          <cell r="B57" t="str">
            <v>HK22Store Manager</v>
          </cell>
          <cell r="C57">
            <v>6134443</v>
          </cell>
          <cell r="D57" t="str">
            <v>RITESH M SADHU</v>
          </cell>
          <cell r="E57">
            <v>9986877952</v>
          </cell>
        </row>
        <row r="58">
          <cell r="B58" t="str">
            <v>HA19Store Manager</v>
          </cell>
          <cell r="C58">
            <v>6134132</v>
          </cell>
          <cell r="D58" t="str">
            <v>Thapa  Bharath</v>
          </cell>
          <cell r="E58">
            <v>9959536849</v>
          </cell>
        </row>
        <row r="59">
          <cell r="B59" t="str">
            <v>HH20Store Manager</v>
          </cell>
          <cell r="C59">
            <v>6133921</v>
          </cell>
          <cell r="D59" t="str">
            <v>Sarfaraj  Khan</v>
          </cell>
          <cell r="E59">
            <v>9315084536</v>
          </cell>
        </row>
        <row r="60">
          <cell r="B60" t="str">
            <v>HU69Store Manager</v>
          </cell>
          <cell r="C60">
            <v>6133920</v>
          </cell>
          <cell r="D60" t="str">
            <v>Guru  Gupta</v>
          </cell>
          <cell r="E60">
            <v>9140263658</v>
          </cell>
        </row>
        <row r="61">
          <cell r="B61" t="str">
            <v>HU62Store Manager</v>
          </cell>
          <cell r="C61">
            <v>6133531</v>
          </cell>
          <cell r="D61" t="str">
            <v>Amarendra Pratap Singh</v>
          </cell>
          <cell r="E61">
            <v>9560810814</v>
          </cell>
        </row>
        <row r="62">
          <cell r="B62" t="str">
            <v>HD40Store Manager</v>
          </cell>
          <cell r="C62">
            <v>6133441</v>
          </cell>
          <cell r="D62" t="str">
            <v>Amit  Banerjee</v>
          </cell>
          <cell r="E62">
            <v>9990787004</v>
          </cell>
        </row>
        <row r="63">
          <cell r="B63" t="str">
            <v>HV23Store Manager</v>
          </cell>
          <cell r="C63">
            <v>6133337</v>
          </cell>
          <cell r="D63" t="str">
            <v>Bhupinder  Singh</v>
          </cell>
          <cell r="E63">
            <v>7508629495</v>
          </cell>
        </row>
        <row r="64">
          <cell r="B64" t="str">
            <v>HU23Store Manager</v>
          </cell>
          <cell r="C64">
            <v>6132716</v>
          </cell>
          <cell r="D64" t="str">
            <v>Sukdev  Yadav</v>
          </cell>
          <cell r="E64">
            <v>9919796878</v>
          </cell>
        </row>
        <row r="65">
          <cell r="B65" t="str">
            <v>SA17Store Manager</v>
          </cell>
          <cell r="C65">
            <v>6132715</v>
          </cell>
          <cell r="D65" t="str">
            <v>Yarasani  Nagendra</v>
          </cell>
          <cell r="E65">
            <v>9177400143</v>
          </cell>
        </row>
        <row r="66">
          <cell r="B66" t="str">
            <v>HO29Store Manager</v>
          </cell>
          <cell r="C66">
            <v>6132714</v>
          </cell>
          <cell r="D66" t="str">
            <v>Himansu Sekhar Rout</v>
          </cell>
          <cell r="E66">
            <v>7077109294</v>
          </cell>
        </row>
        <row r="67">
          <cell r="B67" t="str">
            <v>HA98Store Manager</v>
          </cell>
          <cell r="C67">
            <v>6132430</v>
          </cell>
          <cell r="D67" t="str">
            <v>Rallapalli Venkata Raja Ramesh</v>
          </cell>
          <cell r="E67">
            <v>9959469898</v>
          </cell>
        </row>
        <row r="68">
          <cell r="B68" t="str">
            <v>HD14Store Manager</v>
          </cell>
          <cell r="C68">
            <v>6132429</v>
          </cell>
          <cell r="D68" t="str">
            <v>JITENDRA  KUMAR</v>
          </cell>
          <cell r="E68">
            <v>9839602581</v>
          </cell>
        </row>
        <row r="69">
          <cell r="B69" t="str">
            <v>HE31Store Manager</v>
          </cell>
          <cell r="C69">
            <v>6132152</v>
          </cell>
          <cell r="D69" t="str">
            <v>Jinash  John</v>
          </cell>
          <cell r="E69">
            <v>9947567643</v>
          </cell>
        </row>
        <row r="70">
          <cell r="B70" t="str">
            <v>HQ96Store Manager</v>
          </cell>
          <cell r="C70">
            <v>6132150</v>
          </cell>
          <cell r="D70" t="str">
            <v>Himanshu  Tomar</v>
          </cell>
          <cell r="E70">
            <v>8826629363</v>
          </cell>
        </row>
        <row r="71">
          <cell r="B71" t="str">
            <v>HR15Store Manager</v>
          </cell>
          <cell r="C71">
            <v>6132149</v>
          </cell>
          <cell r="D71" t="str">
            <v xml:space="preserve">Ankush  </v>
          </cell>
          <cell r="E71">
            <v>9813249999</v>
          </cell>
        </row>
        <row r="72">
          <cell r="B72" t="str">
            <v>HQ53Store Manager</v>
          </cell>
          <cell r="C72">
            <v>6132113</v>
          </cell>
          <cell r="D72" t="str">
            <v>Diwakar  Tiwari</v>
          </cell>
          <cell r="E72">
            <v>9599016091</v>
          </cell>
        </row>
        <row r="73">
          <cell r="B73" t="str">
            <v>HD28Store Manager</v>
          </cell>
          <cell r="C73">
            <v>6132112</v>
          </cell>
          <cell r="D73" t="str">
            <v>Mahesh Kumar Yadav</v>
          </cell>
          <cell r="E73">
            <v>7004296353</v>
          </cell>
        </row>
        <row r="74">
          <cell r="B74" t="str">
            <v>HK46Store Manager</v>
          </cell>
          <cell r="C74">
            <v>6132111</v>
          </cell>
          <cell r="D74" t="str">
            <v xml:space="preserve">Nagaraj  </v>
          </cell>
          <cell r="E74">
            <v>7026680246</v>
          </cell>
        </row>
        <row r="75">
          <cell r="B75" t="str">
            <v>HH30Store Manager</v>
          </cell>
          <cell r="C75">
            <v>6132110</v>
          </cell>
          <cell r="D75" t="str">
            <v>Narendra  Singh</v>
          </cell>
          <cell r="E75">
            <v>9582521951</v>
          </cell>
        </row>
        <row r="76">
          <cell r="B76" t="str">
            <v>HM01Store Manager</v>
          </cell>
          <cell r="C76">
            <v>6131806</v>
          </cell>
          <cell r="D76" t="str">
            <v>Dhiraj Kumar Ranjan</v>
          </cell>
          <cell r="E76">
            <v>9534003452</v>
          </cell>
        </row>
        <row r="77">
          <cell r="B77" t="str">
            <v>HE26Store Manager</v>
          </cell>
          <cell r="C77">
            <v>6131744</v>
          </cell>
          <cell r="D77" t="str">
            <v>ARUN C XAVIER</v>
          </cell>
          <cell r="E77">
            <v>7902958654</v>
          </cell>
        </row>
        <row r="78">
          <cell r="B78" t="str">
            <v>HK11Store Manager</v>
          </cell>
          <cell r="C78">
            <v>6131743</v>
          </cell>
          <cell r="D78" t="str">
            <v>Vinaya Kumar B L</v>
          </cell>
          <cell r="E78">
            <v>7676657379</v>
          </cell>
        </row>
        <row r="79">
          <cell r="B79" t="str">
            <v>HU97Store Manager</v>
          </cell>
          <cell r="C79">
            <v>6131400</v>
          </cell>
          <cell r="D79" t="str">
            <v>Saeed  Khan</v>
          </cell>
          <cell r="E79">
            <v>9926200486</v>
          </cell>
        </row>
        <row r="80">
          <cell r="B80" t="str">
            <v>HY09Store Manager</v>
          </cell>
          <cell r="C80">
            <v>6131291</v>
          </cell>
          <cell r="D80" t="str">
            <v>Kamlesh Prakash Pakhale</v>
          </cell>
          <cell r="E80">
            <v>9970321466</v>
          </cell>
        </row>
        <row r="81">
          <cell r="B81" t="str">
            <v>HA05Store Manager</v>
          </cell>
          <cell r="C81">
            <v>6131207</v>
          </cell>
          <cell r="D81" t="str">
            <v>Mohammed Abdul Azeez</v>
          </cell>
          <cell r="E81">
            <v>8639786012</v>
          </cell>
        </row>
        <row r="82">
          <cell r="B82" t="str">
            <v>SA54Store Manager</v>
          </cell>
          <cell r="C82">
            <v>6131095</v>
          </cell>
          <cell r="D82" t="str">
            <v>AR VENKATESWARA REDDY</v>
          </cell>
          <cell r="E82">
            <v>7670857906</v>
          </cell>
        </row>
        <row r="83">
          <cell r="B83" t="str">
            <v>SA69Store Manager</v>
          </cell>
          <cell r="C83">
            <v>6130975</v>
          </cell>
          <cell r="D83" t="str">
            <v>Upputuri  Nagaraj</v>
          </cell>
          <cell r="E83">
            <v>6281293217</v>
          </cell>
        </row>
        <row r="84">
          <cell r="B84" t="str">
            <v>HH40Store Manager</v>
          </cell>
          <cell r="C84">
            <v>6130974</v>
          </cell>
          <cell r="D84" t="str">
            <v>Neeraj  Kumar</v>
          </cell>
          <cell r="E84">
            <v>9810688944</v>
          </cell>
        </row>
        <row r="85">
          <cell r="B85" t="str">
            <v>HU35Store Manager</v>
          </cell>
          <cell r="C85">
            <v>6130973</v>
          </cell>
          <cell r="D85" t="str">
            <v>Shyam  Babu</v>
          </cell>
          <cell r="E85">
            <v>8279921057</v>
          </cell>
        </row>
        <row r="86">
          <cell r="B86" t="str">
            <v>HP18Store Manager</v>
          </cell>
          <cell r="C86">
            <v>6130873</v>
          </cell>
          <cell r="D86" t="str">
            <v>Sachin  Kumar</v>
          </cell>
          <cell r="E86">
            <v>6239537930</v>
          </cell>
        </row>
        <row r="87">
          <cell r="B87" t="str">
            <v>HD15Store Manager</v>
          </cell>
          <cell r="C87">
            <v>6130749</v>
          </cell>
          <cell r="D87" t="str">
            <v>PRAVEEN KUMAR Sharma</v>
          </cell>
          <cell r="E87">
            <v>8875420968</v>
          </cell>
        </row>
        <row r="88">
          <cell r="B88" t="str">
            <v>HD37Store Manager</v>
          </cell>
          <cell r="C88">
            <v>6130748</v>
          </cell>
          <cell r="D88" t="str">
            <v>Nandan  Singh</v>
          </cell>
          <cell r="E88">
            <v>9999865925</v>
          </cell>
        </row>
        <row r="89">
          <cell r="B89" t="str">
            <v>HW02Store Manager</v>
          </cell>
          <cell r="C89">
            <v>6130661</v>
          </cell>
          <cell r="D89" t="str">
            <v>Aniket  Mandal</v>
          </cell>
          <cell r="E89">
            <v>7439890701</v>
          </cell>
        </row>
        <row r="90">
          <cell r="B90" t="str">
            <v>HE18Store Manager</v>
          </cell>
          <cell r="C90">
            <v>6130304</v>
          </cell>
          <cell r="D90" t="str">
            <v>P Rohan Jose</v>
          </cell>
          <cell r="E90">
            <v>9778638158</v>
          </cell>
        </row>
        <row r="91">
          <cell r="B91" t="str">
            <v>HA16Store Manager</v>
          </cell>
          <cell r="C91">
            <v>6130301</v>
          </cell>
          <cell r="D91" t="str">
            <v>Barma  Kumaraswamy</v>
          </cell>
          <cell r="E91">
            <v>9989248003</v>
          </cell>
        </row>
        <row r="92">
          <cell r="B92" t="str">
            <v>HG11Store Manager</v>
          </cell>
          <cell r="C92">
            <v>6129949</v>
          </cell>
          <cell r="D92" t="str">
            <v xml:space="preserve">Kanhaiya  </v>
          </cell>
          <cell r="E92">
            <v>8130657001</v>
          </cell>
        </row>
        <row r="93">
          <cell r="B93" t="str">
            <v>HU68Store Manager</v>
          </cell>
          <cell r="C93">
            <v>6129935</v>
          </cell>
          <cell r="D93" t="str">
            <v>Ravi Prakash Singh</v>
          </cell>
          <cell r="E93">
            <v>8005111122</v>
          </cell>
        </row>
        <row r="94">
          <cell r="B94" t="str">
            <v>SK08Store Manager</v>
          </cell>
          <cell r="C94">
            <v>6129934</v>
          </cell>
          <cell r="D94" t="str">
            <v>Shridhar T Ambig</v>
          </cell>
          <cell r="E94">
            <v>9019031012</v>
          </cell>
        </row>
        <row r="95">
          <cell r="B95" t="str">
            <v>HP28Store Manager</v>
          </cell>
          <cell r="C95">
            <v>6129933</v>
          </cell>
          <cell r="D95" t="str">
            <v>Sahil  Jamwal</v>
          </cell>
          <cell r="E95">
            <v>9906583925</v>
          </cell>
        </row>
        <row r="96">
          <cell r="B96" t="str">
            <v>HA67Store Manager</v>
          </cell>
          <cell r="C96">
            <v>6129508</v>
          </cell>
          <cell r="D96" t="str">
            <v>Kothapalli  Venkatesh</v>
          </cell>
          <cell r="E96">
            <v>9347410828</v>
          </cell>
        </row>
        <row r="97">
          <cell r="B97" t="str">
            <v>HK81Store Manager</v>
          </cell>
          <cell r="C97">
            <v>6129421</v>
          </cell>
          <cell r="D97" t="str">
            <v>Shiva Kumara M</v>
          </cell>
          <cell r="E97">
            <v>8139999396</v>
          </cell>
        </row>
        <row r="98">
          <cell r="B98" t="str">
            <v>SA52Store Manager</v>
          </cell>
          <cell r="C98">
            <v>6129349</v>
          </cell>
          <cell r="D98" t="str">
            <v>MD  Shirajuddin</v>
          </cell>
          <cell r="E98">
            <v>8099501455</v>
          </cell>
        </row>
        <row r="99">
          <cell r="B99" t="str">
            <v>HF16Store Manager</v>
          </cell>
          <cell r="C99">
            <v>6129346</v>
          </cell>
          <cell r="D99" t="str">
            <v>Anjali  Pandey</v>
          </cell>
          <cell r="E99">
            <v>9039621524</v>
          </cell>
        </row>
        <row r="100">
          <cell r="B100" t="str">
            <v>HO42Store Manager</v>
          </cell>
          <cell r="C100">
            <v>6129107</v>
          </cell>
          <cell r="D100" t="str">
            <v>Bijaya Kumar Ranasingh</v>
          </cell>
          <cell r="E100">
            <v>7752080192</v>
          </cell>
        </row>
        <row r="101">
          <cell r="B101" t="str">
            <v>HA33Store Manager</v>
          </cell>
          <cell r="C101">
            <v>6129106</v>
          </cell>
          <cell r="D101" t="str">
            <v>Rohit  Singh</v>
          </cell>
          <cell r="E101">
            <v>8919932768</v>
          </cell>
        </row>
        <row r="102">
          <cell r="B102" t="str">
            <v>HA26Store Manager</v>
          </cell>
          <cell r="C102">
            <v>6128665</v>
          </cell>
          <cell r="D102" t="str">
            <v>Kalakuntla  Naveen</v>
          </cell>
          <cell r="E102">
            <v>9603408198</v>
          </cell>
        </row>
        <row r="103">
          <cell r="B103" t="str">
            <v>HF13Store Manager</v>
          </cell>
          <cell r="C103">
            <v>6128461</v>
          </cell>
          <cell r="D103" t="str">
            <v>Ashok  Dhali</v>
          </cell>
          <cell r="E103">
            <v>9425517464</v>
          </cell>
        </row>
        <row r="104">
          <cell r="B104" t="str">
            <v>HA90Store Manager</v>
          </cell>
          <cell r="C104">
            <v>6128185</v>
          </cell>
          <cell r="D104" t="str">
            <v>Lam Lakshmi Prasanna</v>
          </cell>
          <cell r="E104">
            <v>7036456146</v>
          </cell>
        </row>
        <row r="105">
          <cell r="B105" t="str">
            <v>HK43Store Manager</v>
          </cell>
          <cell r="C105">
            <v>6128060</v>
          </cell>
          <cell r="D105" t="str">
            <v>Hariprasad  M</v>
          </cell>
          <cell r="E105">
            <v>9741747992</v>
          </cell>
        </row>
        <row r="106">
          <cell r="B106" t="str">
            <v>HP38Store Manager</v>
          </cell>
          <cell r="C106">
            <v>6127859</v>
          </cell>
          <cell r="D106" t="str">
            <v>Vineet  Kumar</v>
          </cell>
          <cell r="E106">
            <v>8427500888</v>
          </cell>
        </row>
        <row r="107">
          <cell r="B107" t="str">
            <v>HH20Store Manager</v>
          </cell>
          <cell r="C107">
            <v>6127645</v>
          </cell>
          <cell r="D107" t="str">
            <v>Rubel  Ahmed</v>
          </cell>
          <cell r="E107">
            <v>8360767117</v>
          </cell>
        </row>
        <row r="108">
          <cell r="B108" t="str">
            <v>HX11Store Manager</v>
          </cell>
          <cell r="C108">
            <v>6127644</v>
          </cell>
          <cell r="D108" t="str">
            <v>Vikas  Sodhi</v>
          </cell>
          <cell r="E108">
            <v>9070400238</v>
          </cell>
        </row>
        <row r="109">
          <cell r="B109" t="str">
            <v>SA16Store Manager</v>
          </cell>
          <cell r="C109">
            <v>6127399</v>
          </cell>
          <cell r="D109" t="str">
            <v>Yeduruwada Kranthi Kumar</v>
          </cell>
          <cell r="E109">
            <v>8465966709</v>
          </cell>
        </row>
        <row r="110">
          <cell r="B110" t="str">
            <v>HK13Store Manager</v>
          </cell>
          <cell r="C110">
            <v>6126918</v>
          </cell>
          <cell r="D110" t="str">
            <v>Amareshappa  M</v>
          </cell>
          <cell r="E110">
            <v>9164599160</v>
          </cell>
        </row>
        <row r="111">
          <cell r="B111" t="str">
            <v>HA15Store Manager</v>
          </cell>
          <cell r="C111">
            <v>6126917</v>
          </cell>
          <cell r="D111" t="str">
            <v>Thirupathi Reddy Gudipally</v>
          </cell>
          <cell r="E111">
            <v>9849136492</v>
          </cell>
        </row>
        <row r="112">
          <cell r="B112" t="str">
            <v>HZ09Store Manager</v>
          </cell>
          <cell r="C112">
            <v>6126915</v>
          </cell>
          <cell r="D112" t="str">
            <v>Chiranjib  Kalita</v>
          </cell>
          <cell r="E112">
            <v>7002844964</v>
          </cell>
        </row>
        <row r="113">
          <cell r="B113" t="str">
            <v>SN03Store Manager</v>
          </cell>
          <cell r="C113">
            <v>6126914</v>
          </cell>
          <cell r="D113" t="str">
            <v>Jyotish  Das</v>
          </cell>
          <cell r="E113">
            <v>8724860671</v>
          </cell>
        </row>
        <row r="114">
          <cell r="B114" t="str">
            <v>HK45Store Manager</v>
          </cell>
          <cell r="C114">
            <v>6126859</v>
          </cell>
          <cell r="D114" t="str">
            <v>Neelesh  Kotaragasti</v>
          </cell>
          <cell r="E114">
            <v>9148835529</v>
          </cell>
        </row>
        <row r="115">
          <cell r="B115" t="str">
            <v>HP45Store Manager</v>
          </cell>
          <cell r="C115">
            <v>6126641</v>
          </cell>
          <cell r="D115" t="str">
            <v>Kamlesh  Kumar</v>
          </cell>
          <cell r="E115">
            <v>9987943195</v>
          </cell>
        </row>
        <row r="116">
          <cell r="B116" t="str">
            <v>HV14Store Manager</v>
          </cell>
          <cell r="C116">
            <v>6126560</v>
          </cell>
          <cell r="D116" t="str">
            <v>Sanjeev  Rana</v>
          </cell>
          <cell r="E116">
            <v>8800809719</v>
          </cell>
        </row>
        <row r="117">
          <cell r="B117" t="str">
            <v>HJ25Store Manager</v>
          </cell>
          <cell r="C117">
            <v>6126389</v>
          </cell>
          <cell r="D117" t="str">
            <v>Amit Kumar Singh</v>
          </cell>
          <cell r="E117">
            <v>9088202685</v>
          </cell>
        </row>
        <row r="118">
          <cell r="B118" t="str">
            <v>HA04Store Manager</v>
          </cell>
          <cell r="C118">
            <v>6126283</v>
          </cell>
          <cell r="D118" t="str">
            <v>Geejula Raj Kumar</v>
          </cell>
          <cell r="E118">
            <v>8008065150</v>
          </cell>
        </row>
        <row r="119">
          <cell r="B119" t="str">
            <v>HK20Store Manager</v>
          </cell>
          <cell r="C119">
            <v>6126273</v>
          </cell>
          <cell r="D119" t="str">
            <v>D  Murali</v>
          </cell>
          <cell r="E119">
            <v>9986448005</v>
          </cell>
        </row>
        <row r="120">
          <cell r="B120" t="str">
            <v>HU11Store Manager</v>
          </cell>
          <cell r="C120">
            <v>6125907</v>
          </cell>
          <cell r="D120" t="str">
            <v>Chandra Bhushan Sharma</v>
          </cell>
          <cell r="E120">
            <v>8449538544</v>
          </cell>
        </row>
        <row r="121">
          <cell r="B121" t="str">
            <v>HA64Store Manager</v>
          </cell>
          <cell r="C121">
            <v>6125906</v>
          </cell>
          <cell r="D121" t="str">
            <v>Chenchala Durga Prasad</v>
          </cell>
          <cell r="E121">
            <v>7207874789</v>
          </cell>
        </row>
        <row r="122">
          <cell r="B122" t="str">
            <v>HU47Store Manager</v>
          </cell>
          <cell r="C122">
            <v>6125733</v>
          </cell>
          <cell r="D122" t="str">
            <v>Pawan  Kumar</v>
          </cell>
          <cell r="E122">
            <v>9871944801</v>
          </cell>
        </row>
        <row r="123">
          <cell r="B123" t="str">
            <v>HU86Store Manager</v>
          </cell>
          <cell r="C123">
            <v>6125682</v>
          </cell>
          <cell r="D123" t="str">
            <v>Suryakant  Bashisth</v>
          </cell>
          <cell r="E123">
            <v>7819008370</v>
          </cell>
        </row>
        <row r="124">
          <cell r="B124" t="str">
            <v>HY18Store Manager</v>
          </cell>
          <cell r="C124">
            <v>6125631</v>
          </cell>
          <cell r="D124" t="str">
            <v>Roshan Kumar Jha</v>
          </cell>
          <cell r="E124">
            <v>9015568147</v>
          </cell>
        </row>
        <row r="125">
          <cell r="B125" t="str">
            <v>HK93Store Manager</v>
          </cell>
          <cell r="C125">
            <v>6125561</v>
          </cell>
          <cell r="D125" t="str">
            <v>Sadashiva  S</v>
          </cell>
          <cell r="E125">
            <v>9591873470</v>
          </cell>
        </row>
        <row r="126">
          <cell r="B126" t="str">
            <v>HQ20Store Manager</v>
          </cell>
          <cell r="C126">
            <v>6125546</v>
          </cell>
          <cell r="D126" t="str">
            <v>Krishna  Mohan</v>
          </cell>
          <cell r="E126">
            <v>9540804505</v>
          </cell>
        </row>
        <row r="127">
          <cell r="B127" t="str">
            <v>HE05Store Manager</v>
          </cell>
          <cell r="C127">
            <v>6125479</v>
          </cell>
          <cell r="D127" t="str">
            <v>Murali Krishna B</v>
          </cell>
          <cell r="E127">
            <v>9995904086</v>
          </cell>
        </row>
        <row r="128">
          <cell r="B128" t="str">
            <v>HH51Store Manager</v>
          </cell>
          <cell r="C128">
            <v>6125458</v>
          </cell>
          <cell r="D128" t="str">
            <v>Nirbhay Kumar Sharma</v>
          </cell>
          <cell r="E128">
            <v>9705752316</v>
          </cell>
        </row>
        <row r="129">
          <cell r="B129" t="str">
            <v>HO14Store Manager</v>
          </cell>
          <cell r="C129">
            <v>6125409</v>
          </cell>
          <cell r="D129" t="str">
            <v>JEEVAN PRAKASH BHUKTA</v>
          </cell>
          <cell r="E129">
            <v>8050606213</v>
          </cell>
        </row>
        <row r="130">
          <cell r="B130" t="str">
            <v>HD40Store Manager</v>
          </cell>
          <cell r="C130">
            <v>6125369</v>
          </cell>
          <cell r="D130" t="str">
            <v>SATISH  KUMAR</v>
          </cell>
          <cell r="E130">
            <v>9891850877</v>
          </cell>
        </row>
        <row r="131">
          <cell r="B131" t="str">
            <v>HN53Store Manager</v>
          </cell>
          <cell r="C131">
            <v>6125345</v>
          </cell>
          <cell r="D131" t="str">
            <v>RANJEET  KUMAR</v>
          </cell>
          <cell r="E131">
            <v>7005957938</v>
          </cell>
        </row>
        <row r="132">
          <cell r="B132" t="str">
            <v>HA84Store Manager</v>
          </cell>
          <cell r="C132">
            <v>6125260</v>
          </cell>
          <cell r="D132" t="str">
            <v>SYED SHAKIR ALI</v>
          </cell>
          <cell r="E132">
            <v>9502786440</v>
          </cell>
        </row>
        <row r="133">
          <cell r="B133" t="str">
            <v>HK24Store Manager</v>
          </cell>
          <cell r="C133">
            <v>6125259</v>
          </cell>
          <cell r="D133" t="str">
            <v>Jagan Kumar T</v>
          </cell>
          <cell r="E133">
            <v>7204446696</v>
          </cell>
        </row>
        <row r="134">
          <cell r="B134" t="str">
            <v>HM25Store Manager</v>
          </cell>
          <cell r="C134">
            <v>6125256</v>
          </cell>
          <cell r="D134" t="str">
            <v>Satyanarayan Krishnananda Jaiswal</v>
          </cell>
          <cell r="E134">
            <v>9168343939</v>
          </cell>
        </row>
        <row r="135">
          <cell r="B135" t="str">
            <v>HO15Store Manager</v>
          </cell>
          <cell r="C135">
            <v>6125142</v>
          </cell>
          <cell r="D135" t="str">
            <v>DEEPAK RANJAN PANIGRAHI</v>
          </cell>
          <cell r="E135">
            <v>8249674382</v>
          </cell>
        </row>
        <row r="136">
          <cell r="B136" t="str">
            <v>HK40Store Manager</v>
          </cell>
          <cell r="C136">
            <v>6125095</v>
          </cell>
          <cell r="D136" t="str">
            <v>Ruben Samuel Sakat</v>
          </cell>
          <cell r="E136">
            <v>9082619449</v>
          </cell>
        </row>
        <row r="137">
          <cell r="B137" t="str">
            <v>HK34Store Manager</v>
          </cell>
          <cell r="C137">
            <v>6125032</v>
          </cell>
          <cell r="D137" t="str">
            <v>Thimmaiah  E</v>
          </cell>
          <cell r="E137">
            <v>9980288586</v>
          </cell>
        </row>
        <row r="138">
          <cell r="B138" t="str">
            <v>HW21Store Manager</v>
          </cell>
          <cell r="C138">
            <v>6124901</v>
          </cell>
          <cell r="D138" t="str">
            <v>Somnath  Mukherjee</v>
          </cell>
          <cell r="E138">
            <v>7908201570</v>
          </cell>
        </row>
        <row r="139">
          <cell r="B139" t="str">
            <v>HA44Store Manager</v>
          </cell>
          <cell r="C139">
            <v>6124900</v>
          </cell>
          <cell r="D139" t="str">
            <v>Raju  Gitta</v>
          </cell>
          <cell r="E139">
            <v>8142143142</v>
          </cell>
        </row>
        <row r="140">
          <cell r="B140" t="str">
            <v>SA13Store Manager</v>
          </cell>
          <cell r="C140">
            <v>6124858</v>
          </cell>
          <cell r="D140" t="str">
            <v>M. Venkata Subba Raju</v>
          </cell>
          <cell r="E140">
            <v>7601058467</v>
          </cell>
        </row>
        <row r="141">
          <cell r="B141" t="str">
            <v>HA56Store Manager</v>
          </cell>
          <cell r="C141">
            <v>6124790</v>
          </cell>
          <cell r="D141" t="str">
            <v>Mastanvali  Mohammed</v>
          </cell>
          <cell r="E141">
            <v>9912226915</v>
          </cell>
        </row>
        <row r="142">
          <cell r="B142" t="str">
            <v>HK26Store Manager</v>
          </cell>
          <cell r="C142">
            <v>6124749</v>
          </cell>
          <cell r="D142" t="str">
            <v>Manu  HP</v>
          </cell>
          <cell r="E142">
            <v>9741236467</v>
          </cell>
        </row>
        <row r="143">
          <cell r="B143" t="str">
            <v>SA08Store Manager</v>
          </cell>
          <cell r="C143">
            <v>6124748</v>
          </cell>
          <cell r="D143" t="str">
            <v>Pendyala  Srinivas</v>
          </cell>
          <cell r="E143">
            <v>9701355591</v>
          </cell>
        </row>
        <row r="144">
          <cell r="B144" t="str">
            <v>HH27Store Manager</v>
          </cell>
          <cell r="C144">
            <v>6124670</v>
          </cell>
          <cell r="D144" t="str">
            <v>SHIVRAJ SINGH RATHORE</v>
          </cell>
          <cell r="E144">
            <v>9850411808</v>
          </cell>
        </row>
        <row r="145">
          <cell r="B145" t="str">
            <v>HW38Store Manager</v>
          </cell>
          <cell r="C145">
            <v>6124668</v>
          </cell>
          <cell r="D145" t="str">
            <v>VIVEK KUMAR SHAW</v>
          </cell>
          <cell r="E145">
            <v>7980846240</v>
          </cell>
        </row>
        <row r="146">
          <cell r="B146" t="str">
            <v>HK08Store Manager</v>
          </cell>
          <cell r="C146">
            <v>6124618</v>
          </cell>
          <cell r="D146" t="str">
            <v>Parashuram  Lamani</v>
          </cell>
          <cell r="E146">
            <v>9743881645</v>
          </cell>
        </row>
        <row r="147">
          <cell r="B147" t="str">
            <v>HQ35Store Manager</v>
          </cell>
          <cell r="C147">
            <v>6124614</v>
          </cell>
          <cell r="D147" t="str">
            <v>Arvind  Tyagi</v>
          </cell>
          <cell r="E147">
            <v>9528340777</v>
          </cell>
        </row>
        <row r="148">
          <cell r="B148" t="str">
            <v>HF11Store Manager</v>
          </cell>
          <cell r="C148">
            <v>6124581</v>
          </cell>
          <cell r="D148" t="str">
            <v>Shubham Singh Rajput</v>
          </cell>
          <cell r="E148">
            <v>9165130002</v>
          </cell>
        </row>
        <row r="149">
          <cell r="B149" t="str">
            <v>HA62Store Manager</v>
          </cell>
          <cell r="C149">
            <v>6124475</v>
          </cell>
          <cell r="D149" t="str">
            <v>P RUKMANGADHA REDDY</v>
          </cell>
          <cell r="E149">
            <v>9849957779</v>
          </cell>
        </row>
        <row r="150">
          <cell r="B150" t="str">
            <v>HA39Store Manager</v>
          </cell>
          <cell r="C150">
            <v>6124474</v>
          </cell>
          <cell r="D150" t="str">
            <v>Akram  khan</v>
          </cell>
          <cell r="E150">
            <v>9908473508</v>
          </cell>
        </row>
        <row r="151">
          <cell r="B151" t="str">
            <v>HX12Store Manager</v>
          </cell>
          <cell r="C151">
            <v>6124331</v>
          </cell>
          <cell r="D151" t="str">
            <v>Paramveer  Singh</v>
          </cell>
          <cell r="E151">
            <v>9797202655</v>
          </cell>
        </row>
        <row r="152">
          <cell r="B152" t="str">
            <v>HU99Store Manager</v>
          </cell>
          <cell r="C152">
            <v>6124153</v>
          </cell>
          <cell r="D152" t="str">
            <v>Deepak Kumar Mishra</v>
          </cell>
          <cell r="E152">
            <v>7814639463</v>
          </cell>
        </row>
        <row r="153">
          <cell r="B153" t="str">
            <v>SA07Store Manager</v>
          </cell>
          <cell r="C153">
            <v>6124017</v>
          </cell>
          <cell r="D153" t="str">
            <v>Yeluri Ratna Sudheer</v>
          </cell>
          <cell r="E153">
            <v>8885002000</v>
          </cell>
        </row>
        <row r="154">
          <cell r="B154" t="str">
            <v>HY19Store Manager</v>
          </cell>
          <cell r="C154">
            <v>6123579</v>
          </cell>
          <cell r="D154" t="str">
            <v>Piyush Kumar Tiwari</v>
          </cell>
          <cell r="E154">
            <v>9341111534</v>
          </cell>
        </row>
        <row r="155">
          <cell r="B155" t="str">
            <v>HW24Store Manager</v>
          </cell>
          <cell r="C155">
            <v>6123496</v>
          </cell>
          <cell r="D155" t="str">
            <v>Swapan  Das</v>
          </cell>
          <cell r="E155">
            <v>9836731648</v>
          </cell>
        </row>
        <row r="156">
          <cell r="B156" t="str">
            <v>HV24Store Manager</v>
          </cell>
          <cell r="C156">
            <v>6123495</v>
          </cell>
          <cell r="D156" t="str">
            <v>Manoj NA Kumar</v>
          </cell>
          <cell r="E156">
            <v>9599953054</v>
          </cell>
        </row>
        <row r="157">
          <cell r="B157" t="str">
            <v>HF22Store Manager</v>
          </cell>
          <cell r="C157">
            <v>6123445</v>
          </cell>
          <cell r="D157" t="str">
            <v>Umendra Kumar Pandey</v>
          </cell>
          <cell r="E157">
            <v>9981797729</v>
          </cell>
        </row>
        <row r="158">
          <cell r="B158" t="str">
            <v>HY36Store Manager</v>
          </cell>
          <cell r="C158">
            <v>6123422</v>
          </cell>
          <cell r="D158" t="str">
            <v>Abhishek  Sharma</v>
          </cell>
          <cell r="E158">
            <v>7678627798</v>
          </cell>
        </row>
        <row r="159">
          <cell r="B159" t="str">
            <v>HE25Store Manager</v>
          </cell>
          <cell r="C159">
            <v>6123395</v>
          </cell>
          <cell r="D159" t="str">
            <v>Deepak  Raj</v>
          </cell>
          <cell r="E159">
            <v>9947466578</v>
          </cell>
        </row>
        <row r="160">
          <cell r="B160" t="str">
            <v>HF03Store Manager</v>
          </cell>
          <cell r="C160">
            <v>6123394</v>
          </cell>
          <cell r="D160" t="str">
            <v>Jaysheel A Gajbhiye</v>
          </cell>
          <cell r="E160">
            <v>9822157738</v>
          </cell>
        </row>
        <row r="161">
          <cell r="B161" t="str">
            <v>HO40Store Manager</v>
          </cell>
          <cell r="C161">
            <v>6123393</v>
          </cell>
          <cell r="D161" t="str">
            <v>Niroda Kumar Sutar</v>
          </cell>
          <cell r="E161">
            <v>8073191451</v>
          </cell>
        </row>
        <row r="162">
          <cell r="B162" t="str">
            <v>HR04Store Manager</v>
          </cell>
          <cell r="C162">
            <v>6123222</v>
          </cell>
          <cell r="D162" t="str">
            <v>Harkesh  Kumar</v>
          </cell>
          <cell r="E162">
            <v>8800180850</v>
          </cell>
        </row>
        <row r="163">
          <cell r="B163" t="str">
            <v>HI10Store Manager</v>
          </cell>
          <cell r="C163">
            <v>6122979</v>
          </cell>
          <cell r="D163" t="str">
            <v>BHUVNESH  KUMAR</v>
          </cell>
          <cell r="E163">
            <v>9501673768</v>
          </cell>
        </row>
        <row r="164">
          <cell r="B164" t="str">
            <v>HW40Store Manager</v>
          </cell>
          <cell r="C164">
            <v>6122830</v>
          </cell>
          <cell r="D164" t="str">
            <v>PROSENJIT  GANGULY</v>
          </cell>
          <cell r="E164">
            <v>9239912358</v>
          </cell>
        </row>
        <row r="165">
          <cell r="B165" t="str">
            <v>HA10Store Manager</v>
          </cell>
          <cell r="C165">
            <v>6122828</v>
          </cell>
          <cell r="D165" t="str">
            <v>Satyanarayana  UVV</v>
          </cell>
          <cell r="E165">
            <v>7893373901</v>
          </cell>
        </row>
        <row r="166">
          <cell r="B166" t="str">
            <v>HN46Store Manager</v>
          </cell>
          <cell r="C166">
            <v>6122785</v>
          </cell>
          <cell r="D166" t="str">
            <v>MADHURJYA  HAZARIKA</v>
          </cell>
          <cell r="E166">
            <v>9954556063</v>
          </cell>
        </row>
        <row r="167">
          <cell r="B167" t="str">
            <v>HW10Store Manager</v>
          </cell>
          <cell r="C167">
            <v>6122608</v>
          </cell>
          <cell r="D167" t="str">
            <v>Lakshmikanta  Paul</v>
          </cell>
          <cell r="E167">
            <v>7003637645</v>
          </cell>
        </row>
        <row r="168">
          <cell r="B168" t="str">
            <v>HW18Store Manager</v>
          </cell>
          <cell r="C168">
            <v>6122607</v>
          </cell>
          <cell r="D168" t="str">
            <v>Bithin  Ghosh</v>
          </cell>
          <cell r="E168">
            <v>8697918649</v>
          </cell>
        </row>
        <row r="169">
          <cell r="B169" t="str">
            <v>HF06Store Manager</v>
          </cell>
          <cell r="C169">
            <v>6122483</v>
          </cell>
          <cell r="D169" t="str">
            <v>Bipin Kumar Jha</v>
          </cell>
          <cell r="E169">
            <v>6260894672</v>
          </cell>
        </row>
        <row r="170">
          <cell r="B170" t="str">
            <v>HE22Store Manager</v>
          </cell>
          <cell r="C170">
            <v>6122482</v>
          </cell>
          <cell r="D170" t="str">
            <v>S Syed Musthafa</v>
          </cell>
          <cell r="E170">
            <v>9994336505</v>
          </cell>
        </row>
        <row r="171">
          <cell r="B171" t="str">
            <v>HY51Store Manager</v>
          </cell>
          <cell r="C171">
            <v>6122415</v>
          </cell>
          <cell r="D171" t="str">
            <v>Manish  Kumar</v>
          </cell>
          <cell r="E171">
            <v>9525101060</v>
          </cell>
        </row>
        <row r="172">
          <cell r="B172" t="str">
            <v>HH48Store Manager</v>
          </cell>
          <cell r="C172">
            <v>6122308</v>
          </cell>
          <cell r="D172" t="str">
            <v>Shammi  Sharma</v>
          </cell>
          <cell r="E172">
            <v>8287266878</v>
          </cell>
        </row>
        <row r="173">
          <cell r="B173" t="str">
            <v>HK01Store Manager</v>
          </cell>
          <cell r="C173">
            <v>6122136</v>
          </cell>
          <cell r="D173" t="str">
            <v>Manjunatha  B</v>
          </cell>
          <cell r="E173">
            <v>7338582154</v>
          </cell>
        </row>
        <row r="174">
          <cell r="B174" t="str">
            <v>HU13Store Manager</v>
          </cell>
          <cell r="C174">
            <v>6122103</v>
          </cell>
          <cell r="D174" t="str">
            <v>Ajit Kumar Yadav</v>
          </cell>
          <cell r="E174">
            <v>8299148689</v>
          </cell>
        </row>
        <row r="175">
          <cell r="B175" t="str">
            <v>HB35Store Manager</v>
          </cell>
          <cell r="C175">
            <v>6121833</v>
          </cell>
          <cell r="D175" t="str">
            <v>Ravi Ranjan Kumar</v>
          </cell>
          <cell r="E175">
            <v>8582892518</v>
          </cell>
        </row>
        <row r="176">
          <cell r="B176" t="str">
            <v>HK52Store Manager</v>
          </cell>
          <cell r="C176">
            <v>6121832</v>
          </cell>
          <cell r="D176" t="str">
            <v>YN Naveen Kumar Reddy</v>
          </cell>
          <cell r="E176">
            <v>9010119991</v>
          </cell>
        </row>
        <row r="177">
          <cell r="B177" t="str">
            <v>HO26Store Manager</v>
          </cell>
          <cell r="C177">
            <v>6121831</v>
          </cell>
          <cell r="D177" t="str">
            <v>Biswobhusan  Panda</v>
          </cell>
          <cell r="E177">
            <v>8144916764</v>
          </cell>
        </row>
        <row r="178">
          <cell r="B178" t="str">
            <v>HH19Store Manager</v>
          </cell>
          <cell r="C178">
            <v>6121092</v>
          </cell>
          <cell r="D178" t="str">
            <v>Ravinder  Kumar</v>
          </cell>
          <cell r="E178">
            <v>9813971111</v>
          </cell>
        </row>
        <row r="179">
          <cell r="B179" t="str">
            <v>HA94Store Manager</v>
          </cell>
          <cell r="C179">
            <v>6120754</v>
          </cell>
          <cell r="D179" t="str">
            <v>G  Madhusudhan</v>
          </cell>
          <cell r="E179">
            <v>9000358589</v>
          </cell>
        </row>
        <row r="180">
          <cell r="B180" t="str">
            <v>HY32Store Manager</v>
          </cell>
          <cell r="C180">
            <v>6120753</v>
          </cell>
          <cell r="D180" t="str">
            <v>Rohit  Kumar</v>
          </cell>
          <cell r="E180">
            <v>7398776121</v>
          </cell>
        </row>
        <row r="181">
          <cell r="B181" t="str">
            <v>HO17Store Manager</v>
          </cell>
          <cell r="C181">
            <v>6120516</v>
          </cell>
          <cell r="D181" t="str">
            <v>Malaya Kumar Mahunta</v>
          </cell>
          <cell r="E181">
            <v>7208799603</v>
          </cell>
        </row>
        <row r="182">
          <cell r="B182" t="str">
            <v>HP15Store Manager</v>
          </cell>
          <cell r="C182">
            <v>6119102</v>
          </cell>
          <cell r="D182" t="str">
            <v>Tarun  Kumar</v>
          </cell>
          <cell r="E182">
            <v>8629076411</v>
          </cell>
        </row>
        <row r="183">
          <cell r="B183" t="str">
            <v>HM24Store Manager</v>
          </cell>
          <cell r="C183">
            <v>6118947</v>
          </cell>
          <cell r="D183" t="str">
            <v>Vinayak Kashinath Vadageri</v>
          </cell>
          <cell r="E183">
            <v>8805456388</v>
          </cell>
        </row>
        <row r="184">
          <cell r="B184" t="str">
            <v>HW11Store Manager</v>
          </cell>
          <cell r="C184">
            <v>6118946</v>
          </cell>
          <cell r="D184" t="str">
            <v>Dipankar  Chawly</v>
          </cell>
          <cell r="E184">
            <v>9851208194</v>
          </cell>
        </row>
        <row r="185">
          <cell r="B185" t="str">
            <v>HV12Store Manager</v>
          </cell>
          <cell r="C185">
            <v>6118945</v>
          </cell>
          <cell r="D185" t="str">
            <v>Jai  Singh</v>
          </cell>
          <cell r="E185">
            <v>8197700520</v>
          </cell>
        </row>
        <row r="186">
          <cell r="B186" t="str">
            <v>HW43Store Manager</v>
          </cell>
          <cell r="C186">
            <v>6118848</v>
          </cell>
          <cell r="D186" t="str">
            <v>Imran  Khan</v>
          </cell>
          <cell r="E186">
            <v>9734257490</v>
          </cell>
        </row>
        <row r="187">
          <cell r="B187" t="str">
            <v>HU84Store Manager</v>
          </cell>
          <cell r="C187">
            <v>6118638</v>
          </cell>
          <cell r="D187" t="str">
            <v>SURENDER KUMAR VERMA</v>
          </cell>
          <cell r="E187">
            <v>9005704545</v>
          </cell>
        </row>
        <row r="188">
          <cell r="B188" t="str">
            <v>HQ81Store Manager</v>
          </cell>
          <cell r="C188">
            <v>6118481</v>
          </cell>
          <cell r="D188" t="str">
            <v>Ambuj  Mishra</v>
          </cell>
          <cell r="E188">
            <v>7985015652</v>
          </cell>
        </row>
        <row r="189">
          <cell r="B189" t="str">
            <v>HH47Store Manager</v>
          </cell>
          <cell r="C189">
            <v>6118371</v>
          </cell>
          <cell r="D189" t="str">
            <v>Deepak  Chauhan</v>
          </cell>
          <cell r="E189">
            <v>8059342010</v>
          </cell>
        </row>
        <row r="190">
          <cell r="B190" t="str">
            <v>HO35Store Manager</v>
          </cell>
          <cell r="C190">
            <v>6118242</v>
          </cell>
          <cell r="D190" t="str">
            <v>Kedarnath  Swain</v>
          </cell>
          <cell r="E190">
            <v>9090532383</v>
          </cell>
        </row>
        <row r="191">
          <cell r="B191" t="str">
            <v>HK48Store Manager</v>
          </cell>
          <cell r="C191">
            <v>6117925</v>
          </cell>
          <cell r="D191" t="str">
            <v>Magesh Kumar S</v>
          </cell>
          <cell r="E191">
            <v>8095204592</v>
          </cell>
        </row>
        <row r="192">
          <cell r="B192" t="str">
            <v>HZ08Store Manager</v>
          </cell>
          <cell r="C192">
            <v>6117555</v>
          </cell>
          <cell r="D192" t="str">
            <v>Kumar  Rana</v>
          </cell>
          <cell r="E192">
            <v>8792291833</v>
          </cell>
        </row>
        <row r="193">
          <cell r="B193" t="str">
            <v>HO41Store Manager</v>
          </cell>
          <cell r="C193">
            <v>6117554</v>
          </cell>
          <cell r="D193" t="str">
            <v>Kamakhyanandan  Pattanayak</v>
          </cell>
          <cell r="E193">
            <v>7013606501</v>
          </cell>
        </row>
        <row r="194">
          <cell r="B194" t="str">
            <v>HU10Store Manager</v>
          </cell>
          <cell r="C194">
            <v>6117552</v>
          </cell>
          <cell r="D194" t="str">
            <v>Rishi  Kumar</v>
          </cell>
          <cell r="E194">
            <v>8865000011</v>
          </cell>
        </row>
        <row r="195">
          <cell r="B195" t="str">
            <v>HG09Store Manager</v>
          </cell>
          <cell r="C195">
            <v>6117459</v>
          </cell>
          <cell r="D195" t="str">
            <v>Ramjeet  Choubey</v>
          </cell>
          <cell r="E195">
            <v>9611502748</v>
          </cell>
        </row>
        <row r="196">
          <cell r="B196" t="str">
            <v>SN01Store Manager</v>
          </cell>
          <cell r="C196">
            <v>6117278</v>
          </cell>
          <cell r="D196" t="str">
            <v>Raj Kumar Singha</v>
          </cell>
          <cell r="E196">
            <v>9954569394</v>
          </cell>
        </row>
        <row r="197">
          <cell r="B197" t="str">
            <v>SA02Store Manager</v>
          </cell>
          <cell r="C197">
            <v>6117216</v>
          </cell>
          <cell r="D197" t="str">
            <v>RAVINDRA REDDY BONTHU</v>
          </cell>
          <cell r="E197">
            <v>8886943366</v>
          </cell>
        </row>
        <row r="198">
          <cell r="B198" t="str">
            <v>HO23Store Manager</v>
          </cell>
          <cell r="C198">
            <v>6117139</v>
          </cell>
          <cell r="D198" t="str">
            <v>Jeebesh Kumar Tripathy</v>
          </cell>
          <cell r="E198">
            <v>9778726370</v>
          </cell>
        </row>
        <row r="199">
          <cell r="B199" t="str">
            <v>HR31Store Manager</v>
          </cell>
          <cell r="C199">
            <v>6117080</v>
          </cell>
          <cell r="D199" t="str">
            <v>Sanjay Singh Shekhawat</v>
          </cell>
          <cell r="E199">
            <v>9462591991</v>
          </cell>
        </row>
        <row r="200">
          <cell r="B200" t="str">
            <v>HE16Store Manager</v>
          </cell>
          <cell r="C200">
            <v>6116972</v>
          </cell>
          <cell r="D200" t="str">
            <v>ABBAS ABBAS M</v>
          </cell>
          <cell r="E200">
            <v>9946731230</v>
          </cell>
        </row>
        <row r="201">
          <cell r="B201" t="str">
            <v>HE13Store Manager</v>
          </cell>
          <cell r="C201">
            <v>6116971</v>
          </cell>
          <cell r="D201" t="str">
            <v>Vishnu  B</v>
          </cell>
          <cell r="E201">
            <v>9895192975</v>
          </cell>
        </row>
        <row r="202">
          <cell r="B202" t="str">
            <v>HY25Store Manager</v>
          </cell>
          <cell r="C202">
            <v>6116739</v>
          </cell>
          <cell r="D202" t="str">
            <v>Anand  Parashar</v>
          </cell>
          <cell r="E202">
            <v>9303283280</v>
          </cell>
        </row>
        <row r="203">
          <cell r="B203" t="str">
            <v>HE03Store Manager</v>
          </cell>
          <cell r="C203">
            <v>6116703</v>
          </cell>
          <cell r="D203" t="str">
            <v>Ameer Suhail PM</v>
          </cell>
          <cell r="E203">
            <v>9526900407</v>
          </cell>
        </row>
        <row r="204">
          <cell r="B204" t="str">
            <v>HK97Store Manager</v>
          </cell>
          <cell r="C204">
            <v>6116423</v>
          </cell>
          <cell r="D204" t="str">
            <v>Ranjan Kumar Sahu</v>
          </cell>
          <cell r="E204">
            <v>8660743818</v>
          </cell>
        </row>
        <row r="205">
          <cell r="B205" t="str">
            <v>HE15Store Manager</v>
          </cell>
          <cell r="C205">
            <v>6116278</v>
          </cell>
          <cell r="D205" t="str">
            <v>Arshad  Ibrahim</v>
          </cell>
          <cell r="E205">
            <v>7012056057</v>
          </cell>
        </row>
        <row r="206">
          <cell r="B206" t="str">
            <v>HW15Store Manager</v>
          </cell>
          <cell r="C206">
            <v>6116277</v>
          </cell>
          <cell r="D206" t="str">
            <v>SURAJIT  MAITY</v>
          </cell>
          <cell r="E206">
            <v>9609036629</v>
          </cell>
        </row>
        <row r="207">
          <cell r="B207" t="str">
            <v>HQ70Store Manager</v>
          </cell>
          <cell r="C207">
            <v>6115766</v>
          </cell>
          <cell r="D207" t="str">
            <v>Pradyumn  Dubey</v>
          </cell>
          <cell r="E207">
            <v>9637587666</v>
          </cell>
        </row>
        <row r="208">
          <cell r="B208" t="str">
            <v>HQ76Store Manager</v>
          </cell>
          <cell r="C208">
            <v>6115594</v>
          </cell>
          <cell r="D208" t="str">
            <v>Mayank  Gupta</v>
          </cell>
          <cell r="E208">
            <v>8168173564</v>
          </cell>
        </row>
        <row r="209">
          <cell r="B209" t="str">
            <v>HE20Store Manager</v>
          </cell>
          <cell r="C209">
            <v>6115582</v>
          </cell>
          <cell r="D209" t="str">
            <v>Amal  Shaji</v>
          </cell>
          <cell r="E209">
            <v>8129254302</v>
          </cell>
        </row>
        <row r="210">
          <cell r="B210" t="str">
            <v>HJ28Store Manager</v>
          </cell>
          <cell r="C210">
            <v>6115525</v>
          </cell>
          <cell r="D210" t="str">
            <v>Munish Nandan Sahay</v>
          </cell>
          <cell r="E210">
            <v>7488353422</v>
          </cell>
        </row>
        <row r="211">
          <cell r="B211" t="str">
            <v>HO06Store Manager</v>
          </cell>
          <cell r="C211">
            <v>6115523</v>
          </cell>
          <cell r="D211" t="str">
            <v>Smruti Ranjan Das</v>
          </cell>
          <cell r="E211">
            <v>7019234792</v>
          </cell>
        </row>
        <row r="212">
          <cell r="B212" t="str">
            <v>SA04Store Manager</v>
          </cell>
          <cell r="C212">
            <v>6115413</v>
          </cell>
          <cell r="D212" t="str">
            <v>K Chalapathi Rao</v>
          </cell>
          <cell r="E212">
            <v>9949065746</v>
          </cell>
        </row>
        <row r="213">
          <cell r="B213" t="str">
            <v>HG10Store Manager</v>
          </cell>
          <cell r="C213">
            <v>6115411</v>
          </cell>
          <cell r="D213" t="str">
            <v>Durgesh  Pandey</v>
          </cell>
          <cell r="E213">
            <v>9035004639</v>
          </cell>
        </row>
        <row r="214">
          <cell r="B214" t="str">
            <v>SK04Store Manager</v>
          </cell>
          <cell r="C214">
            <v>6115350</v>
          </cell>
          <cell r="D214" t="str">
            <v>Chandra Sekar T C</v>
          </cell>
          <cell r="E214">
            <v>9916497269</v>
          </cell>
        </row>
        <row r="215">
          <cell r="B215" t="str">
            <v>HO24Store Manager</v>
          </cell>
          <cell r="C215">
            <v>6115266</v>
          </cell>
          <cell r="D215" t="str">
            <v>Aman  Verma</v>
          </cell>
          <cell r="E215">
            <v>8800224669</v>
          </cell>
        </row>
        <row r="216">
          <cell r="B216" t="str">
            <v>HW36Store Manager</v>
          </cell>
          <cell r="C216">
            <v>6115190</v>
          </cell>
          <cell r="D216" t="str">
            <v>Najrul  Islam</v>
          </cell>
          <cell r="E216">
            <v>9641337314</v>
          </cell>
        </row>
        <row r="217">
          <cell r="B217" t="str">
            <v>HA78Store Manager</v>
          </cell>
          <cell r="C217">
            <v>6115107</v>
          </cell>
          <cell r="D217" t="str">
            <v>B  Sreenivasulu</v>
          </cell>
          <cell r="E217">
            <v>9100955878</v>
          </cell>
        </row>
        <row r="218">
          <cell r="B218" t="str">
            <v>HF21Store Manager</v>
          </cell>
          <cell r="C218">
            <v>6115008</v>
          </cell>
          <cell r="D218" t="str">
            <v>Arvind  Kumar</v>
          </cell>
          <cell r="E218">
            <v>7263941654</v>
          </cell>
        </row>
        <row r="219">
          <cell r="B219" t="str">
            <v>HU87Store Manager</v>
          </cell>
          <cell r="C219">
            <v>6114530</v>
          </cell>
          <cell r="D219" t="str">
            <v>Gauresh  Kumar</v>
          </cell>
          <cell r="E219">
            <v>7877775170</v>
          </cell>
        </row>
        <row r="220">
          <cell r="B220" t="str">
            <v>HK85Store Manager</v>
          </cell>
          <cell r="C220">
            <v>6114528</v>
          </cell>
          <cell r="D220" t="str">
            <v>PRAVEEN KUMAR THODATE</v>
          </cell>
          <cell r="E220">
            <v>7676045858</v>
          </cell>
        </row>
        <row r="221">
          <cell r="B221" t="str">
            <v>HO13Store Manager</v>
          </cell>
          <cell r="C221">
            <v>6114426</v>
          </cell>
          <cell r="D221" t="str">
            <v>K Hari Prasad Dora</v>
          </cell>
          <cell r="E221">
            <v>8479808539</v>
          </cell>
        </row>
        <row r="222">
          <cell r="B222" t="str">
            <v>SA63Store Manager</v>
          </cell>
          <cell r="C222">
            <v>6114290</v>
          </cell>
          <cell r="D222" t="str">
            <v>Sudhir Kumar Sharma</v>
          </cell>
          <cell r="E222">
            <v>9652633571</v>
          </cell>
        </row>
        <row r="223">
          <cell r="B223" t="str">
            <v>HF20Store Manager</v>
          </cell>
          <cell r="C223">
            <v>6114217</v>
          </cell>
          <cell r="D223" t="str">
            <v>Ashish  Sharma</v>
          </cell>
          <cell r="E223">
            <v>9098143313</v>
          </cell>
        </row>
        <row r="224">
          <cell r="B224" t="str">
            <v>HE07Store Manager</v>
          </cell>
          <cell r="C224">
            <v>6114130</v>
          </cell>
          <cell r="D224" t="str">
            <v>Mintochen  Mathew</v>
          </cell>
          <cell r="E224">
            <v>8590036153</v>
          </cell>
        </row>
        <row r="225">
          <cell r="B225" t="str">
            <v>HF19Store Manager</v>
          </cell>
          <cell r="C225">
            <v>6114127</v>
          </cell>
          <cell r="D225" t="str">
            <v>Montu Judhistir Biswal</v>
          </cell>
          <cell r="E225">
            <v>8055511972</v>
          </cell>
        </row>
        <row r="226">
          <cell r="B226" t="str">
            <v>HW27Store Manager</v>
          </cell>
          <cell r="C226">
            <v>6114016</v>
          </cell>
          <cell r="D226" t="str">
            <v>Ayan  Bhattacharjee</v>
          </cell>
          <cell r="E226">
            <v>7003029427</v>
          </cell>
        </row>
        <row r="227">
          <cell r="B227" t="str">
            <v>HW42Store Manager</v>
          </cell>
          <cell r="C227">
            <v>6114015</v>
          </cell>
          <cell r="D227" t="str">
            <v>Santanu  Bose</v>
          </cell>
          <cell r="E227">
            <v>7003934788</v>
          </cell>
        </row>
        <row r="228">
          <cell r="B228" t="str">
            <v>HF15Store Manager</v>
          </cell>
          <cell r="C228">
            <v>6113904</v>
          </cell>
          <cell r="D228" t="str">
            <v>Shamim  Ahmed</v>
          </cell>
          <cell r="E228">
            <v>7024487536</v>
          </cell>
        </row>
        <row r="229">
          <cell r="B229" t="str">
            <v>HM23Store Manager</v>
          </cell>
          <cell r="C229">
            <v>6113649</v>
          </cell>
          <cell r="D229" t="str">
            <v>Ajay Ramchandra Mane</v>
          </cell>
          <cell r="E229">
            <v>8660530470</v>
          </cell>
        </row>
        <row r="230">
          <cell r="B230" t="str">
            <v>HV07Store Manager</v>
          </cell>
          <cell r="C230">
            <v>6113415</v>
          </cell>
          <cell r="D230" t="str">
            <v>Taj  Mohammad</v>
          </cell>
          <cell r="E230">
            <v>9717699043</v>
          </cell>
        </row>
        <row r="231">
          <cell r="B231" t="str">
            <v>HA80Store Manager</v>
          </cell>
          <cell r="C231">
            <v>6113309</v>
          </cell>
          <cell r="D231" t="str">
            <v>Martin  Pinto</v>
          </cell>
          <cell r="E231">
            <v>8867181198</v>
          </cell>
        </row>
        <row r="232">
          <cell r="B232" t="str">
            <v>HA20Store Manager</v>
          </cell>
          <cell r="C232">
            <v>6113067</v>
          </cell>
          <cell r="D232" t="str">
            <v>ANKAM PRAVEEN KUMAR</v>
          </cell>
          <cell r="E232">
            <v>9866991001</v>
          </cell>
        </row>
        <row r="233">
          <cell r="B233" t="str">
            <v>HP11Store Manager</v>
          </cell>
          <cell r="C233">
            <v>6113050</v>
          </cell>
          <cell r="D233" t="str">
            <v>Danial  Sahota</v>
          </cell>
          <cell r="E233">
            <v>9914922035</v>
          </cell>
        </row>
        <row r="234">
          <cell r="B234" t="str">
            <v>HM25Store Manager</v>
          </cell>
          <cell r="C234">
            <v>6113049</v>
          </cell>
          <cell r="D234" t="str">
            <v>Rajeshwar Jalba Harale</v>
          </cell>
          <cell r="E234">
            <v>7030605569</v>
          </cell>
        </row>
        <row r="235">
          <cell r="B235" t="str">
            <v>HK04Store Manager</v>
          </cell>
          <cell r="C235">
            <v>6112526</v>
          </cell>
          <cell r="D235" t="str">
            <v>Shafeq  Ahemed</v>
          </cell>
          <cell r="E235">
            <v>9606246872</v>
          </cell>
        </row>
        <row r="236">
          <cell r="B236" t="str">
            <v>HV22Store Manager</v>
          </cell>
          <cell r="C236">
            <v>6112310</v>
          </cell>
          <cell r="D236" t="str">
            <v>Arvind  Singh</v>
          </cell>
          <cell r="E236">
            <v>9557708972</v>
          </cell>
        </row>
        <row r="237">
          <cell r="B237" t="str">
            <v>HK68Store Manager</v>
          </cell>
          <cell r="C237">
            <v>6111580</v>
          </cell>
          <cell r="D237" t="str">
            <v>Raghavendra  J</v>
          </cell>
          <cell r="E237">
            <v>7338020544</v>
          </cell>
        </row>
        <row r="238">
          <cell r="B238" t="str">
            <v>SA62Store Manager</v>
          </cell>
          <cell r="C238">
            <v>6111493</v>
          </cell>
          <cell r="D238" t="str">
            <v>Annaboina Santhosh Kumar</v>
          </cell>
          <cell r="E238">
            <v>9390514560</v>
          </cell>
        </row>
        <row r="239">
          <cell r="B239" t="str">
            <v>HO21Store Manager</v>
          </cell>
          <cell r="C239">
            <v>6110778</v>
          </cell>
          <cell r="D239" t="str">
            <v>Anupam Kumar Swain</v>
          </cell>
          <cell r="E239">
            <v>9113925403</v>
          </cell>
        </row>
        <row r="240">
          <cell r="B240" t="str">
            <v>HE28Store Manager</v>
          </cell>
          <cell r="C240">
            <v>6110615</v>
          </cell>
          <cell r="D240" t="str">
            <v>Sreejesh K S</v>
          </cell>
          <cell r="E240">
            <v>9739535511</v>
          </cell>
        </row>
        <row r="241">
          <cell r="B241" t="str">
            <v>HU42Store Manager</v>
          </cell>
          <cell r="C241">
            <v>6110611</v>
          </cell>
          <cell r="D241" t="str">
            <v>Abhas  Awasthi</v>
          </cell>
          <cell r="E241">
            <v>7500069203</v>
          </cell>
        </row>
        <row r="242">
          <cell r="B242" t="str">
            <v>HE12Store Manager</v>
          </cell>
          <cell r="C242">
            <v>6110304</v>
          </cell>
          <cell r="D242" t="str">
            <v>Nair Rajani T V</v>
          </cell>
          <cell r="E242">
            <v>9747408136</v>
          </cell>
        </row>
        <row r="243">
          <cell r="B243" t="str">
            <v>HQ25Store Manager</v>
          </cell>
          <cell r="C243">
            <v>6108084</v>
          </cell>
          <cell r="D243" t="str">
            <v>Amrit  Jaitly</v>
          </cell>
          <cell r="E243">
            <v>7007405819</v>
          </cell>
        </row>
        <row r="244">
          <cell r="B244" t="str">
            <v>HJ19Store Manager</v>
          </cell>
          <cell r="C244">
            <v>6107919</v>
          </cell>
          <cell r="D244" t="str">
            <v>Sanjeev  Soni</v>
          </cell>
          <cell r="E244">
            <v>7979945912</v>
          </cell>
        </row>
        <row r="245">
          <cell r="B245" t="str">
            <v>HY48Store Manager</v>
          </cell>
          <cell r="C245">
            <v>6107693</v>
          </cell>
          <cell r="D245" t="str">
            <v>Ashok  Kumar</v>
          </cell>
          <cell r="E245">
            <v>9996192839</v>
          </cell>
        </row>
        <row r="246">
          <cell r="B246" t="str">
            <v>HF01Store Manager</v>
          </cell>
          <cell r="C246">
            <v>6107690</v>
          </cell>
          <cell r="D246" t="str">
            <v>Swapnil Sudarshan Dongre</v>
          </cell>
          <cell r="E246">
            <v>9373906340</v>
          </cell>
        </row>
        <row r="247">
          <cell r="B247" t="str">
            <v>HQ45Store Manager</v>
          </cell>
          <cell r="C247">
            <v>6107573</v>
          </cell>
          <cell r="D247" t="str">
            <v>Ramesh Kumar Singh</v>
          </cell>
          <cell r="E247">
            <v>8840989128</v>
          </cell>
        </row>
        <row r="248">
          <cell r="B248" t="str">
            <v>HO31Store Manager</v>
          </cell>
          <cell r="C248">
            <v>6107479</v>
          </cell>
          <cell r="D248" t="str">
            <v>Rashmi Ranjan Pattanaik</v>
          </cell>
          <cell r="E248">
            <v>9556564955</v>
          </cell>
        </row>
        <row r="249">
          <cell r="B249" t="str">
            <v>HM20Store Manager</v>
          </cell>
          <cell r="C249">
            <v>6107240</v>
          </cell>
          <cell r="D249" t="str">
            <v>Rajat Venkatesh Vittalkar</v>
          </cell>
          <cell r="E249">
            <v>8147433732</v>
          </cell>
        </row>
        <row r="250">
          <cell r="B250" t="str">
            <v>SA03Store Manager</v>
          </cell>
          <cell r="C250">
            <v>6107239</v>
          </cell>
          <cell r="D250" t="str">
            <v>Karanam  Rajesh</v>
          </cell>
          <cell r="E250">
            <v>9966857854</v>
          </cell>
        </row>
        <row r="251">
          <cell r="B251" t="str">
            <v>HA63Store Manager</v>
          </cell>
          <cell r="C251">
            <v>6107008</v>
          </cell>
          <cell r="D251" t="str">
            <v>Paila  Bhaskararao</v>
          </cell>
          <cell r="E251">
            <v>8978804617</v>
          </cell>
        </row>
        <row r="252">
          <cell r="B252" t="str">
            <v>HY46Store Manager</v>
          </cell>
          <cell r="C252">
            <v>6106792</v>
          </cell>
          <cell r="D252" t="str">
            <v>Smita  Rai</v>
          </cell>
          <cell r="E252">
            <v>8819068982</v>
          </cell>
        </row>
        <row r="253">
          <cell r="B253" t="str">
            <v>HU72Store Manager</v>
          </cell>
          <cell r="C253">
            <v>6106279</v>
          </cell>
          <cell r="D253" t="str">
            <v>Onkar Nath Yadav</v>
          </cell>
          <cell r="E253">
            <v>7001200431</v>
          </cell>
        </row>
        <row r="254">
          <cell r="B254" t="str">
            <v>HQ44Store Manager</v>
          </cell>
          <cell r="C254">
            <v>6106278</v>
          </cell>
          <cell r="D254" t="str">
            <v>Anoop Kumar Dubey</v>
          </cell>
          <cell r="E254">
            <v>7017151057</v>
          </cell>
        </row>
        <row r="255">
          <cell r="B255" t="str">
            <v>HP37Store Manager</v>
          </cell>
          <cell r="C255">
            <v>6106237</v>
          </cell>
          <cell r="D255" t="str">
            <v>Arvind Kumar Chauhan</v>
          </cell>
          <cell r="E255">
            <v>8800293481</v>
          </cell>
        </row>
        <row r="256">
          <cell r="B256" t="str">
            <v>HU26Store Manager</v>
          </cell>
          <cell r="C256">
            <v>6106189</v>
          </cell>
          <cell r="D256" t="str">
            <v>Kundan Singh Bajeli</v>
          </cell>
          <cell r="E256">
            <v>9717992801</v>
          </cell>
        </row>
        <row r="257">
          <cell r="B257" t="str">
            <v>HH12Store Manager</v>
          </cell>
          <cell r="C257">
            <v>6106026</v>
          </cell>
          <cell r="D257" t="str">
            <v>Amit  Kumar</v>
          </cell>
          <cell r="E257">
            <v>7895504789</v>
          </cell>
        </row>
        <row r="258">
          <cell r="B258" t="str">
            <v>HQ78Store Manager</v>
          </cell>
          <cell r="C258">
            <v>6105918</v>
          </cell>
          <cell r="D258" t="str">
            <v>Chandra Prakash Upadhyay</v>
          </cell>
          <cell r="E258">
            <v>9807777456</v>
          </cell>
        </row>
        <row r="259">
          <cell r="B259" t="str">
            <v>HU91Store Manager</v>
          </cell>
          <cell r="C259">
            <v>6105862</v>
          </cell>
          <cell r="D259" t="str">
            <v>Akash Dutt Singh</v>
          </cell>
          <cell r="E259">
            <v>8707330699</v>
          </cell>
        </row>
        <row r="260">
          <cell r="B260" t="str">
            <v>HQ58Store Manager</v>
          </cell>
          <cell r="C260">
            <v>6105828</v>
          </cell>
          <cell r="D260" t="str">
            <v>Nitin  Sharma</v>
          </cell>
          <cell r="E260">
            <v>9354741295</v>
          </cell>
        </row>
        <row r="261">
          <cell r="B261" t="str">
            <v>HF02Store Manager</v>
          </cell>
          <cell r="C261">
            <v>6105797</v>
          </cell>
          <cell r="D261" t="str">
            <v>K Rajesh Patanaik</v>
          </cell>
          <cell r="E261">
            <v>7024355355</v>
          </cell>
        </row>
        <row r="262">
          <cell r="B262" t="str">
            <v>HE01Store Manager</v>
          </cell>
          <cell r="C262">
            <v>6105533</v>
          </cell>
          <cell r="D262" t="str">
            <v>Cindru  Joseph</v>
          </cell>
          <cell r="E262">
            <v>9995824797</v>
          </cell>
        </row>
        <row r="263">
          <cell r="B263" t="str">
            <v>HY26Store Manager</v>
          </cell>
          <cell r="C263">
            <v>6105506</v>
          </cell>
          <cell r="D263" t="str">
            <v>Chandra Shekhar Gosvami</v>
          </cell>
          <cell r="E263">
            <v>8287097700</v>
          </cell>
        </row>
        <row r="264">
          <cell r="B264" t="str">
            <v>HV05Store Manager</v>
          </cell>
          <cell r="C264">
            <v>6105436</v>
          </cell>
          <cell r="D264" t="str">
            <v>Aman Pratap Singh</v>
          </cell>
          <cell r="E264">
            <v>9839674471</v>
          </cell>
        </row>
        <row r="265">
          <cell r="B265" t="str">
            <v>HO32Store Manager</v>
          </cell>
          <cell r="C265">
            <v>6105431</v>
          </cell>
          <cell r="D265" t="str">
            <v>Subash Chandra Panda</v>
          </cell>
          <cell r="E265">
            <v>7008212228</v>
          </cell>
        </row>
        <row r="266">
          <cell r="B266" t="str">
            <v>HK70Store Manager</v>
          </cell>
          <cell r="C266">
            <v>6105400</v>
          </cell>
          <cell r="D266" t="str">
            <v>Raju  S</v>
          </cell>
          <cell r="E266">
            <v>9900048090</v>
          </cell>
        </row>
        <row r="267">
          <cell r="B267" t="str">
            <v>HN17Store Manager</v>
          </cell>
          <cell r="C267">
            <v>6104943</v>
          </cell>
          <cell r="D267" t="str">
            <v>Pankaj  Hazarika</v>
          </cell>
          <cell r="E267">
            <v>8851180072</v>
          </cell>
        </row>
        <row r="268">
          <cell r="B268" t="str">
            <v>HE10Store Manager</v>
          </cell>
          <cell r="C268">
            <v>6104873</v>
          </cell>
          <cell r="D268" t="str">
            <v>Roshan  A</v>
          </cell>
          <cell r="E268">
            <v>7736434267</v>
          </cell>
        </row>
        <row r="269">
          <cell r="B269" t="str">
            <v>HM20Store Manager</v>
          </cell>
          <cell r="C269">
            <v>6104822</v>
          </cell>
          <cell r="D269" t="str">
            <v>Natwar  Lal</v>
          </cell>
          <cell r="E269">
            <v>8390330146</v>
          </cell>
        </row>
        <row r="270">
          <cell r="B270" t="str">
            <v>HA22Store Manager</v>
          </cell>
          <cell r="C270">
            <v>6104785</v>
          </cell>
          <cell r="D270" t="str">
            <v>Kaluvakolu Raguvardhan Reddy</v>
          </cell>
          <cell r="E270">
            <v>9959081694</v>
          </cell>
        </row>
        <row r="271">
          <cell r="B271" t="str">
            <v>SA06Store Manager</v>
          </cell>
          <cell r="C271">
            <v>6104663</v>
          </cell>
          <cell r="D271" t="str">
            <v>Sunil Chowdari Labhala</v>
          </cell>
          <cell r="E271">
            <v>9393231232</v>
          </cell>
        </row>
        <row r="272">
          <cell r="B272" t="str">
            <v>HA23Store Manager</v>
          </cell>
          <cell r="C272">
            <v>6104604</v>
          </cell>
          <cell r="D272" t="str">
            <v>Kandi Suri Babu</v>
          </cell>
          <cell r="E272">
            <v>9701232929</v>
          </cell>
        </row>
        <row r="273">
          <cell r="B273" t="str">
            <v>HK83Store Manager</v>
          </cell>
          <cell r="C273">
            <v>6104548</v>
          </cell>
          <cell r="D273" t="str">
            <v>Vageesh Kumar T N</v>
          </cell>
          <cell r="E273">
            <v>9342002989</v>
          </cell>
        </row>
        <row r="274">
          <cell r="B274" t="str">
            <v>HK79Store Manager</v>
          </cell>
          <cell r="C274">
            <v>6104525</v>
          </cell>
          <cell r="D274" t="str">
            <v>M  Sumathi</v>
          </cell>
          <cell r="E274">
            <v>9880634652</v>
          </cell>
        </row>
        <row r="275">
          <cell r="B275" t="str">
            <v>HN23Store Manager</v>
          </cell>
          <cell r="C275">
            <v>6104450</v>
          </cell>
          <cell r="D275" t="str">
            <v>Angshuman  Sharma</v>
          </cell>
          <cell r="E275">
            <v>9707269077</v>
          </cell>
        </row>
        <row r="276">
          <cell r="B276" t="str">
            <v>HK29Store Manager</v>
          </cell>
          <cell r="C276">
            <v>6104173</v>
          </cell>
          <cell r="D276" t="str">
            <v>Deepak  R</v>
          </cell>
          <cell r="E276">
            <v>9742951700</v>
          </cell>
        </row>
        <row r="277">
          <cell r="B277" t="str">
            <v>HY17Store Manager</v>
          </cell>
          <cell r="C277">
            <v>6104107</v>
          </cell>
          <cell r="D277" t="str">
            <v>Chetan  Bhojkar</v>
          </cell>
          <cell r="E277">
            <v>9953785604</v>
          </cell>
        </row>
        <row r="278">
          <cell r="B278" t="str">
            <v>HR33Store Manager</v>
          </cell>
          <cell r="C278">
            <v>6103381</v>
          </cell>
          <cell r="D278" t="str">
            <v>Amit Kumar Verma</v>
          </cell>
          <cell r="E278">
            <v>8303662538</v>
          </cell>
        </row>
        <row r="279">
          <cell r="B279" t="str">
            <v>HU03Store Manager</v>
          </cell>
          <cell r="C279">
            <v>6102539</v>
          </cell>
          <cell r="D279" t="str">
            <v>Grijesh Kumar Yadav</v>
          </cell>
          <cell r="E279">
            <v>9316379847</v>
          </cell>
        </row>
        <row r="280">
          <cell r="B280" t="str">
            <v>HQ89Store Manager</v>
          </cell>
          <cell r="C280">
            <v>6101713</v>
          </cell>
          <cell r="D280" t="str">
            <v>Om Prakash Singh</v>
          </cell>
          <cell r="E280">
            <v>8299399472</v>
          </cell>
        </row>
        <row r="281">
          <cell r="B281" t="str">
            <v>HA08Store Manager</v>
          </cell>
          <cell r="C281">
            <v>6100809</v>
          </cell>
          <cell r="D281" t="str">
            <v>Shaik  Kareemulla</v>
          </cell>
          <cell r="E281">
            <v>9705100071</v>
          </cell>
        </row>
        <row r="282">
          <cell r="B282" t="str">
            <v>HJ22Store Manager</v>
          </cell>
          <cell r="C282">
            <v>6100210</v>
          </cell>
          <cell r="D282" t="str">
            <v>Vinay Kumar Sinha</v>
          </cell>
          <cell r="E282">
            <v>6207575805</v>
          </cell>
        </row>
        <row r="283">
          <cell r="B283" t="str">
            <v>HN83Store Manager</v>
          </cell>
          <cell r="C283">
            <v>6099798</v>
          </cell>
          <cell r="D283" t="str">
            <v>Bishnu Prasad Saikia</v>
          </cell>
          <cell r="E283">
            <v>8011170205</v>
          </cell>
        </row>
        <row r="284">
          <cell r="B284" t="str">
            <v>HY20Store Manager</v>
          </cell>
          <cell r="C284">
            <v>6099581</v>
          </cell>
          <cell r="D284" t="str">
            <v>Ankit  Kumar</v>
          </cell>
          <cell r="E284">
            <v>9235263033</v>
          </cell>
        </row>
        <row r="285">
          <cell r="B285" t="str">
            <v>HN28Store Manager</v>
          </cell>
          <cell r="C285">
            <v>6099579</v>
          </cell>
          <cell r="D285" t="str">
            <v>Abhijit  Gogoi</v>
          </cell>
          <cell r="E285">
            <v>7002807340</v>
          </cell>
        </row>
        <row r="286">
          <cell r="B286" t="str">
            <v>HZ05Store Manager</v>
          </cell>
          <cell r="C286">
            <v>6099415</v>
          </cell>
          <cell r="D286" t="str">
            <v>Banajit  Deka</v>
          </cell>
          <cell r="E286">
            <v>7002763971</v>
          </cell>
        </row>
        <row r="287">
          <cell r="B287" t="str">
            <v>HI04Store Manager</v>
          </cell>
          <cell r="C287">
            <v>6099399</v>
          </cell>
          <cell r="D287" t="str">
            <v>Manoj  Mittal</v>
          </cell>
          <cell r="E287">
            <v>7018219620</v>
          </cell>
        </row>
        <row r="288">
          <cell r="B288" t="str">
            <v>HP37Store Manager</v>
          </cell>
          <cell r="C288">
            <v>6099287</v>
          </cell>
          <cell r="D288" t="str">
            <v>Rajan  Lohia</v>
          </cell>
          <cell r="E288">
            <v>7696715957</v>
          </cell>
        </row>
        <row r="289">
          <cell r="B289" t="str">
            <v>HP43Store Manager</v>
          </cell>
          <cell r="C289">
            <v>6099164</v>
          </cell>
          <cell r="D289" t="str">
            <v>Ashutosh Kumar Tiwari</v>
          </cell>
          <cell r="E289">
            <v>8860317663</v>
          </cell>
        </row>
        <row r="290">
          <cell r="B290" t="str">
            <v>HK16Store Manager</v>
          </cell>
          <cell r="C290">
            <v>6098349</v>
          </cell>
          <cell r="D290" t="str">
            <v>Siddesha  A S</v>
          </cell>
          <cell r="E290">
            <v>7996110111</v>
          </cell>
        </row>
        <row r="291">
          <cell r="B291" t="str">
            <v>HQ24Store Manager</v>
          </cell>
          <cell r="C291">
            <v>6098310</v>
          </cell>
          <cell r="D291" t="str">
            <v xml:space="preserve">Naushad  </v>
          </cell>
          <cell r="E291">
            <v>7668535256</v>
          </cell>
        </row>
        <row r="292">
          <cell r="B292" t="str">
            <v>HB31Store Manager</v>
          </cell>
          <cell r="C292">
            <v>6098140</v>
          </cell>
          <cell r="D292" t="str">
            <v>Mohammad Safdar Imam</v>
          </cell>
          <cell r="E292">
            <v>9122146117</v>
          </cell>
        </row>
        <row r="293">
          <cell r="B293" t="str">
            <v>HW35Store Manager</v>
          </cell>
          <cell r="C293">
            <v>6098081</v>
          </cell>
          <cell r="D293" t="str">
            <v>Bhaskar  Ghosh</v>
          </cell>
          <cell r="E293">
            <v>9088104453</v>
          </cell>
        </row>
        <row r="294">
          <cell r="B294" t="str">
            <v>HJ21Store Manager</v>
          </cell>
          <cell r="C294">
            <v>6098079</v>
          </cell>
          <cell r="D294" t="str">
            <v>Somnath  Bhowmik</v>
          </cell>
          <cell r="E294">
            <v>7908399585</v>
          </cell>
        </row>
        <row r="295">
          <cell r="B295" t="str">
            <v>HQ55Store Manager</v>
          </cell>
          <cell r="C295">
            <v>6098078</v>
          </cell>
          <cell r="D295" t="str">
            <v>Sunil  Srivastava</v>
          </cell>
          <cell r="E295">
            <v>8595189846</v>
          </cell>
        </row>
        <row r="296">
          <cell r="B296" t="str">
            <v>HZ02Store Manager</v>
          </cell>
          <cell r="C296">
            <v>6098074</v>
          </cell>
          <cell r="D296" t="str">
            <v>Hitlar  Saikia</v>
          </cell>
          <cell r="E296">
            <v>7002879705</v>
          </cell>
        </row>
        <row r="297">
          <cell r="B297" t="str">
            <v>HI09Store Manager</v>
          </cell>
          <cell r="C297">
            <v>6097524</v>
          </cell>
          <cell r="D297" t="str">
            <v>Ranvir  Kumar</v>
          </cell>
          <cell r="E297">
            <v>8219248486</v>
          </cell>
        </row>
        <row r="298">
          <cell r="B298" t="str">
            <v>HA48Store Manager</v>
          </cell>
          <cell r="C298">
            <v>6097457</v>
          </cell>
          <cell r="D298" t="str">
            <v>Praveen  Mulukutla</v>
          </cell>
          <cell r="E298">
            <v>8885522484</v>
          </cell>
        </row>
        <row r="299">
          <cell r="B299" t="str">
            <v>HD50Store Manager</v>
          </cell>
          <cell r="C299">
            <v>6096723</v>
          </cell>
          <cell r="D299" t="str">
            <v>Devendra Kumar Singh</v>
          </cell>
          <cell r="E299">
            <v>8826782002</v>
          </cell>
        </row>
        <row r="300">
          <cell r="B300" t="str">
            <v>HY35Store Manager</v>
          </cell>
          <cell r="C300">
            <v>6096190</v>
          </cell>
          <cell r="D300" t="str">
            <v>Chandradev  Kumar</v>
          </cell>
          <cell r="E300">
            <v>8088074124</v>
          </cell>
        </row>
        <row r="301">
          <cell r="B301" t="str">
            <v>HR32Store Manager</v>
          </cell>
          <cell r="C301">
            <v>6096127</v>
          </cell>
          <cell r="D301" t="str">
            <v>Shrikant  Mahariya</v>
          </cell>
          <cell r="E301">
            <v>8005534200</v>
          </cell>
        </row>
        <row r="302">
          <cell r="B302" t="str">
            <v>HB13Store Manager</v>
          </cell>
          <cell r="C302">
            <v>6095937</v>
          </cell>
          <cell r="D302" t="str">
            <v>Surya Narayan Chaudhary</v>
          </cell>
          <cell r="E302">
            <v>9560311631</v>
          </cell>
        </row>
        <row r="303">
          <cell r="B303" t="str">
            <v>HK44Store Manager</v>
          </cell>
          <cell r="C303">
            <v>6095549</v>
          </cell>
          <cell r="D303" t="str">
            <v>Gopal  Hadimani</v>
          </cell>
          <cell r="E303">
            <v>8866535624</v>
          </cell>
        </row>
        <row r="304">
          <cell r="B304" t="str">
            <v>HU80Store Manager</v>
          </cell>
          <cell r="C304">
            <v>6095401</v>
          </cell>
          <cell r="D304" t="str">
            <v>Sachin Kumar Singh</v>
          </cell>
          <cell r="E304">
            <v>7007336887</v>
          </cell>
        </row>
        <row r="305">
          <cell r="B305" t="str">
            <v>HR01Store Manager</v>
          </cell>
          <cell r="C305">
            <v>6095372</v>
          </cell>
          <cell r="D305" t="str">
            <v xml:space="preserve">Rajesh  </v>
          </cell>
          <cell r="E305">
            <v>9928152296</v>
          </cell>
        </row>
        <row r="306">
          <cell r="B306" t="str">
            <v>HK14Store Manager</v>
          </cell>
          <cell r="C306">
            <v>6095092</v>
          </cell>
          <cell r="D306" t="str">
            <v>Thamarai Kannan C</v>
          </cell>
          <cell r="E306">
            <v>9113568586</v>
          </cell>
        </row>
        <row r="307">
          <cell r="B307" t="str">
            <v>HA66Store Manager</v>
          </cell>
          <cell r="C307">
            <v>6094964</v>
          </cell>
          <cell r="D307" t="str">
            <v>Maramreddy Anil Kumar Reddy</v>
          </cell>
          <cell r="E307">
            <v>9951093881</v>
          </cell>
        </row>
        <row r="308">
          <cell r="B308" t="str">
            <v>HB02Store Manager</v>
          </cell>
          <cell r="C308">
            <v>6093877</v>
          </cell>
          <cell r="D308" t="str">
            <v>Amritesh  Kumar</v>
          </cell>
          <cell r="E308">
            <v>8252826785</v>
          </cell>
        </row>
        <row r="309">
          <cell r="B309" t="str">
            <v>HN16Store Manager</v>
          </cell>
          <cell r="C309">
            <v>6093761</v>
          </cell>
          <cell r="D309" t="str">
            <v>Rupam  Bhuyan</v>
          </cell>
          <cell r="E309">
            <v>9859421444</v>
          </cell>
        </row>
        <row r="310">
          <cell r="B310" t="str">
            <v>HZ04Store Manager</v>
          </cell>
          <cell r="C310">
            <v>6093573</v>
          </cell>
          <cell r="D310" t="str">
            <v>Debabrat  Saikia</v>
          </cell>
          <cell r="E310">
            <v>7002191397</v>
          </cell>
        </row>
        <row r="311">
          <cell r="B311" t="str">
            <v>HQ77Store Manager</v>
          </cell>
          <cell r="C311">
            <v>6093430</v>
          </cell>
          <cell r="D311" t="str">
            <v>Aditya  Tripathi</v>
          </cell>
          <cell r="E311">
            <v>8559053040</v>
          </cell>
        </row>
        <row r="312">
          <cell r="B312" t="str">
            <v>HU49Store Manager</v>
          </cell>
          <cell r="C312">
            <v>6092857</v>
          </cell>
          <cell r="D312" t="str">
            <v>Amit  Malhotra</v>
          </cell>
          <cell r="E312">
            <v>9999682384</v>
          </cell>
        </row>
        <row r="313">
          <cell r="B313" t="str">
            <v>HS03Store Manager</v>
          </cell>
          <cell r="C313">
            <v>6092737</v>
          </cell>
          <cell r="D313" t="str">
            <v>Manju  Sharma</v>
          </cell>
          <cell r="E313">
            <v>7044055606</v>
          </cell>
        </row>
        <row r="314">
          <cell r="B314" t="str">
            <v>HS05Store Manager</v>
          </cell>
          <cell r="C314">
            <v>6092700</v>
          </cell>
          <cell r="D314" t="str">
            <v>Prasenjit  Das</v>
          </cell>
          <cell r="E314">
            <v>9163102833</v>
          </cell>
        </row>
        <row r="315">
          <cell r="B315" t="str">
            <v>HW32Store Manager</v>
          </cell>
          <cell r="C315">
            <v>6092401</v>
          </cell>
          <cell r="D315" t="str">
            <v>Shivram  Kumar</v>
          </cell>
          <cell r="E315">
            <v>9999722173</v>
          </cell>
        </row>
        <row r="316">
          <cell r="B316" t="str">
            <v>HY32Store Manager</v>
          </cell>
          <cell r="C316">
            <v>6092268</v>
          </cell>
          <cell r="D316" t="str">
            <v>Md Jamshed Jahangir</v>
          </cell>
          <cell r="E316">
            <v>9123239747</v>
          </cell>
        </row>
        <row r="317">
          <cell r="B317" t="str">
            <v>HI18Store Manager</v>
          </cell>
          <cell r="C317">
            <v>6092186</v>
          </cell>
          <cell r="D317" t="str">
            <v>Deepak  Chaudhary</v>
          </cell>
          <cell r="E317">
            <v>9816764074</v>
          </cell>
        </row>
        <row r="318">
          <cell r="B318" t="str">
            <v>HX10Store Manager</v>
          </cell>
          <cell r="C318">
            <v>6092067</v>
          </cell>
          <cell r="D318" t="str">
            <v>Suneel  Sarotra</v>
          </cell>
          <cell r="E318">
            <v>7006744687</v>
          </cell>
        </row>
        <row r="319">
          <cell r="B319" t="str">
            <v>HD38Store Manager</v>
          </cell>
          <cell r="C319">
            <v>6091966</v>
          </cell>
          <cell r="D319" t="str">
            <v>Tulsi  Pant</v>
          </cell>
          <cell r="E319">
            <v>8375820332</v>
          </cell>
        </row>
        <row r="320">
          <cell r="B320" t="str">
            <v>HJ28Store Manager</v>
          </cell>
          <cell r="C320">
            <v>6091929</v>
          </cell>
          <cell r="D320" t="str">
            <v>Randhir  Kumar</v>
          </cell>
          <cell r="E320">
            <v>8860657182</v>
          </cell>
        </row>
        <row r="321">
          <cell r="B321" t="str">
            <v>HR20Store Manager</v>
          </cell>
          <cell r="C321">
            <v>6091928</v>
          </cell>
          <cell r="D321" t="str">
            <v>Rajesh  Sharma</v>
          </cell>
          <cell r="E321">
            <v>9351993863</v>
          </cell>
        </row>
        <row r="322">
          <cell r="B322" t="str">
            <v>HU05Store Manager</v>
          </cell>
          <cell r="C322">
            <v>6091737</v>
          </cell>
          <cell r="D322" t="str">
            <v>Anubhav  Pandey</v>
          </cell>
          <cell r="E322">
            <v>9140790912</v>
          </cell>
        </row>
        <row r="323">
          <cell r="B323" t="str">
            <v>HB03Store Manager</v>
          </cell>
          <cell r="C323">
            <v>6091189</v>
          </cell>
          <cell r="D323" t="str">
            <v>Deepak  Kumar</v>
          </cell>
          <cell r="E323">
            <v>8084673112</v>
          </cell>
        </row>
        <row r="324">
          <cell r="B324" t="str">
            <v>HU32Store Manager</v>
          </cell>
          <cell r="C324">
            <v>6090988</v>
          </cell>
          <cell r="D324" t="str">
            <v>Akhilesh  Singh</v>
          </cell>
          <cell r="E324">
            <v>9794017378</v>
          </cell>
        </row>
        <row r="325">
          <cell r="B325" t="str">
            <v>HK82Store Manager</v>
          </cell>
          <cell r="C325">
            <v>6090254</v>
          </cell>
          <cell r="D325" t="str">
            <v>Praveena  C S</v>
          </cell>
          <cell r="E325">
            <v>9611603754</v>
          </cell>
        </row>
        <row r="326">
          <cell r="B326" t="str">
            <v>HD58Store Manager</v>
          </cell>
          <cell r="C326">
            <v>6090142</v>
          </cell>
          <cell r="D326" t="str">
            <v>Girish  Kumar</v>
          </cell>
          <cell r="E326">
            <v>9315835194</v>
          </cell>
        </row>
        <row r="327">
          <cell r="B327" t="str">
            <v>HA18Store Manager</v>
          </cell>
          <cell r="C327">
            <v>6088904</v>
          </cell>
          <cell r="D327" t="str">
            <v>Suneel Kumar Gahlot</v>
          </cell>
          <cell r="E327">
            <v>7989655255</v>
          </cell>
        </row>
        <row r="328">
          <cell r="B328" t="str">
            <v>HQ29Store Manager</v>
          </cell>
          <cell r="C328">
            <v>6088547</v>
          </cell>
          <cell r="D328" t="str">
            <v>Shailesh  Kumar</v>
          </cell>
          <cell r="E328">
            <v>8800299140</v>
          </cell>
        </row>
        <row r="329">
          <cell r="B329" t="str">
            <v>HU39Store Manager</v>
          </cell>
          <cell r="C329">
            <v>6087702</v>
          </cell>
          <cell r="D329" t="str">
            <v>Rais  Ahmad</v>
          </cell>
          <cell r="E329">
            <v>9911726595</v>
          </cell>
        </row>
        <row r="330">
          <cell r="B330" t="str">
            <v>HA45Store Manager</v>
          </cell>
          <cell r="C330">
            <v>6087105</v>
          </cell>
          <cell r="D330" t="str">
            <v>Kantala Shiva Narayana Reddy</v>
          </cell>
          <cell r="E330">
            <v>9032626201</v>
          </cell>
        </row>
        <row r="331">
          <cell r="B331" t="str">
            <v>HM19Store Manager</v>
          </cell>
          <cell r="C331">
            <v>6087020</v>
          </cell>
          <cell r="D331" t="str">
            <v>Surendra  Kumar</v>
          </cell>
          <cell r="E331">
            <v>9667509708</v>
          </cell>
        </row>
        <row r="332">
          <cell r="B332" t="str">
            <v>HN06Store Manager</v>
          </cell>
          <cell r="C332">
            <v>6086351</v>
          </cell>
          <cell r="D332" t="str">
            <v>Pankaj  Chetry</v>
          </cell>
          <cell r="E332">
            <v>7002508098</v>
          </cell>
        </row>
        <row r="333">
          <cell r="B333" t="str">
            <v>HN92Store Manager</v>
          </cell>
          <cell r="C333">
            <v>6086068</v>
          </cell>
          <cell r="D333" t="str">
            <v>Leitanthem Orbindra Singh</v>
          </cell>
          <cell r="E333">
            <v>8258838329</v>
          </cell>
        </row>
        <row r="334">
          <cell r="B334" t="str">
            <v>HK33Store Manager</v>
          </cell>
          <cell r="C334">
            <v>6085384</v>
          </cell>
          <cell r="D334" t="str">
            <v>Manjunatha  S</v>
          </cell>
          <cell r="E334">
            <v>9916642530</v>
          </cell>
        </row>
        <row r="335">
          <cell r="B335" t="str">
            <v>HN34Store Manager</v>
          </cell>
          <cell r="C335">
            <v>6085130</v>
          </cell>
          <cell r="D335" t="str">
            <v>Niprom  Das</v>
          </cell>
          <cell r="E335">
            <v>8638104569</v>
          </cell>
        </row>
        <row r="336">
          <cell r="B336" t="str">
            <v>HK49Store Manager</v>
          </cell>
          <cell r="C336">
            <v>6084971</v>
          </cell>
          <cell r="D336" t="str">
            <v>Guruprasad  K N</v>
          </cell>
          <cell r="E336">
            <v>9743245170</v>
          </cell>
        </row>
        <row r="337">
          <cell r="B337" t="str">
            <v>HU85Store Manager</v>
          </cell>
          <cell r="C337">
            <v>6084660</v>
          </cell>
          <cell r="D337" t="str">
            <v>Lallan  Prasad</v>
          </cell>
          <cell r="E337">
            <v>9305065465</v>
          </cell>
        </row>
        <row r="338">
          <cell r="B338" t="str">
            <v>HU63Store Manager</v>
          </cell>
          <cell r="C338">
            <v>6084543</v>
          </cell>
          <cell r="D338" t="str">
            <v>Roshan Omprakash Singh</v>
          </cell>
          <cell r="E338">
            <v>7408708472</v>
          </cell>
        </row>
        <row r="339">
          <cell r="B339" t="str">
            <v>HV09Store Manager</v>
          </cell>
          <cell r="C339">
            <v>6084333</v>
          </cell>
          <cell r="D339" t="str">
            <v>Dinesh  Mourya</v>
          </cell>
          <cell r="E339">
            <v>9758988926</v>
          </cell>
        </row>
        <row r="340">
          <cell r="B340" t="str">
            <v>HD41Store Manager</v>
          </cell>
          <cell r="C340">
            <v>6084332</v>
          </cell>
          <cell r="D340" t="str">
            <v>Manoj Kumar Pandey</v>
          </cell>
          <cell r="E340">
            <v>9560431723</v>
          </cell>
        </row>
        <row r="341">
          <cell r="B341" t="str">
            <v>HN31Store Manager</v>
          </cell>
          <cell r="C341">
            <v>6084267</v>
          </cell>
          <cell r="D341" t="str">
            <v>Bhakat  Kalita</v>
          </cell>
          <cell r="E341">
            <v>9854621422</v>
          </cell>
        </row>
        <row r="342">
          <cell r="B342" t="str">
            <v>HY14Store Manager</v>
          </cell>
          <cell r="C342">
            <v>6083528</v>
          </cell>
          <cell r="D342" t="str">
            <v>Mohd Salman Khan</v>
          </cell>
          <cell r="E342">
            <v>8687798638</v>
          </cell>
        </row>
        <row r="343">
          <cell r="B343" t="str">
            <v>HY11Store Manager</v>
          </cell>
          <cell r="C343">
            <v>6083323</v>
          </cell>
          <cell r="D343" t="str">
            <v>Santosh  Lodhi</v>
          </cell>
          <cell r="E343">
            <v>8770444410</v>
          </cell>
        </row>
        <row r="344">
          <cell r="B344" t="str">
            <v>HN71Store Manager</v>
          </cell>
          <cell r="C344">
            <v>6083154</v>
          </cell>
          <cell r="D344" t="str">
            <v>Paritosh  Nath</v>
          </cell>
          <cell r="E344">
            <v>9954049492</v>
          </cell>
        </row>
        <row r="345">
          <cell r="B345" t="str">
            <v>HO25Store Manager</v>
          </cell>
          <cell r="C345">
            <v>6082924</v>
          </cell>
          <cell r="D345" t="str">
            <v>Sudip  Saha</v>
          </cell>
          <cell r="E345">
            <v>9007835790</v>
          </cell>
        </row>
        <row r="346">
          <cell r="B346" t="str">
            <v>HB30Store Manager</v>
          </cell>
          <cell r="C346">
            <v>6082544</v>
          </cell>
          <cell r="D346" t="str">
            <v>Navin Kumar Jha</v>
          </cell>
          <cell r="E346">
            <v>7709351322</v>
          </cell>
        </row>
        <row r="347">
          <cell r="B347" t="str">
            <v>HX04Store Manager</v>
          </cell>
          <cell r="C347">
            <v>6082349</v>
          </cell>
          <cell r="D347" t="str">
            <v>Manish  Kumar</v>
          </cell>
          <cell r="E347">
            <v>9041939262</v>
          </cell>
        </row>
        <row r="348">
          <cell r="B348" t="str">
            <v>HK18Store Manager</v>
          </cell>
          <cell r="C348">
            <v>6081291</v>
          </cell>
          <cell r="D348" t="str">
            <v>Punith K G</v>
          </cell>
          <cell r="E348">
            <v>8722299177</v>
          </cell>
        </row>
        <row r="349">
          <cell r="B349" t="str">
            <v>HB20Store Manager</v>
          </cell>
          <cell r="C349">
            <v>6081167</v>
          </cell>
          <cell r="D349" t="str">
            <v>Vikash Kumar Mandal</v>
          </cell>
          <cell r="E349">
            <v>8452842235</v>
          </cell>
        </row>
        <row r="350">
          <cell r="B350" t="str">
            <v>HN15Store Manager</v>
          </cell>
          <cell r="C350">
            <v>6078643</v>
          </cell>
          <cell r="D350" t="str">
            <v>Thengklung  Hanse</v>
          </cell>
          <cell r="E350">
            <v>8787617030</v>
          </cell>
        </row>
        <row r="351">
          <cell r="B351" t="str">
            <v>HQ60Store Manager</v>
          </cell>
          <cell r="C351">
            <v>6076830</v>
          </cell>
          <cell r="D351" t="str">
            <v>Naresh Singh Negi</v>
          </cell>
          <cell r="E351">
            <v>9717176127</v>
          </cell>
        </row>
        <row r="352">
          <cell r="B352" t="str">
            <v>HN39Store Manager</v>
          </cell>
          <cell r="C352">
            <v>6076685</v>
          </cell>
          <cell r="D352" t="str">
            <v>Chandan Kumar Roy</v>
          </cell>
          <cell r="E352">
            <v>7002053743</v>
          </cell>
        </row>
        <row r="353">
          <cell r="B353" t="str">
            <v>HQ33Store Manager</v>
          </cell>
          <cell r="C353">
            <v>6076683</v>
          </cell>
          <cell r="D353" t="str">
            <v>Ambuj  Verma</v>
          </cell>
          <cell r="E353">
            <v>9935381017</v>
          </cell>
        </row>
        <row r="354">
          <cell r="B354" t="str">
            <v>HZ01Store Manager</v>
          </cell>
          <cell r="C354">
            <v>6076386</v>
          </cell>
          <cell r="D354" t="str">
            <v>Jagat Chandra Chutia</v>
          </cell>
          <cell r="E354">
            <v>9036479423</v>
          </cell>
        </row>
        <row r="355">
          <cell r="B355" t="str">
            <v>HO08Store Manager</v>
          </cell>
          <cell r="C355">
            <v>6075941</v>
          </cell>
          <cell r="D355" t="str">
            <v>Suryakanta  Samal</v>
          </cell>
          <cell r="E355">
            <v>9861944691</v>
          </cell>
        </row>
        <row r="356">
          <cell r="B356" t="str">
            <v>HN85Store Manager</v>
          </cell>
          <cell r="C356">
            <v>6075358</v>
          </cell>
          <cell r="D356" t="str">
            <v>Gitartha  Sarma</v>
          </cell>
          <cell r="E356">
            <v>6900570532</v>
          </cell>
        </row>
        <row r="357">
          <cell r="B357" t="str">
            <v>HR32Store Manager</v>
          </cell>
          <cell r="C357">
            <v>6075281</v>
          </cell>
          <cell r="D357" t="str">
            <v>Devi  Dutt</v>
          </cell>
          <cell r="E357">
            <v>9592940870</v>
          </cell>
        </row>
        <row r="358">
          <cell r="B358" t="str">
            <v>HU20Store Manager</v>
          </cell>
          <cell r="C358">
            <v>6072961</v>
          </cell>
          <cell r="D358" t="str">
            <v>Himanshu  Trivedi</v>
          </cell>
          <cell r="E358">
            <v>7078614992</v>
          </cell>
        </row>
        <row r="359">
          <cell r="B359" t="str">
            <v>HN51Store Manager</v>
          </cell>
          <cell r="C359">
            <v>6072309</v>
          </cell>
          <cell r="D359" t="str">
            <v>Sandrakpam Merajao Singh</v>
          </cell>
          <cell r="E359">
            <v>8800968417</v>
          </cell>
        </row>
        <row r="360">
          <cell r="B360" t="str">
            <v>HU66Store Manager</v>
          </cell>
          <cell r="C360">
            <v>6071503</v>
          </cell>
          <cell r="D360" t="str">
            <v>Rohit Kumar Dua</v>
          </cell>
          <cell r="E360">
            <v>9891177138</v>
          </cell>
        </row>
        <row r="361">
          <cell r="B361" t="str">
            <v>HH29Store Manager</v>
          </cell>
          <cell r="C361">
            <v>6071152</v>
          </cell>
          <cell r="D361" t="str">
            <v>Suresh  Kumar</v>
          </cell>
          <cell r="E361">
            <v>7015490337</v>
          </cell>
        </row>
        <row r="362">
          <cell r="B362" t="str">
            <v>HU68Store Manager</v>
          </cell>
          <cell r="C362">
            <v>6070098</v>
          </cell>
          <cell r="D362" t="str">
            <v>Vikas  Tiwari</v>
          </cell>
          <cell r="E362">
            <v>6395708465</v>
          </cell>
        </row>
        <row r="363">
          <cell r="B363" t="str">
            <v>HW20Store Manager</v>
          </cell>
          <cell r="C363">
            <v>6069933</v>
          </cell>
          <cell r="D363" t="str">
            <v>Amitabha  Gangopadhayay</v>
          </cell>
          <cell r="E363">
            <v>9830663126</v>
          </cell>
        </row>
        <row r="364">
          <cell r="B364" t="str">
            <v>HU55Store Manager</v>
          </cell>
          <cell r="C364">
            <v>6069455</v>
          </cell>
          <cell r="D364" t="str">
            <v>Deep Chandra Belwal</v>
          </cell>
          <cell r="E364">
            <v>9458316625</v>
          </cell>
        </row>
        <row r="365">
          <cell r="B365" t="str">
            <v>HV01Store Manager</v>
          </cell>
          <cell r="C365">
            <v>6069292</v>
          </cell>
          <cell r="D365" t="str">
            <v>Pritam Singh Ghanki</v>
          </cell>
          <cell r="E365">
            <v>9023454909</v>
          </cell>
        </row>
        <row r="366">
          <cell r="B366" t="str">
            <v>HQ32Store Manager</v>
          </cell>
          <cell r="C366">
            <v>6069155</v>
          </cell>
          <cell r="D366" t="str">
            <v>Muralidharan  P</v>
          </cell>
          <cell r="E366">
            <v>9725008538</v>
          </cell>
        </row>
        <row r="367">
          <cell r="B367" t="str">
            <v>HU09Store Manager</v>
          </cell>
          <cell r="C367">
            <v>6068711</v>
          </cell>
          <cell r="D367" t="str">
            <v>Manoj  Kumar</v>
          </cell>
          <cell r="E367">
            <v>9412300308</v>
          </cell>
        </row>
        <row r="368">
          <cell r="B368" t="str">
            <v>HQ61Store Manager</v>
          </cell>
          <cell r="C368">
            <v>6068507</v>
          </cell>
          <cell r="D368" t="str">
            <v>Manish  Sharma</v>
          </cell>
          <cell r="E368">
            <v>9717595149</v>
          </cell>
        </row>
        <row r="369">
          <cell r="B369" t="str">
            <v>HU43Store Manager</v>
          </cell>
          <cell r="C369">
            <v>6064387</v>
          </cell>
          <cell r="D369" t="str">
            <v>Avinash Kumar Soni</v>
          </cell>
          <cell r="E369">
            <v>7007919324</v>
          </cell>
        </row>
        <row r="370">
          <cell r="B370" t="str">
            <v>HN52Store Manager</v>
          </cell>
          <cell r="C370">
            <v>6062474</v>
          </cell>
          <cell r="D370" t="str">
            <v>Kshetrimayum Pujah Singh</v>
          </cell>
          <cell r="E370">
            <v>7086042675</v>
          </cell>
        </row>
        <row r="371">
          <cell r="B371" t="str">
            <v>HU90Store Manager</v>
          </cell>
          <cell r="C371">
            <v>6061745</v>
          </cell>
          <cell r="D371" t="str">
            <v>Alok Kumar Singh</v>
          </cell>
          <cell r="E371">
            <v>8887675644</v>
          </cell>
        </row>
        <row r="372">
          <cell r="B372" t="str">
            <v>HA49Store Manager</v>
          </cell>
          <cell r="C372">
            <v>6061497</v>
          </cell>
          <cell r="D372" t="str">
            <v>Sidharth  Mishra</v>
          </cell>
          <cell r="E372">
            <v>8882646888</v>
          </cell>
        </row>
        <row r="373">
          <cell r="B373" t="str">
            <v>HP34Store Manager</v>
          </cell>
          <cell r="C373">
            <v>6061377</v>
          </cell>
          <cell r="D373" t="str">
            <v>Potti Ratan Dora</v>
          </cell>
          <cell r="E373">
            <v>9695884770</v>
          </cell>
        </row>
        <row r="374">
          <cell r="B374" t="str">
            <v>HW14Store Manager</v>
          </cell>
          <cell r="C374">
            <v>6060985</v>
          </cell>
          <cell r="D374" t="str">
            <v>Nabaranjan  Sarkar</v>
          </cell>
          <cell r="E374">
            <v>8617407142</v>
          </cell>
        </row>
        <row r="375">
          <cell r="B375" t="str">
            <v>HN36Store Manager</v>
          </cell>
          <cell r="C375">
            <v>6059634</v>
          </cell>
          <cell r="D375" t="str">
            <v>Pradyut  Choudhury</v>
          </cell>
          <cell r="E375">
            <v>9036641463</v>
          </cell>
        </row>
        <row r="376">
          <cell r="B376" t="str">
            <v>SA56Store Manager</v>
          </cell>
          <cell r="C376">
            <v>6058299</v>
          </cell>
          <cell r="D376" t="str">
            <v>Bollapalli  Raju</v>
          </cell>
          <cell r="E376">
            <v>8374933453</v>
          </cell>
        </row>
        <row r="377">
          <cell r="B377" t="str">
            <v>HC01Store Manager</v>
          </cell>
          <cell r="C377">
            <v>6057104</v>
          </cell>
          <cell r="D377" t="str">
            <v>Munna Lal Kumar</v>
          </cell>
          <cell r="E377">
            <v>7005265918</v>
          </cell>
        </row>
        <row r="378">
          <cell r="B378" t="str">
            <v>HK59Store Manager</v>
          </cell>
          <cell r="C378">
            <v>6056326</v>
          </cell>
          <cell r="D378" t="str">
            <v>Shivaraj Kumara N M</v>
          </cell>
          <cell r="E378">
            <v>8150025222</v>
          </cell>
        </row>
        <row r="379">
          <cell r="B379" t="str">
            <v>HK27Store Manager</v>
          </cell>
          <cell r="C379">
            <v>6054494</v>
          </cell>
          <cell r="D379" t="str">
            <v>Bhaskar  Nayak</v>
          </cell>
          <cell r="E379">
            <v>9036394803</v>
          </cell>
        </row>
        <row r="380">
          <cell r="B380" t="str">
            <v>HK56Store Manager</v>
          </cell>
          <cell r="C380">
            <v>6054379</v>
          </cell>
          <cell r="D380" t="str">
            <v xml:space="preserve">Manjunath  </v>
          </cell>
          <cell r="E380">
            <v>9986820865</v>
          </cell>
        </row>
        <row r="381">
          <cell r="B381" t="str">
            <v>HN91Store Manager</v>
          </cell>
          <cell r="C381">
            <v>6054357</v>
          </cell>
          <cell r="D381" t="str">
            <v>Mohammad Nasir Hussain</v>
          </cell>
          <cell r="E381">
            <v>7085870936</v>
          </cell>
        </row>
        <row r="382">
          <cell r="B382" t="str">
            <v>HH31Store Manager</v>
          </cell>
          <cell r="C382">
            <v>6053181</v>
          </cell>
          <cell r="D382" t="str">
            <v>Pankaj  Sahni</v>
          </cell>
          <cell r="E382">
            <v>8360385845</v>
          </cell>
        </row>
        <row r="383">
          <cell r="B383" t="str">
            <v>HK25Store Manager</v>
          </cell>
          <cell r="C383">
            <v>6053094</v>
          </cell>
          <cell r="D383" t="str">
            <v>Raghavendra Krishna Hegde</v>
          </cell>
          <cell r="E383">
            <v>9538184281</v>
          </cell>
        </row>
        <row r="384">
          <cell r="B384" t="str">
            <v>HN88Store Manager</v>
          </cell>
          <cell r="C384">
            <v>6051836</v>
          </cell>
          <cell r="D384" t="str">
            <v>Shyamol  Singha</v>
          </cell>
          <cell r="E384">
            <v>8105969875</v>
          </cell>
        </row>
        <row r="385">
          <cell r="B385" t="str">
            <v>HR06Store Manager</v>
          </cell>
          <cell r="C385">
            <v>6051832</v>
          </cell>
          <cell r="D385" t="str">
            <v>Sudhakar  Badatya</v>
          </cell>
          <cell r="E385">
            <v>9119365676</v>
          </cell>
        </row>
        <row r="386">
          <cell r="B386" t="str">
            <v>HU31Store Manager</v>
          </cell>
          <cell r="C386">
            <v>6051207</v>
          </cell>
          <cell r="D386" t="str">
            <v>Prateek  Dwivedi</v>
          </cell>
          <cell r="E386">
            <v>7906258787</v>
          </cell>
        </row>
        <row r="387">
          <cell r="B387" t="str">
            <v>HG08Store Manager</v>
          </cell>
          <cell r="C387">
            <v>6050922</v>
          </cell>
          <cell r="D387" t="str">
            <v>Sadashiv Sriniwas Rao</v>
          </cell>
          <cell r="E387">
            <v>7003960045</v>
          </cell>
        </row>
        <row r="388">
          <cell r="B388" t="str">
            <v>HF07Store Manager</v>
          </cell>
          <cell r="C388">
            <v>6048561</v>
          </cell>
          <cell r="D388" t="str">
            <v>Padmaja  Pandey</v>
          </cell>
          <cell r="E388">
            <v>9584194594</v>
          </cell>
        </row>
        <row r="389">
          <cell r="B389" t="str">
            <v>HY44Store Manager</v>
          </cell>
          <cell r="C389">
            <v>6045938</v>
          </cell>
          <cell r="D389" t="str">
            <v>Basant Kumar Yadav</v>
          </cell>
          <cell r="E389">
            <v>8368798463</v>
          </cell>
        </row>
        <row r="390">
          <cell r="B390" t="str">
            <v>HJ30Store Manager</v>
          </cell>
          <cell r="C390">
            <v>6045459</v>
          </cell>
          <cell r="D390" t="str">
            <v>Abhishek Prasad Singh</v>
          </cell>
          <cell r="E390">
            <v>7991171187</v>
          </cell>
        </row>
        <row r="391">
          <cell r="B391" t="str">
            <v>HR21Store Manager</v>
          </cell>
          <cell r="C391">
            <v>6042049</v>
          </cell>
          <cell r="D391" t="str">
            <v>Babulal  Sharma</v>
          </cell>
          <cell r="E391">
            <v>8770124721</v>
          </cell>
        </row>
        <row r="392">
          <cell r="B392" t="str">
            <v>HX02Store Manager</v>
          </cell>
          <cell r="C392">
            <v>6039158</v>
          </cell>
          <cell r="D392" t="str">
            <v>Lalit  Kumar</v>
          </cell>
          <cell r="E392">
            <v>8899597292</v>
          </cell>
        </row>
        <row r="393">
          <cell r="B393" t="str">
            <v>HW03Store Manager</v>
          </cell>
          <cell r="C393">
            <v>6038958</v>
          </cell>
          <cell r="D393" t="str">
            <v>Prosenjib  Acharjee</v>
          </cell>
          <cell r="E393">
            <v>8723860560</v>
          </cell>
        </row>
        <row r="394">
          <cell r="B394" t="str">
            <v>HW19Store Manager</v>
          </cell>
          <cell r="C394">
            <v>6031084</v>
          </cell>
          <cell r="D394" t="str">
            <v>Debasis  Pandey</v>
          </cell>
          <cell r="E394">
            <v>9007822310</v>
          </cell>
        </row>
        <row r="395">
          <cell r="B395" t="str">
            <v>HA31Store Manager</v>
          </cell>
          <cell r="C395">
            <v>6029437</v>
          </cell>
          <cell r="D395" t="str">
            <v>Pinnu  Sandeep</v>
          </cell>
          <cell r="E395">
            <v>8802209999</v>
          </cell>
        </row>
        <row r="396">
          <cell r="B396" t="str">
            <v>HU59Store Manager</v>
          </cell>
          <cell r="C396">
            <v>6028926</v>
          </cell>
          <cell r="D396" t="str">
            <v>Pankaj Singh Sikerwar</v>
          </cell>
          <cell r="E396">
            <v>9936415973</v>
          </cell>
        </row>
        <row r="397">
          <cell r="B397" t="str">
            <v>HK51Store Manager</v>
          </cell>
          <cell r="C397">
            <v>6028403</v>
          </cell>
          <cell r="D397" t="str">
            <v>G  Rajesh</v>
          </cell>
          <cell r="E397">
            <v>6361861390</v>
          </cell>
        </row>
        <row r="398">
          <cell r="B398" t="str">
            <v>HN02Store Manager</v>
          </cell>
          <cell r="C398">
            <v>6027448</v>
          </cell>
          <cell r="D398" t="str">
            <v>Sanjit  Das</v>
          </cell>
          <cell r="E398">
            <v>9101973019</v>
          </cell>
        </row>
        <row r="399">
          <cell r="B399" t="str">
            <v>HB01Store Manager</v>
          </cell>
          <cell r="C399">
            <v>6000004</v>
          </cell>
          <cell r="D399" t="str">
            <v>Niraj Kumar Jaiswal</v>
          </cell>
          <cell r="E399">
            <v>7870309226</v>
          </cell>
        </row>
        <row r="400">
          <cell r="B400" t="str">
            <v>HP35Store Manager</v>
          </cell>
          <cell r="C400">
            <v>98606</v>
          </cell>
          <cell r="D400" t="str">
            <v xml:space="preserve">Rajan   </v>
          </cell>
          <cell r="E400">
            <v>9780916046</v>
          </cell>
        </row>
        <row r="401">
          <cell r="B401" t="str">
            <v>HO30Store Manager</v>
          </cell>
          <cell r="C401">
            <v>97910</v>
          </cell>
          <cell r="D401" t="str">
            <v>Rajendra Prasad Mohanta</v>
          </cell>
          <cell r="E401">
            <v>7978502049</v>
          </cell>
        </row>
        <row r="402">
          <cell r="B402" t="str">
            <v>HV02Store Manager</v>
          </cell>
          <cell r="C402">
            <v>97280</v>
          </cell>
          <cell r="D402" t="str">
            <v>Neeraj  Chandra</v>
          </cell>
          <cell r="E402">
            <v>9634540642</v>
          </cell>
        </row>
        <row r="403">
          <cell r="B403" t="str">
            <v>HI03Store Manager</v>
          </cell>
          <cell r="C403">
            <v>96902</v>
          </cell>
          <cell r="D403" t="str">
            <v xml:space="preserve">Sonu  </v>
          </cell>
          <cell r="E403">
            <v>8352970005</v>
          </cell>
        </row>
        <row r="404">
          <cell r="B404" t="str">
            <v>HR16Store Manager</v>
          </cell>
          <cell r="C404">
            <v>95690</v>
          </cell>
          <cell r="D404" t="str">
            <v>Pardeep Kumar Sen</v>
          </cell>
          <cell r="E404">
            <v>9314814147</v>
          </cell>
        </row>
        <row r="405">
          <cell r="B405" t="str">
            <v>HQ16Store Manager</v>
          </cell>
          <cell r="C405">
            <v>95548</v>
          </cell>
          <cell r="D405" t="str">
            <v>Pradeep Kumar Rai</v>
          </cell>
          <cell r="E405">
            <v>9798940006</v>
          </cell>
        </row>
        <row r="406">
          <cell r="B406" t="str">
            <v>HD56Store Manager</v>
          </cell>
          <cell r="C406">
            <v>95121</v>
          </cell>
          <cell r="D406" t="str">
            <v>Amit Kumar Deorani</v>
          </cell>
          <cell r="E406">
            <v>8700189068</v>
          </cell>
        </row>
        <row r="407">
          <cell r="B407" t="str">
            <v>HU64Store Manager</v>
          </cell>
          <cell r="C407">
            <v>93729</v>
          </cell>
          <cell r="D407" t="str">
            <v>Lal  Singh</v>
          </cell>
          <cell r="E407">
            <v>9536326774</v>
          </cell>
        </row>
        <row r="408">
          <cell r="B408" t="str">
            <v>HI11Store Manager</v>
          </cell>
          <cell r="C408">
            <v>91736</v>
          </cell>
          <cell r="D408" t="str">
            <v xml:space="preserve">Kabulsingh  </v>
          </cell>
          <cell r="E408">
            <v>9814676559</v>
          </cell>
        </row>
        <row r="409">
          <cell r="B409" t="str">
            <v>HY22Store Manager</v>
          </cell>
          <cell r="C409">
            <v>90032</v>
          </cell>
          <cell r="D409" t="str">
            <v>Madan  Gopal</v>
          </cell>
          <cell r="E409">
            <v>9873110377</v>
          </cell>
        </row>
        <row r="410">
          <cell r="B410" t="str">
            <v>HD16Store Manager</v>
          </cell>
          <cell r="C410">
            <v>84027</v>
          </cell>
          <cell r="D410" t="str">
            <v>Kuldeep  Lakhra</v>
          </cell>
          <cell r="E410">
            <v>9871241071</v>
          </cell>
        </row>
        <row r="411">
          <cell r="B411" t="str">
            <v>HE04Store Manager</v>
          </cell>
          <cell r="C411">
            <v>83969</v>
          </cell>
          <cell r="D411" t="str">
            <v>Satheesh M V</v>
          </cell>
          <cell r="E411">
            <v>9633297886</v>
          </cell>
        </row>
        <row r="412">
          <cell r="B412" t="str">
            <v>HU38Store Manager</v>
          </cell>
          <cell r="C412">
            <v>82398</v>
          </cell>
          <cell r="D412" t="str">
            <v>Tanveer Ahmad Khan</v>
          </cell>
          <cell r="E412">
            <v>9411010424</v>
          </cell>
        </row>
        <row r="413">
          <cell r="B413" t="str">
            <v>HH26Store Manager</v>
          </cell>
          <cell r="C413">
            <v>80932</v>
          </cell>
          <cell r="D413" t="str">
            <v>Dhananjay  Singh</v>
          </cell>
          <cell r="E413">
            <v>9354415276</v>
          </cell>
        </row>
        <row r="414">
          <cell r="B414" t="str">
            <v>HD26Store Manager</v>
          </cell>
          <cell r="C414">
            <v>79308</v>
          </cell>
          <cell r="D414" t="str">
            <v>Brij Kishor Singh</v>
          </cell>
          <cell r="E414">
            <v>9599424900</v>
          </cell>
        </row>
        <row r="415">
          <cell r="B415" t="str">
            <v>HW01Store Manager</v>
          </cell>
          <cell r="C415">
            <v>77199</v>
          </cell>
          <cell r="D415" t="str">
            <v>Bimal  Gurung</v>
          </cell>
          <cell r="E415">
            <v>7908346795</v>
          </cell>
        </row>
        <row r="416">
          <cell r="B416" t="str">
            <v>SK01Store Manager</v>
          </cell>
          <cell r="C416">
            <v>76554</v>
          </cell>
          <cell r="D416" t="str">
            <v>Shailendra  Kumar</v>
          </cell>
          <cell r="E416">
            <v>8792177249</v>
          </cell>
        </row>
        <row r="417">
          <cell r="B417" t="str">
            <v>HM02Store Manager</v>
          </cell>
          <cell r="C417">
            <v>76089</v>
          </cell>
          <cell r="D417" t="str">
            <v>Bapurao Dhondiram Mohite</v>
          </cell>
          <cell r="E417">
            <v>8667867642</v>
          </cell>
        </row>
        <row r="418">
          <cell r="B418" t="str">
            <v>HV03Store Manager</v>
          </cell>
          <cell r="C418">
            <v>73183</v>
          </cell>
          <cell r="D418" t="str">
            <v>Kamal  Kishor</v>
          </cell>
          <cell r="E418">
            <v>9808311377</v>
          </cell>
        </row>
        <row r="419">
          <cell r="B419" t="str">
            <v>HD31Store Manager</v>
          </cell>
          <cell r="C419">
            <v>72791</v>
          </cell>
          <cell r="D419" t="str">
            <v>Amit   Kumar</v>
          </cell>
          <cell r="E419">
            <v>9716249888</v>
          </cell>
        </row>
        <row r="420">
          <cell r="B420" t="str">
            <v>HQ69Store Manager</v>
          </cell>
          <cell r="C420">
            <v>72727</v>
          </cell>
          <cell r="D420" t="str">
            <v>Deepak  Sharma</v>
          </cell>
          <cell r="E420">
            <v>9818608616</v>
          </cell>
        </row>
        <row r="421">
          <cell r="B421" t="str">
            <v>HP01Store Manager</v>
          </cell>
          <cell r="C421">
            <v>71924</v>
          </cell>
          <cell r="D421" t="str">
            <v>Raj  Sharma</v>
          </cell>
          <cell r="E421">
            <v>9815304427</v>
          </cell>
        </row>
        <row r="422">
          <cell r="B422" t="str">
            <v>HN32Store Manager</v>
          </cell>
          <cell r="C422">
            <v>70351</v>
          </cell>
          <cell r="D422" t="str">
            <v>Biswanath   Das</v>
          </cell>
          <cell r="E422">
            <v>7002014671</v>
          </cell>
        </row>
        <row r="423">
          <cell r="B423" t="str">
            <v>HH01Store Manager</v>
          </cell>
          <cell r="C423">
            <v>70042</v>
          </cell>
          <cell r="D423" t="str">
            <v>Daya  Shankar</v>
          </cell>
          <cell r="E423">
            <v>8950179016</v>
          </cell>
        </row>
        <row r="424">
          <cell r="B424" t="str">
            <v>HV25Store Manager</v>
          </cell>
          <cell r="C424">
            <v>70013</v>
          </cell>
          <cell r="D424" t="str">
            <v>Satish  Chandra</v>
          </cell>
          <cell r="E424">
            <v>9917678994</v>
          </cell>
        </row>
        <row r="425">
          <cell r="B425" t="str">
            <v>HA66Store Manager</v>
          </cell>
          <cell r="C425">
            <v>6135561</v>
          </cell>
          <cell r="D425" t="str">
            <v>Chandavolu Venkata Gopikrishna</v>
          </cell>
          <cell r="E425">
            <v>9948108776</v>
          </cell>
        </row>
        <row r="426">
          <cell r="B426" t="str">
            <v>HM21Store Manager</v>
          </cell>
          <cell r="C426">
            <v>6135540</v>
          </cell>
          <cell r="D426" t="str">
            <v>Sagar Narayan Salgaonkar</v>
          </cell>
          <cell r="E426">
            <v>7821082191</v>
          </cell>
        </row>
        <row r="427">
          <cell r="B427" t="str">
            <v>HH47Store Manager</v>
          </cell>
          <cell r="C427">
            <v>6135538</v>
          </cell>
          <cell r="D427" t="str">
            <v>MANOJ  KUMAR</v>
          </cell>
          <cell r="E427">
            <v>9988150529</v>
          </cell>
        </row>
        <row r="428">
          <cell r="B428" t="str">
            <v>HQ71Store Manager</v>
          </cell>
          <cell r="C428">
            <v>6135516</v>
          </cell>
          <cell r="D428" t="str">
            <v>ROHIT  KAPOOR</v>
          </cell>
          <cell r="E428">
            <v>7388615545</v>
          </cell>
        </row>
        <row r="429">
          <cell r="B429" t="str">
            <v>HQ40Store Manager</v>
          </cell>
          <cell r="C429">
            <v>6135383</v>
          </cell>
          <cell r="D429" t="str">
            <v>Himanshu  Srivastava</v>
          </cell>
          <cell r="E429">
            <v>8449640000</v>
          </cell>
        </row>
        <row r="430">
          <cell r="B430" t="str">
            <v>HA75Store Manager</v>
          </cell>
          <cell r="C430">
            <v>6135320</v>
          </cell>
          <cell r="D430" t="str">
            <v>Tumula Srinivasa Rao</v>
          </cell>
          <cell r="E430">
            <v>9398391616</v>
          </cell>
        </row>
        <row r="431">
          <cell r="B431" t="str">
            <v>HA74Store Manager</v>
          </cell>
          <cell r="C431">
            <v>6135242</v>
          </cell>
          <cell r="D431" t="str">
            <v>Bagi Sandeep Kumar Reddy</v>
          </cell>
          <cell r="E431">
            <v>9704331955</v>
          </cell>
        </row>
        <row r="432">
          <cell r="B432" t="str">
            <v>HO34Store Manager</v>
          </cell>
          <cell r="C432">
            <v>6135156</v>
          </cell>
          <cell r="D432" t="str">
            <v>Parikshita  Pradhan</v>
          </cell>
          <cell r="E432">
            <v>7008324713</v>
          </cell>
        </row>
        <row r="433">
          <cell r="B433" t="str">
            <v>HD02Store Manager</v>
          </cell>
          <cell r="C433">
            <v>6134860</v>
          </cell>
          <cell r="D433" t="str">
            <v>Kirpa  Shankar</v>
          </cell>
          <cell r="E433">
            <v>9999505261</v>
          </cell>
        </row>
        <row r="434">
          <cell r="B434" t="str">
            <v>SK09Store Manager</v>
          </cell>
          <cell r="C434">
            <v>6134858</v>
          </cell>
          <cell r="D434" t="str">
            <v>Naresh  M</v>
          </cell>
          <cell r="E434">
            <v>8880709111</v>
          </cell>
        </row>
        <row r="435">
          <cell r="B435" t="str">
            <v>HA93Store Manager</v>
          </cell>
          <cell r="C435">
            <v>6134759</v>
          </cell>
          <cell r="D435" t="str">
            <v>Dhanraj Jaya Shetty</v>
          </cell>
          <cell r="E435">
            <v>9187375578</v>
          </cell>
        </row>
        <row r="436">
          <cell r="B436" t="str">
            <v>HP11Store Manager</v>
          </cell>
          <cell r="C436">
            <v>6134688</v>
          </cell>
          <cell r="D436" t="str">
            <v>Nipun  Bajaj</v>
          </cell>
          <cell r="E436">
            <v>6239502704</v>
          </cell>
        </row>
        <row r="437">
          <cell r="B437" t="str">
            <v>HQ91Store Manager</v>
          </cell>
          <cell r="C437">
            <v>6134506</v>
          </cell>
          <cell r="D437" t="str">
            <v>Ravi  Goswami</v>
          </cell>
          <cell r="E437">
            <v>9877234846</v>
          </cell>
        </row>
        <row r="438">
          <cell r="B438" t="str">
            <v>HW18Store Manager</v>
          </cell>
          <cell r="C438">
            <v>6134406</v>
          </cell>
          <cell r="D438" t="str">
            <v>Indranil  Das</v>
          </cell>
          <cell r="E438">
            <v>9748685560</v>
          </cell>
        </row>
        <row r="439">
          <cell r="B439" t="str">
            <v>HQ94Store Manager</v>
          </cell>
          <cell r="C439">
            <v>6133800</v>
          </cell>
          <cell r="D439" t="str">
            <v>Indrajeet  Verma</v>
          </cell>
          <cell r="E439">
            <v>7073811491</v>
          </cell>
        </row>
        <row r="440">
          <cell r="B440" t="str">
            <v>HH49Store Manager</v>
          </cell>
          <cell r="C440">
            <v>6133530</v>
          </cell>
          <cell r="D440" t="str">
            <v xml:space="preserve">Suraj  </v>
          </cell>
          <cell r="E440">
            <v>6375401376</v>
          </cell>
        </row>
        <row r="441">
          <cell r="B441" t="str">
            <v>HZ07Store Manager</v>
          </cell>
          <cell r="C441">
            <v>6133338</v>
          </cell>
          <cell r="D441" t="str">
            <v>Dipen  Kalita</v>
          </cell>
          <cell r="E441">
            <v>6001288804</v>
          </cell>
        </row>
        <row r="442">
          <cell r="B442" t="str">
            <v>HQ86Store Manager</v>
          </cell>
          <cell r="C442">
            <v>6133147</v>
          </cell>
          <cell r="D442" t="str">
            <v>Sunil Kumar Trivedi</v>
          </cell>
          <cell r="E442">
            <v>9981238733</v>
          </cell>
        </row>
        <row r="443">
          <cell r="B443" t="str">
            <v>HQ93Store Manager</v>
          </cell>
          <cell r="C443">
            <v>6132858</v>
          </cell>
          <cell r="D443" t="str">
            <v>Himanshu Kumar Singh</v>
          </cell>
          <cell r="E443">
            <v>7800422233</v>
          </cell>
        </row>
        <row r="444">
          <cell r="B444" t="str">
            <v>SU05Store Manager</v>
          </cell>
          <cell r="C444">
            <v>6132857</v>
          </cell>
          <cell r="D444" t="str">
            <v>Abhishek  Sharma</v>
          </cell>
          <cell r="E444">
            <v>8115917475</v>
          </cell>
        </row>
        <row r="445">
          <cell r="B445" t="str">
            <v>HJ18Store Manager</v>
          </cell>
          <cell r="C445">
            <v>6132713</v>
          </cell>
          <cell r="D445" t="str">
            <v>Ritlal  Mandal</v>
          </cell>
          <cell r="E445">
            <v>7352167074</v>
          </cell>
        </row>
        <row r="446">
          <cell r="B446" t="str">
            <v>HY37Store Manager</v>
          </cell>
          <cell r="C446">
            <v>6132712</v>
          </cell>
          <cell r="D446" t="str">
            <v>Subodh Kumar Biswas</v>
          </cell>
          <cell r="E446">
            <v>9522573401</v>
          </cell>
        </row>
        <row r="447">
          <cell r="B447" t="str">
            <v>HU97Store Manager</v>
          </cell>
          <cell r="C447">
            <v>6132572</v>
          </cell>
          <cell r="D447" t="str">
            <v>Chirag  Singh</v>
          </cell>
          <cell r="E447">
            <v>9105725646</v>
          </cell>
        </row>
        <row r="448">
          <cell r="B448" t="str">
            <v>HQ97Store Manager</v>
          </cell>
          <cell r="C448">
            <v>6132151</v>
          </cell>
          <cell r="D448" t="str">
            <v>Subhash  Singh</v>
          </cell>
          <cell r="E448">
            <v>8707222429</v>
          </cell>
        </row>
        <row r="449">
          <cell r="B449" t="str">
            <v>HB04Store Manager</v>
          </cell>
          <cell r="C449">
            <v>6131292</v>
          </cell>
          <cell r="D449" t="str">
            <v>Bablu Kumar Giri</v>
          </cell>
          <cell r="E449">
            <v>7250040484</v>
          </cell>
        </row>
        <row r="450">
          <cell r="B450" t="str">
            <v>HA04Store Manager</v>
          </cell>
          <cell r="C450">
            <v>6130874</v>
          </cell>
          <cell r="D450" t="str">
            <v>PERUMANDLA VIJAY KUMAR</v>
          </cell>
          <cell r="E450">
            <v>9494788198</v>
          </cell>
        </row>
        <row r="451">
          <cell r="B451" t="str">
            <v>HE09Store Manager</v>
          </cell>
          <cell r="C451">
            <v>6130872</v>
          </cell>
          <cell r="D451" t="str">
            <v>Arjun  P</v>
          </cell>
          <cell r="E451">
            <v>6238812527</v>
          </cell>
        </row>
        <row r="452">
          <cell r="B452" t="str">
            <v>HO28Store Manager</v>
          </cell>
          <cell r="C452">
            <v>6130302</v>
          </cell>
          <cell r="D452" t="str">
            <v>RAHUL  NAYAK</v>
          </cell>
          <cell r="E452">
            <v>6370094722</v>
          </cell>
        </row>
        <row r="453">
          <cell r="B453" t="str">
            <v>HF23Store Manager</v>
          </cell>
          <cell r="C453">
            <v>6129348</v>
          </cell>
          <cell r="D453" t="str">
            <v>CHANDRA SEKAR PATHAK</v>
          </cell>
          <cell r="E453">
            <v>9940269992</v>
          </cell>
        </row>
        <row r="454">
          <cell r="B454" t="str">
            <v>HY31Store Manager</v>
          </cell>
          <cell r="C454">
            <v>6129347</v>
          </cell>
          <cell r="D454" t="str">
            <v>SUNEEL KUMAR SINGH</v>
          </cell>
          <cell r="E454">
            <v>9140062969</v>
          </cell>
        </row>
        <row r="455">
          <cell r="B455" t="str">
            <v>HH46Store Manager</v>
          </cell>
          <cell r="C455">
            <v>6127403</v>
          </cell>
          <cell r="D455" t="str">
            <v>Sanjeev Kumar Singh</v>
          </cell>
          <cell r="E455">
            <v>8318846388</v>
          </cell>
        </row>
        <row r="456">
          <cell r="B456" t="str">
            <v>HY52Store Manager</v>
          </cell>
          <cell r="C456">
            <v>6126858</v>
          </cell>
          <cell r="D456" t="str">
            <v>AAKARSHAN  SONI</v>
          </cell>
          <cell r="E456">
            <v>6260149494</v>
          </cell>
        </row>
        <row r="457">
          <cell r="B457" t="str">
            <v>HQ85Store Manager</v>
          </cell>
          <cell r="C457">
            <v>6126382</v>
          </cell>
          <cell r="D457" t="str">
            <v>Rupendra  Pandey</v>
          </cell>
          <cell r="E457">
            <v>8840414597</v>
          </cell>
        </row>
        <row r="458">
          <cell r="B458" t="str">
            <v>HK60Store Manager</v>
          </cell>
          <cell r="C458">
            <v>6126097</v>
          </cell>
          <cell r="D458" t="str">
            <v>MALLIKARJUN I HAGARAGI</v>
          </cell>
          <cell r="E458">
            <v>8310915309</v>
          </cell>
        </row>
        <row r="459">
          <cell r="B459" t="str">
            <v>HJ20Store Manager</v>
          </cell>
          <cell r="C459">
            <v>6126083</v>
          </cell>
          <cell r="D459" t="str">
            <v>Arvind  Kumar</v>
          </cell>
          <cell r="E459">
            <v>8271258276</v>
          </cell>
        </row>
        <row r="460">
          <cell r="B460" t="str">
            <v>HB25Store Manager</v>
          </cell>
          <cell r="C460">
            <v>6125734</v>
          </cell>
          <cell r="D460" t="str">
            <v>vivek  kumar</v>
          </cell>
          <cell r="E460">
            <v>7209172225</v>
          </cell>
        </row>
        <row r="461">
          <cell r="B461" t="str">
            <v>HD51Store Manager</v>
          </cell>
          <cell r="C461">
            <v>6125594</v>
          </cell>
          <cell r="D461" t="str">
            <v>Rakesh Kumar Sah</v>
          </cell>
          <cell r="E461">
            <v>9953857590</v>
          </cell>
        </row>
        <row r="462">
          <cell r="B462" t="str">
            <v>SU05Store Manager</v>
          </cell>
          <cell r="C462">
            <v>6125545</v>
          </cell>
          <cell r="D462" t="str">
            <v>Sandeep Kumar Singh</v>
          </cell>
          <cell r="E462">
            <v>9561211053</v>
          </cell>
        </row>
        <row r="463">
          <cell r="B463" t="str">
            <v>HS02Store Manager</v>
          </cell>
          <cell r="C463">
            <v>6125493</v>
          </cell>
          <cell r="D463" t="str">
            <v>Vijay  Kumar</v>
          </cell>
          <cell r="E463">
            <v>9749943213</v>
          </cell>
        </row>
        <row r="464">
          <cell r="B464" t="str">
            <v>HK24Store Manager</v>
          </cell>
          <cell r="C464">
            <v>6125399</v>
          </cell>
          <cell r="D464" t="str">
            <v>Deepak  HS</v>
          </cell>
          <cell r="E464">
            <v>9964850834</v>
          </cell>
        </row>
        <row r="465">
          <cell r="B465" t="str">
            <v>HB36Store Manager</v>
          </cell>
          <cell r="C465">
            <v>6125064</v>
          </cell>
          <cell r="D465" t="str">
            <v>Rahul Kumar Singh</v>
          </cell>
          <cell r="E465">
            <v>7000795708</v>
          </cell>
        </row>
        <row r="466">
          <cell r="B466" t="str">
            <v>HQ90Store Manager</v>
          </cell>
          <cell r="C466">
            <v>6124966</v>
          </cell>
          <cell r="D466" t="str">
            <v>AMIT KUMAR SHARMA</v>
          </cell>
          <cell r="E466">
            <v>7521026777</v>
          </cell>
        </row>
        <row r="467">
          <cell r="B467" t="str">
            <v>HK92Store Manager</v>
          </cell>
          <cell r="C467">
            <v>6124669</v>
          </cell>
          <cell r="D467" t="str">
            <v>SANTHOSH KUMAR N</v>
          </cell>
          <cell r="E467">
            <v>9741217817</v>
          </cell>
        </row>
        <row r="468">
          <cell r="B468" t="str">
            <v>HQ97Store Manager</v>
          </cell>
          <cell r="C468">
            <v>6124018</v>
          </cell>
          <cell r="D468" t="str">
            <v>ATUL  SAXENA</v>
          </cell>
          <cell r="E468">
            <v>6396184489</v>
          </cell>
        </row>
        <row r="469">
          <cell r="B469" t="str">
            <v>SA11Store Manager</v>
          </cell>
          <cell r="C469">
            <v>6122416</v>
          </cell>
          <cell r="D469" t="str">
            <v>JAYA RAMA KRISHNA BALJI</v>
          </cell>
          <cell r="E469">
            <v>9701135661</v>
          </cell>
        </row>
        <row r="470">
          <cell r="B470" t="str">
            <v>HQ88Store Manager</v>
          </cell>
          <cell r="C470">
            <v>6122210</v>
          </cell>
          <cell r="D470" t="str">
            <v>Avinash  Mishra</v>
          </cell>
          <cell r="E470">
            <v>7985423455</v>
          </cell>
        </row>
        <row r="471">
          <cell r="B471" t="str">
            <v>HQ87Store Manager</v>
          </cell>
          <cell r="C471">
            <v>6122137</v>
          </cell>
          <cell r="D471" t="str">
            <v>PREM  KUMAR</v>
          </cell>
          <cell r="E471">
            <v>8171700579</v>
          </cell>
        </row>
        <row r="472">
          <cell r="B472" t="str">
            <v>HP10Store Manager</v>
          </cell>
          <cell r="C472">
            <v>6121097</v>
          </cell>
          <cell r="D472" t="str">
            <v>SURINDER  KUMAR</v>
          </cell>
          <cell r="E472">
            <v>9149969065</v>
          </cell>
        </row>
        <row r="473">
          <cell r="B473" t="str">
            <v>HF04Store Manager</v>
          </cell>
          <cell r="C473">
            <v>6119101</v>
          </cell>
          <cell r="D473" t="str">
            <v>Rishu  Prasad</v>
          </cell>
          <cell r="E473">
            <v>9131444214</v>
          </cell>
        </row>
        <row r="474">
          <cell r="B474" t="str">
            <v>HY43Store Manager</v>
          </cell>
          <cell r="C474">
            <v>6116970</v>
          </cell>
          <cell r="D474" t="str">
            <v>Pavan  Vishwakarma</v>
          </cell>
          <cell r="E474">
            <v>8840742625</v>
          </cell>
        </row>
        <row r="475">
          <cell r="B475" t="str">
            <v>SK03Store Manager</v>
          </cell>
          <cell r="C475">
            <v>6116136</v>
          </cell>
          <cell r="D475" t="str">
            <v>PUNDLIK KUAPPAYA BAKAD BAKAD</v>
          </cell>
          <cell r="E475">
            <v>9019907118</v>
          </cell>
        </row>
        <row r="476">
          <cell r="B476" t="str">
            <v>HN15Store Manager</v>
          </cell>
          <cell r="C476">
            <v>6115047</v>
          </cell>
          <cell r="D476" t="str">
            <v>Abhimanyu  Kumar</v>
          </cell>
          <cell r="E476">
            <v>961263906</v>
          </cell>
        </row>
        <row r="477">
          <cell r="B477" t="str">
            <v>HQ82Store Manager</v>
          </cell>
          <cell r="C477">
            <v>6115007</v>
          </cell>
          <cell r="D477" t="str">
            <v>Anil Kumar Pandey</v>
          </cell>
          <cell r="E477">
            <v>8067821607</v>
          </cell>
        </row>
        <row r="478">
          <cell r="B478" t="str">
            <v>HY50Store Manager</v>
          </cell>
          <cell r="C478">
            <v>6113414</v>
          </cell>
          <cell r="D478" t="str">
            <v>Neetesh  Rana</v>
          </cell>
          <cell r="E478">
            <v>9754514864</v>
          </cell>
        </row>
        <row r="479">
          <cell r="B479" t="str">
            <v>SU01Store Manager</v>
          </cell>
          <cell r="C479">
            <v>6112760</v>
          </cell>
          <cell r="D479" t="str">
            <v>Lalit  Kumar</v>
          </cell>
          <cell r="E479">
            <v>8077304418</v>
          </cell>
        </row>
        <row r="480">
          <cell r="B480" t="str">
            <v>HQ68Store Manager</v>
          </cell>
          <cell r="C480">
            <v>6112685</v>
          </cell>
          <cell r="D480" t="str">
            <v>Sachin  Tiwari</v>
          </cell>
          <cell r="E480">
            <v>6399944499</v>
          </cell>
        </row>
        <row r="481">
          <cell r="B481" t="str">
            <v>HY28Store Manager</v>
          </cell>
          <cell r="C481">
            <v>6111000</v>
          </cell>
          <cell r="D481" t="str">
            <v>Narottam  Agarwal</v>
          </cell>
          <cell r="E481">
            <v>8889000200</v>
          </cell>
        </row>
        <row r="482">
          <cell r="B482" t="str">
            <v>HA51Store Manager</v>
          </cell>
          <cell r="C482">
            <v>6110744</v>
          </cell>
          <cell r="D482" t="str">
            <v>Anupoju N R Soma Lingeswa Rao</v>
          </cell>
          <cell r="E482">
            <v>9390800373</v>
          </cell>
        </row>
        <row r="483">
          <cell r="B483" t="str">
            <v>HE23Store Manager</v>
          </cell>
          <cell r="C483">
            <v>6110488</v>
          </cell>
          <cell r="D483" t="str">
            <v>Sangeeth  P</v>
          </cell>
          <cell r="E483">
            <v>9947727330</v>
          </cell>
        </row>
        <row r="484">
          <cell r="B484" t="str">
            <v>HH35Store Manager</v>
          </cell>
          <cell r="C484">
            <v>6110439</v>
          </cell>
          <cell r="D484" t="str">
            <v>Sandeep  Sharma</v>
          </cell>
          <cell r="E484">
            <v>9821552823</v>
          </cell>
        </row>
        <row r="485">
          <cell r="B485" t="str">
            <v>HH34Store Manager</v>
          </cell>
          <cell r="C485">
            <v>6110306</v>
          </cell>
          <cell r="D485" t="str">
            <v>Bhupender  Kumar</v>
          </cell>
          <cell r="E485">
            <v>7988400315</v>
          </cell>
        </row>
        <row r="486">
          <cell r="B486" t="str">
            <v>HQ64Store Manager</v>
          </cell>
          <cell r="C486">
            <v>6109288</v>
          </cell>
          <cell r="D486" t="str">
            <v>Dhawal Kumar Patel</v>
          </cell>
          <cell r="E486">
            <v>8003091587</v>
          </cell>
        </row>
        <row r="487">
          <cell r="B487" t="str">
            <v>HJ17Store Manager</v>
          </cell>
          <cell r="C487">
            <v>6108425</v>
          </cell>
          <cell r="D487" t="str">
            <v>Ganesh Kumar Mahato</v>
          </cell>
          <cell r="E487">
            <v>7061115191</v>
          </cell>
        </row>
        <row r="488">
          <cell r="B488" t="str">
            <v>HA95Store Manager</v>
          </cell>
          <cell r="C488">
            <v>6107923</v>
          </cell>
          <cell r="D488" t="str">
            <v>Pachipala  Sreenivasulu</v>
          </cell>
          <cell r="E488">
            <v>9676643017</v>
          </cell>
        </row>
        <row r="489">
          <cell r="B489" t="str">
            <v>HQ95Store Manager</v>
          </cell>
          <cell r="C489">
            <v>6107689</v>
          </cell>
          <cell r="D489" t="str">
            <v>Anoop  Kumar</v>
          </cell>
          <cell r="E489">
            <v>9265976620</v>
          </cell>
        </row>
        <row r="490">
          <cell r="B490" t="str">
            <v>HN56Store Manager</v>
          </cell>
          <cell r="C490">
            <v>6106791</v>
          </cell>
          <cell r="D490" t="str">
            <v>Krishna  Thapa</v>
          </cell>
          <cell r="E490">
            <v>8119892879</v>
          </cell>
        </row>
        <row r="491">
          <cell r="B491" t="str">
            <v>HW13Store Manager</v>
          </cell>
          <cell r="C491">
            <v>6106371</v>
          </cell>
          <cell r="D491" t="str">
            <v>Surajit  Biswas</v>
          </cell>
          <cell r="E491">
            <v>9051430656</v>
          </cell>
        </row>
        <row r="492">
          <cell r="B492" t="str">
            <v>HQ80Store Manager</v>
          </cell>
          <cell r="C492">
            <v>6106244</v>
          </cell>
          <cell r="D492" t="str">
            <v>Sandeep  Singh</v>
          </cell>
          <cell r="E492">
            <v>9598926169</v>
          </cell>
        </row>
        <row r="493">
          <cell r="B493" t="str">
            <v>HV06Store Manager</v>
          </cell>
          <cell r="C493">
            <v>6106057</v>
          </cell>
          <cell r="D493" t="str">
            <v>Gajendra  Singh</v>
          </cell>
          <cell r="E493">
            <v>9560971828</v>
          </cell>
        </row>
        <row r="494">
          <cell r="B494" t="str">
            <v>HK36Store Manager</v>
          </cell>
          <cell r="C494">
            <v>6106025</v>
          </cell>
          <cell r="D494" t="str">
            <v>Ajith  Kumar Ks</v>
          </cell>
          <cell r="E494">
            <v>9591460057</v>
          </cell>
        </row>
        <row r="495">
          <cell r="B495" t="str">
            <v>HA92Store Manager</v>
          </cell>
          <cell r="C495">
            <v>6105503</v>
          </cell>
          <cell r="D495" t="str">
            <v>Ruttala  Latha</v>
          </cell>
          <cell r="E495">
            <v>9963409609</v>
          </cell>
        </row>
        <row r="496">
          <cell r="B496" t="str">
            <v>HE08Store Manager</v>
          </cell>
          <cell r="C496">
            <v>6105486</v>
          </cell>
          <cell r="D496" t="str">
            <v>Ajith  S</v>
          </cell>
          <cell r="E496">
            <v>9902944991</v>
          </cell>
        </row>
        <row r="497">
          <cell r="B497" t="str">
            <v>HO22Store Manager</v>
          </cell>
          <cell r="C497">
            <v>6105401</v>
          </cell>
          <cell r="D497" t="str">
            <v>Sandeep Kumar Satpathy</v>
          </cell>
          <cell r="E497">
            <v>7008103130</v>
          </cell>
        </row>
        <row r="498">
          <cell r="B498" t="str">
            <v>SA60Store Manager</v>
          </cell>
          <cell r="C498">
            <v>6105399</v>
          </cell>
          <cell r="D498" t="str">
            <v>Posheti Vinay Kumar</v>
          </cell>
          <cell r="E498">
            <v>9666204624</v>
          </cell>
        </row>
        <row r="499">
          <cell r="B499" t="str">
            <v>HB12Store Manager</v>
          </cell>
          <cell r="C499">
            <v>6104986</v>
          </cell>
          <cell r="D499" t="str">
            <v>Roshan Kumar Mishra</v>
          </cell>
          <cell r="E499">
            <v>9608882993</v>
          </cell>
        </row>
        <row r="500">
          <cell r="B500" t="str">
            <v>HS04Store Manager</v>
          </cell>
          <cell r="C500">
            <v>6104946</v>
          </cell>
          <cell r="D500" t="str">
            <v>Manoj  Rai</v>
          </cell>
          <cell r="E500">
            <v>8972456583</v>
          </cell>
        </row>
        <row r="501">
          <cell r="B501" t="str">
            <v>HQ71Store Manager</v>
          </cell>
          <cell r="C501">
            <v>6104784</v>
          </cell>
          <cell r="D501" t="str">
            <v>Rishee  Mishra</v>
          </cell>
          <cell r="E501">
            <v>9793820067</v>
          </cell>
        </row>
        <row r="502">
          <cell r="B502" t="str">
            <v>HQ72Store Manager</v>
          </cell>
          <cell r="C502">
            <v>6104603</v>
          </cell>
          <cell r="D502" t="str">
            <v>Hame  Pal</v>
          </cell>
          <cell r="E502">
            <v>7500544989</v>
          </cell>
        </row>
        <row r="503">
          <cell r="B503" t="str">
            <v>SU01Store Manager</v>
          </cell>
          <cell r="C503">
            <v>6104537</v>
          </cell>
          <cell r="D503" t="str">
            <v>Mithlesh  Kumar</v>
          </cell>
          <cell r="E503">
            <v>8252429142</v>
          </cell>
        </row>
        <row r="504">
          <cell r="B504" t="str">
            <v>HP24Store Manager</v>
          </cell>
          <cell r="C504">
            <v>6104448</v>
          </cell>
          <cell r="D504" t="str">
            <v>Manjinder  Singh</v>
          </cell>
          <cell r="E504">
            <v>8054480851</v>
          </cell>
        </row>
        <row r="505">
          <cell r="B505" t="str">
            <v>HF17Store Manager</v>
          </cell>
          <cell r="C505">
            <v>6104399</v>
          </cell>
          <cell r="D505" t="str">
            <v>Biswajit  Brahma</v>
          </cell>
          <cell r="E505">
            <v>8144267700</v>
          </cell>
        </row>
        <row r="506">
          <cell r="B506" t="str">
            <v>HV19Store Manager</v>
          </cell>
          <cell r="C506">
            <v>6104319</v>
          </cell>
          <cell r="D506" t="str">
            <v>Krishan Singh Rawat</v>
          </cell>
          <cell r="E506">
            <v>8077475718</v>
          </cell>
        </row>
        <row r="507">
          <cell r="B507" t="str">
            <v>SA58Store Manager</v>
          </cell>
          <cell r="C507">
            <v>6103368</v>
          </cell>
          <cell r="D507" t="str">
            <v>Govinda  Anjaiah</v>
          </cell>
          <cell r="E507">
            <v>9666211170</v>
          </cell>
        </row>
        <row r="508">
          <cell r="B508" t="str">
            <v>HK21Store Manager</v>
          </cell>
          <cell r="C508">
            <v>6103105</v>
          </cell>
          <cell r="D508" t="str">
            <v>Sudhakar  D</v>
          </cell>
          <cell r="E508">
            <v>9738921547</v>
          </cell>
        </row>
        <row r="509">
          <cell r="B509" t="str">
            <v>HH10Store Manager</v>
          </cell>
          <cell r="C509">
            <v>6101953</v>
          </cell>
          <cell r="D509" t="str">
            <v>Mohammad Shayem Siddiqui</v>
          </cell>
          <cell r="E509">
            <v>9958237093</v>
          </cell>
        </row>
        <row r="510">
          <cell r="B510" t="str">
            <v>HA96Store Manager</v>
          </cell>
          <cell r="C510">
            <v>6099538</v>
          </cell>
          <cell r="D510" t="str">
            <v>Mungamuri  Nagaraju</v>
          </cell>
          <cell r="E510">
            <v>9347564845</v>
          </cell>
        </row>
        <row r="511">
          <cell r="B511" t="str">
            <v>HA73Store Manager</v>
          </cell>
          <cell r="C511">
            <v>6099416</v>
          </cell>
          <cell r="D511" t="str">
            <v>Makineti Bhanu Chandar</v>
          </cell>
          <cell r="E511">
            <v>9347202339</v>
          </cell>
        </row>
        <row r="512">
          <cell r="B512" t="str">
            <v>HJ04Store Manager</v>
          </cell>
          <cell r="C512">
            <v>6099163</v>
          </cell>
          <cell r="D512" t="str">
            <v>Brajesh  Kumar</v>
          </cell>
          <cell r="E512">
            <v>7838003740</v>
          </cell>
        </row>
        <row r="513">
          <cell r="B513" t="str">
            <v>HY15Store Manager</v>
          </cell>
          <cell r="C513">
            <v>6099044</v>
          </cell>
          <cell r="D513" t="str">
            <v>Shubhraj  Kushwaha</v>
          </cell>
          <cell r="E513">
            <v>8826361376</v>
          </cell>
        </row>
        <row r="514">
          <cell r="B514" t="str">
            <v>SA51Store Manager</v>
          </cell>
          <cell r="C514">
            <v>6098611</v>
          </cell>
          <cell r="D514" t="str">
            <v>Chittigari Kalyan Goud</v>
          </cell>
          <cell r="E514">
            <v>8686655647</v>
          </cell>
        </row>
        <row r="515">
          <cell r="B515" t="str">
            <v>HP44Store Manager</v>
          </cell>
          <cell r="C515">
            <v>6098240</v>
          </cell>
          <cell r="D515" t="str">
            <v xml:space="preserve">Sheetal  </v>
          </cell>
          <cell r="E515">
            <v>7009964598</v>
          </cell>
        </row>
        <row r="516">
          <cell r="B516" t="str">
            <v>HB06Store Manager</v>
          </cell>
          <cell r="C516">
            <v>6097952</v>
          </cell>
          <cell r="D516" t="str">
            <v xml:space="preserve">Shubham  </v>
          </cell>
          <cell r="E516">
            <v>9341514991</v>
          </cell>
        </row>
        <row r="517">
          <cell r="B517" t="str">
            <v>HB15Store Manager</v>
          </cell>
          <cell r="C517">
            <v>6097598</v>
          </cell>
          <cell r="D517" t="str">
            <v>Satish Kumar Mathur</v>
          </cell>
          <cell r="E517">
            <v>8586985761</v>
          </cell>
        </row>
        <row r="518">
          <cell r="B518" t="str">
            <v>HQ84Store Manager</v>
          </cell>
          <cell r="C518">
            <v>6097520</v>
          </cell>
          <cell r="D518" t="str">
            <v>Deependra Singh Chauhan</v>
          </cell>
          <cell r="E518">
            <v>9695413417</v>
          </cell>
        </row>
        <row r="519">
          <cell r="B519" t="str">
            <v>HQ21Store Manager</v>
          </cell>
          <cell r="C519">
            <v>6097459</v>
          </cell>
          <cell r="D519" t="str">
            <v>Vishal  Yadav</v>
          </cell>
          <cell r="E519">
            <v>9639955177</v>
          </cell>
        </row>
        <row r="520">
          <cell r="B520" t="str">
            <v>HK99Store Manager</v>
          </cell>
          <cell r="C520">
            <v>6097325</v>
          </cell>
          <cell r="D520" t="str">
            <v xml:space="preserve">Sulaiman  </v>
          </cell>
          <cell r="E520">
            <v>8105701737</v>
          </cell>
        </row>
        <row r="521">
          <cell r="B521" t="str">
            <v>HO27Store Manager</v>
          </cell>
          <cell r="C521">
            <v>6097029</v>
          </cell>
          <cell r="D521" t="str">
            <v>Diptiranjan  Parida</v>
          </cell>
          <cell r="E521">
            <v>7894455780</v>
          </cell>
        </row>
        <row r="522">
          <cell r="B522" t="str">
            <v>HU76Store Manager</v>
          </cell>
          <cell r="C522">
            <v>6096932</v>
          </cell>
          <cell r="D522" t="str">
            <v>Mohd Raza Ahmad</v>
          </cell>
          <cell r="E522">
            <v>9999786598</v>
          </cell>
        </row>
        <row r="523">
          <cell r="B523" t="str">
            <v>HV11Store Manager</v>
          </cell>
          <cell r="C523">
            <v>6096130</v>
          </cell>
          <cell r="D523" t="str">
            <v>Roshan  Singh</v>
          </cell>
          <cell r="E523">
            <v>8445377744</v>
          </cell>
        </row>
        <row r="524">
          <cell r="B524" t="str">
            <v>HA96Store Manager</v>
          </cell>
          <cell r="C524">
            <v>6095815</v>
          </cell>
          <cell r="D524" t="str">
            <v>Vorsu Venkata Ramana</v>
          </cell>
          <cell r="E524">
            <v>9121634178</v>
          </cell>
        </row>
        <row r="525">
          <cell r="B525" t="str">
            <v>HR27Store Manager</v>
          </cell>
          <cell r="C525">
            <v>6095088</v>
          </cell>
          <cell r="D525" t="str">
            <v>Pankaj  Ojha</v>
          </cell>
          <cell r="E525">
            <v>9001787241</v>
          </cell>
        </row>
        <row r="526">
          <cell r="B526" t="str">
            <v>HR34Store Manager</v>
          </cell>
          <cell r="C526">
            <v>6094705</v>
          </cell>
          <cell r="D526" t="str">
            <v>Roje  Khan</v>
          </cell>
          <cell r="E526">
            <v>7023569418</v>
          </cell>
        </row>
        <row r="527">
          <cell r="B527" t="str">
            <v>HQ50Store Manager</v>
          </cell>
          <cell r="C527">
            <v>6094286</v>
          </cell>
          <cell r="D527" t="str">
            <v>Sahil Kumar Pathak</v>
          </cell>
          <cell r="E527">
            <v>7525857605</v>
          </cell>
        </row>
        <row r="528">
          <cell r="B528" t="str">
            <v>HP41Store Manager</v>
          </cell>
          <cell r="C528">
            <v>6093875</v>
          </cell>
          <cell r="D528" t="str">
            <v>Dalip Singh Thakur</v>
          </cell>
          <cell r="E528">
            <v>9318611986</v>
          </cell>
        </row>
        <row r="529">
          <cell r="B529" t="str">
            <v>HA81Store Manager</v>
          </cell>
          <cell r="C529">
            <v>6092662</v>
          </cell>
          <cell r="D529" t="str">
            <v>Gunturu Naga Raju</v>
          </cell>
          <cell r="E529">
            <v>9985890698</v>
          </cell>
        </row>
        <row r="530">
          <cell r="B530" t="str">
            <v>HU23Store Manager</v>
          </cell>
          <cell r="C530">
            <v>6092579</v>
          </cell>
          <cell r="D530" t="str">
            <v>Gunjan  Bhalla</v>
          </cell>
          <cell r="E530">
            <v>9935279092</v>
          </cell>
        </row>
        <row r="531">
          <cell r="B531" t="str">
            <v>HD57Store Manager</v>
          </cell>
          <cell r="C531">
            <v>6092438</v>
          </cell>
          <cell r="D531" t="str">
            <v>Sagar  Bhardwaj</v>
          </cell>
          <cell r="E531">
            <v>8860996072</v>
          </cell>
        </row>
        <row r="532">
          <cell r="B532" t="str">
            <v>HM26Store Manager</v>
          </cell>
          <cell r="C532">
            <v>6091967</v>
          </cell>
          <cell r="D532" t="str">
            <v>Umashankar  Verma</v>
          </cell>
          <cell r="E532">
            <v>7011237837</v>
          </cell>
        </row>
        <row r="533">
          <cell r="B533" t="str">
            <v>HA13Store Manager</v>
          </cell>
          <cell r="C533">
            <v>6091504</v>
          </cell>
          <cell r="D533" t="str">
            <v>Boda  Ramesh</v>
          </cell>
          <cell r="E533">
            <v>9959595455</v>
          </cell>
        </row>
        <row r="534">
          <cell r="B534" t="str">
            <v>HR26Store Manager</v>
          </cell>
          <cell r="C534">
            <v>6091191</v>
          </cell>
          <cell r="D534" t="str">
            <v>Satya  Parkash</v>
          </cell>
          <cell r="E534">
            <v>7733863131</v>
          </cell>
        </row>
        <row r="535">
          <cell r="B535" t="str">
            <v>HG05Store Manager</v>
          </cell>
          <cell r="C535">
            <v>6090859</v>
          </cell>
          <cell r="D535" t="str">
            <v>Vinay  Kumar</v>
          </cell>
          <cell r="E535">
            <v>9978542702</v>
          </cell>
        </row>
        <row r="536">
          <cell r="B536" t="str">
            <v>HR14Store Manager</v>
          </cell>
          <cell r="C536">
            <v>6088544</v>
          </cell>
          <cell r="D536" t="str">
            <v>Gourav  Verma</v>
          </cell>
          <cell r="E536">
            <v>7617310216</v>
          </cell>
        </row>
        <row r="537">
          <cell r="B537" t="str">
            <v>HU61Store Manager</v>
          </cell>
          <cell r="C537">
            <v>6088234</v>
          </cell>
          <cell r="D537" t="str">
            <v>Sompal  Saini</v>
          </cell>
          <cell r="E537">
            <v>9719001007</v>
          </cell>
        </row>
        <row r="538">
          <cell r="B538" t="str">
            <v>HA37Store Manager</v>
          </cell>
          <cell r="C538">
            <v>6087194</v>
          </cell>
          <cell r="D538" t="str">
            <v>Lakkarsu  Ajaykumar</v>
          </cell>
          <cell r="E538">
            <v>9666776698</v>
          </cell>
        </row>
        <row r="539">
          <cell r="B539" t="str">
            <v>HK69Store Manager</v>
          </cell>
          <cell r="C539">
            <v>6086973</v>
          </cell>
          <cell r="D539" t="str">
            <v>Thalari  Nagendra</v>
          </cell>
          <cell r="E539">
            <v>9108342325</v>
          </cell>
        </row>
        <row r="540">
          <cell r="B540" t="str">
            <v>HB19Store Manager</v>
          </cell>
          <cell r="C540">
            <v>6086835</v>
          </cell>
          <cell r="D540" t="str">
            <v xml:space="preserve">Jayant  </v>
          </cell>
          <cell r="E540">
            <v>9899531338</v>
          </cell>
        </row>
        <row r="541">
          <cell r="B541" t="str">
            <v>HB32Store Manager</v>
          </cell>
          <cell r="C541">
            <v>6086446</v>
          </cell>
          <cell r="D541" t="str">
            <v>Umesh  Kumar</v>
          </cell>
          <cell r="E541">
            <v>8867101012</v>
          </cell>
        </row>
        <row r="542">
          <cell r="B542" t="str">
            <v>HK75Store Manager</v>
          </cell>
          <cell r="C542">
            <v>6086432</v>
          </cell>
          <cell r="D542" t="str">
            <v>Girish K K</v>
          </cell>
          <cell r="E542">
            <v>9945113462</v>
          </cell>
        </row>
        <row r="543">
          <cell r="B543" t="str">
            <v>SN02Store Manager</v>
          </cell>
          <cell r="C543">
            <v>6085728</v>
          </cell>
          <cell r="D543" t="str">
            <v>Prantosh  Dhar</v>
          </cell>
          <cell r="E543">
            <v>8638044453</v>
          </cell>
        </row>
        <row r="544">
          <cell r="B544" t="str">
            <v>SA01Store Manager</v>
          </cell>
          <cell r="C544">
            <v>6085440</v>
          </cell>
          <cell r="D544" t="str">
            <v>Sunderaneety  Naidu</v>
          </cell>
          <cell r="E544">
            <v>9949861313</v>
          </cell>
        </row>
        <row r="545">
          <cell r="B545" t="str">
            <v>HQ67Store Manager</v>
          </cell>
          <cell r="C545">
            <v>6085209</v>
          </cell>
          <cell r="D545" t="str">
            <v>Ravi  Shrivastav</v>
          </cell>
          <cell r="E545">
            <v>8445200253</v>
          </cell>
        </row>
        <row r="546">
          <cell r="B546" t="str">
            <v>HA87Store Manager</v>
          </cell>
          <cell r="C546">
            <v>6085192</v>
          </cell>
          <cell r="D546" t="str">
            <v>T  Vengalarao</v>
          </cell>
          <cell r="E546">
            <v>8522902199</v>
          </cell>
        </row>
        <row r="547">
          <cell r="B547" t="str">
            <v>HA54Store Manager</v>
          </cell>
          <cell r="C547">
            <v>6085081</v>
          </cell>
          <cell r="D547" t="str">
            <v>Golla  Maddileti</v>
          </cell>
          <cell r="E547">
            <v>9182466319</v>
          </cell>
        </row>
        <row r="548">
          <cell r="B548" t="str">
            <v>HQ17Store Manager</v>
          </cell>
          <cell r="C548">
            <v>6084804</v>
          </cell>
          <cell r="D548" t="str">
            <v>Manoj  Tiwari</v>
          </cell>
          <cell r="E548">
            <v>7398706620</v>
          </cell>
        </row>
        <row r="549">
          <cell r="B549" t="str">
            <v>HW25Store Manager</v>
          </cell>
          <cell r="C549">
            <v>6083908</v>
          </cell>
          <cell r="D549" t="str">
            <v>Sourav  Ray</v>
          </cell>
          <cell r="E549">
            <v>9883509142</v>
          </cell>
        </row>
        <row r="550">
          <cell r="B550" t="str">
            <v>HA43Store Manager</v>
          </cell>
          <cell r="C550">
            <v>6083878</v>
          </cell>
          <cell r="D550" t="str">
            <v>Shaik  Aslam</v>
          </cell>
          <cell r="E550">
            <v>9963520305</v>
          </cell>
        </row>
        <row r="551">
          <cell r="B551" t="str">
            <v>HF18Store Manager</v>
          </cell>
          <cell r="C551">
            <v>6083829</v>
          </cell>
          <cell r="D551" t="str">
            <v>Virendra  Yadav</v>
          </cell>
          <cell r="E551">
            <v>7746041844</v>
          </cell>
        </row>
        <row r="552">
          <cell r="B552" t="str">
            <v>HA41Store Manager</v>
          </cell>
          <cell r="C552">
            <v>6083664</v>
          </cell>
          <cell r="D552" t="str">
            <v>Makili  Chandrashekar</v>
          </cell>
          <cell r="E552">
            <v>9391213917</v>
          </cell>
        </row>
        <row r="553">
          <cell r="B553" t="str">
            <v>HB34Store Manager</v>
          </cell>
          <cell r="C553">
            <v>6083531</v>
          </cell>
          <cell r="D553" t="str">
            <v>Ravi Ranjan Kumar</v>
          </cell>
          <cell r="E553">
            <v>9599352021</v>
          </cell>
        </row>
        <row r="554">
          <cell r="B554" t="str">
            <v>HN11Store Manager</v>
          </cell>
          <cell r="C554">
            <v>6083148</v>
          </cell>
          <cell r="D554" t="str">
            <v>Abhijit  Das</v>
          </cell>
          <cell r="E554">
            <v>9706570050</v>
          </cell>
        </row>
        <row r="555">
          <cell r="B555" t="str">
            <v>HO09Store Manager</v>
          </cell>
          <cell r="C555">
            <v>6083144</v>
          </cell>
          <cell r="D555" t="str">
            <v>Bikram Keshari Mahabhuin</v>
          </cell>
          <cell r="E555">
            <v>9348699766</v>
          </cell>
        </row>
        <row r="556">
          <cell r="B556" t="str">
            <v>HA14Store Manager</v>
          </cell>
          <cell r="C556">
            <v>6082670</v>
          </cell>
          <cell r="D556" t="str">
            <v>Kasani  Naresh</v>
          </cell>
          <cell r="E556">
            <v>6281048946</v>
          </cell>
        </row>
        <row r="557">
          <cell r="B557" t="str">
            <v>HB23Store Manager</v>
          </cell>
          <cell r="C557">
            <v>6082541</v>
          </cell>
          <cell r="D557" t="str">
            <v>Rajiv Kumar Prasad</v>
          </cell>
          <cell r="E557">
            <v>7979774749</v>
          </cell>
        </row>
        <row r="558">
          <cell r="B558" t="str">
            <v>HP22Store Manager</v>
          </cell>
          <cell r="C558">
            <v>6082156</v>
          </cell>
          <cell r="D558" t="str">
            <v>Ranjit  Yadav</v>
          </cell>
          <cell r="E558">
            <v>9896566922</v>
          </cell>
        </row>
        <row r="559">
          <cell r="B559" t="str">
            <v>HJ05Store Manager</v>
          </cell>
          <cell r="C559">
            <v>6080599</v>
          </cell>
          <cell r="D559" t="str">
            <v>Shankar  Kushwaha</v>
          </cell>
          <cell r="E559">
            <v>9955044697</v>
          </cell>
        </row>
        <row r="560">
          <cell r="B560" t="str">
            <v>HA24Store Manager</v>
          </cell>
          <cell r="C560">
            <v>6079784</v>
          </cell>
          <cell r="D560" t="str">
            <v>Patla Shyam Sunder</v>
          </cell>
          <cell r="E560">
            <v>9704897038</v>
          </cell>
        </row>
        <row r="561">
          <cell r="B561" t="str">
            <v>HK74Store Manager</v>
          </cell>
          <cell r="C561">
            <v>6079575</v>
          </cell>
          <cell r="D561" t="str">
            <v>Dharmaraja  Hs</v>
          </cell>
          <cell r="E561">
            <v>7676542569</v>
          </cell>
        </row>
        <row r="562">
          <cell r="B562" t="str">
            <v>HP17Store Manager</v>
          </cell>
          <cell r="C562">
            <v>6079088</v>
          </cell>
          <cell r="D562" t="str">
            <v xml:space="preserve">Amandeep  </v>
          </cell>
          <cell r="E562">
            <v>9876785359</v>
          </cell>
        </row>
        <row r="563">
          <cell r="B563" t="str">
            <v>HU81Store Manager</v>
          </cell>
          <cell r="C563">
            <v>6079001</v>
          </cell>
          <cell r="D563" t="str">
            <v>Krishan Pal Singh Rajawat</v>
          </cell>
          <cell r="E563">
            <v>9084966199</v>
          </cell>
        </row>
        <row r="564">
          <cell r="B564" t="str">
            <v>SA05Store Manager</v>
          </cell>
          <cell r="C564">
            <v>6078635</v>
          </cell>
          <cell r="D564" t="str">
            <v>Merava  Taraka Narasimha</v>
          </cell>
          <cell r="E564">
            <v>7386599125</v>
          </cell>
        </row>
        <row r="565">
          <cell r="B565" t="str">
            <v>HR28Store Manager</v>
          </cell>
          <cell r="C565">
            <v>6077034</v>
          </cell>
          <cell r="D565" t="str">
            <v>Hanuwant  Rinwan</v>
          </cell>
          <cell r="E565">
            <v>8849414551</v>
          </cell>
        </row>
        <row r="566">
          <cell r="B566" t="str">
            <v>HQ14Store Manager</v>
          </cell>
          <cell r="C566">
            <v>6076902</v>
          </cell>
          <cell r="D566" t="str">
            <v>Anil  Kumar</v>
          </cell>
          <cell r="E566">
            <v>8360905461</v>
          </cell>
        </row>
        <row r="567">
          <cell r="B567" t="str">
            <v>HR11Store Manager</v>
          </cell>
          <cell r="C567">
            <v>6076665</v>
          </cell>
          <cell r="D567" t="str">
            <v>Dilip  Prasad</v>
          </cell>
          <cell r="E567">
            <v>8473046146</v>
          </cell>
        </row>
        <row r="568">
          <cell r="B568" t="str">
            <v>HA34Store Manager</v>
          </cell>
          <cell r="C568">
            <v>6076484</v>
          </cell>
          <cell r="D568" t="str">
            <v>Kammari  Anjaneyulu</v>
          </cell>
          <cell r="E568">
            <v>9912908159</v>
          </cell>
        </row>
        <row r="569">
          <cell r="B569" t="str">
            <v>HN05Store Manager</v>
          </cell>
          <cell r="C569">
            <v>6076479</v>
          </cell>
          <cell r="D569" t="str">
            <v>Tiatemjen  Jamir</v>
          </cell>
          <cell r="E569">
            <v>7627939544</v>
          </cell>
        </row>
        <row r="570">
          <cell r="B570" t="str">
            <v>HY27Store Manager</v>
          </cell>
          <cell r="C570">
            <v>6076456</v>
          </cell>
          <cell r="D570" t="str">
            <v>Sanjay  Rawat</v>
          </cell>
          <cell r="E570">
            <v>8542925378</v>
          </cell>
        </row>
        <row r="571">
          <cell r="B571" t="str">
            <v>HN33Store Manager</v>
          </cell>
          <cell r="C571">
            <v>6075942</v>
          </cell>
          <cell r="D571" t="str">
            <v>Himadri  Gogoi</v>
          </cell>
          <cell r="E571">
            <v>7503809213</v>
          </cell>
        </row>
        <row r="572">
          <cell r="B572" t="str">
            <v>HK47Store Manager</v>
          </cell>
          <cell r="C572">
            <v>6075721</v>
          </cell>
          <cell r="D572" t="str">
            <v>Shareef  K</v>
          </cell>
          <cell r="E572">
            <v>9019974530</v>
          </cell>
        </row>
        <row r="573">
          <cell r="B573" t="str">
            <v>HN10Store Manager</v>
          </cell>
          <cell r="C573">
            <v>6075655</v>
          </cell>
          <cell r="D573" t="str">
            <v>Mintu  Kalita</v>
          </cell>
          <cell r="E573">
            <v>8486668365</v>
          </cell>
        </row>
        <row r="574">
          <cell r="B574" t="str">
            <v>HJ16Store Manager</v>
          </cell>
          <cell r="C574">
            <v>6075654</v>
          </cell>
          <cell r="D574" t="str">
            <v>Vimal  Kumar</v>
          </cell>
          <cell r="E574">
            <v>8862814885</v>
          </cell>
        </row>
        <row r="575">
          <cell r="B575" t="str">
            <v>HE06Store Manager</v>
          </cell>
          <cell r="C575">
            <v>6075631</v>
          </cell>
          <cell r="D575" t="str">
            <v>Pradeep  G</v>
          </cell>
          <cell r="E575">
            <v>9958067003</v>
          </cell>
        </row>
        <row r="576">
          <cell r="B576" t="str">
            <v>HV17Store Manager</v>
          </cell>
          <cell r="C576">
            <v>6075616</v>
          </cell>
          <cell r="D576" t="str">
            <v>Gajendra Kumar Pant</v>
          </cell>
          <cell r="E576">
            <v>7895403478</v>
          </cell>
        </row>
        <row r="577">
          <cell r="B577" t="str">
            <v>HB22Store Manager</v>
          </cell>
          <cell r="C577">
            <v>6075158</v>
          </cell>
          <cell r="D577" t="str">
            <v>Anup  Choudhary</v>
          </cell>
          <cell r="E577">
            <v>7488101007</v>
          </cell>
        </row>
        <row r="578">
          <cell r="B578" t="str">
            <v>HO10Store Manager</v>
          </cell>
          <cell r="C578">
            <v>6074848</v>
          </cell>
          <cell r="D578" t="str">
            <v>Bibhuti  Hati</v>
          </cell>
          <cell r="E578">
            <v>7013605762</v>
          </cell>
        </row>
        <row r="579">
          <cell r="B579" t="str">
            <v>HB21Store Manager</v>
          </cell>
          <cell r="C579">
            <v>6073546</v>
          </cell>
          <cell r="D579" t="str">
            <v>Subhanraza Mohammed Atikur Raheman Razvi</v>
          </cell>
          <cell r="E579">
            <v>9890125507</v>
          </cell>
        </row>
        <row r="580">
          <cell r="B580" t="str">
            <v>HA32Store Manager</v>
          </cell>
          <cell r="C580">
            <v>6071942</v>
          </cell>
          <cell r="D580" t="str">
            <v>Samala  Kiran</v>
          </cell>
          <cell r="E580">
            <v>8374972150</v>
          </cell>
        </row>
        <row r="581">
          <cell r="B581" t="str">
            <v>HY39Store Manager</v>
          </cell>
          <cell r="C581">
            <v>6071709</v>
          </cell>
          <cell r="D581" t="str">
            <v>Neeraj  Sharma</v>
          </cell>
          <cell r="E581">
            <v>8827222122</v>
          </cell>
        </row>
        <row r="582">
          <cell r="B582" t="str">
            <v>HV08Store Manager</v>
          </cell>
          <cell r="C582">
            <v>6071390</v>
          </cell>
          <cell r="D582" t="str">
            <v>Rohit  Singh</v>
          </cell>
          <cell r="E582">
            <v>8459463598</v>
          </cell>
        </row>
        <row r="583">
          <cell r="B583" t="str">
            <v>HA47Store Manager</v>
          </cell>
          <cell r="C583">
            <v>6071267</v>
          </cell>
          <cell r="D583" t="str">
            <v>Dharavath  Jawahar</v>
          </cell>
          <cell r="E583">
            <v>7036307268</v>
          </cell>
        </row>
        <row r="584">
          <cell r="B584" t="str">
            <v>HN45Store Manager</v>
          </cell>
          <cell r="C584">
            <v>6070541</v>
          </cell>
          <cell r="D584" t="str">
            <v>Jitul  Gogoi</v>
          </cell>
          <cell r="E584">
            <v>7002379187</v>
          </cell>
        </row>
        <row r="585">
          <cell r="B585" t="str">
            <v>HK55Store Manager</v>
          </cell>
          <cell r="C585">
            <v>6070540</v>
          </cell>
          <cell r="D585" t="str">
            <v>Ravi  C E</v>
          </cell>
          <cell r="E585">
            <v>7406143019</v>
          </cell>
        </row>
        <row r="586">
          <cell r="B586" t="str">
            <v>HR35Store Manager</v>
          </cell>
          <cell r="C586">
            <v>6070375</v>
          </cell>
          <cell r="D586" t="str">
            <v>Saurabh Kumar Tiwari</v>
          </cell>
          <cell r="E586">
            <v>6393247196</v>
          </cell>
        </row>
        <row r="587">
          <cell r="B587" t="str">
            <v>HR02Store Manager</v>
          </cell>
          <cell r="C587">
            <v>6070095</v>
          </cell>
          <cell r="D587" t="str">
            <v>Gaurav  Nemiwal</v>
          </cell>
          <cell r="E587">
            <v>7814346452</v>
          </cell>
        </row>
        <row r="588">
          <cell r="B588" t="str">
            <v>HB27Store Manager</v>
          </cell>
          <cell r="C588">
            <v>6069650</v>
          </cell>
          <cell r="D588" t="str">
            <v>Rajkumar Shibabu Yadav</v>
          </cell>
          <cell r="E588">
            <v>7021742305</v>
          </cell>
        </row>
        <row r="589">
          <cell r="B589" t="str">
            <v>HN35Store Manager</v>
          </cell>
          <cell r="C589">
            <v>6069638</v>
          </cell>
          <cell r="D589" t="str">
            <v>Sahidul Alam Barbhuiya</v>
          </cell>
          <cell r="E589">
            <v>9366553399</v>
          </cell>
        </row>
        <row r="590">
          <cell r="B590" t="str">
            <v>HA46Store Manager</v>
          </cell>
          <cell r="C590">
            <v>6069449</v>
          </cell>
          <cell r="D590" t="str">
            <v>Boina  Venkatagiri</v>
          </cell>
          <cell r="E590">
            <v>7337099065</v>
          </cell>
        </row>
        <row r="591">
          <cell r="B591" t="str">
            <v>HA76Store Manager</v>
          </cell>
          <cell r="C591">
            <v>6069233</v>
          </cell>
          <cell r="D591" t="str">
            <v>Bammidi Ajay Kumar</v>
          </cell>
          <cell r="E591">
            <v>7013400540</v>
          </cell>
        </row>
        <row r="592">
          <cell r="B592" t="str">
            <v>SA03Store Manager</v>
          </cell>
          <cell r="C592">
            <v>6069156</v>
          </cell>
          <cell r="D592" t="str">
            <v>Betha Veera Venkata Bhaskar Ananth Kumar</v>
          </cell>
          <cell r="E592">
            <v>9542668048</v>
          </cell>
        </row>
        <row r="593">
          <cell r="B593" t="str">
            <v>HQ43Store Manager</v>
          </cell>
          <cell r="C593">
            <v>6069096</v>
          </cell>
          <cell r="D593" t="str">
            <v>Abhishek Kumar Srivastava</v>
          </cell>
          <cell r="E593">
            <v>7909013381</v>
          </cell>
        </row>
        <row r="594">
          <cell r="B594" t="str">
            <v>HQ15Store Manager</v>
          </cell>
          <cell r="C594">
            <v>6069087</v>
          </cell>
          <cell r="D594" t="str">
            <v>Mohd  Shahzad</v>
          </cell>
          <cell r="E594">
            <v>9045256275</v>
          </cell>
        </row>
        <row r="595">
          <cell r="B595" t="str">
            <v>HA57Store Manager</v>
          </cell>
          <cell r="C595">
            <v>6068990</v>
          </cell>
          <cell r="D595" t="str">
            <v>M Naresh Babu</v>
          </cell>
          <cell r="E595">
            <v>8050960268</v>
          </cell>
        </row>
        <row r="596">
          <cell r="B596" t="str">
            <v>HP31Store Manager</v>
          </cell>
          <cell r="C596">
            <v>6068780</v>
          </cell>
          <cell r="D596" t="str">
            <v>Gundeep  Singh</v>
          </cell>
          <cell r="E596">
            <v>9914248037</v>
          </cell>
        </row>
        <row r="597">
          <cell r="B597" t="str">
            <v>HW33Store Manager</v>
          </cell>
          <cell r="C597">
            <v>6068703</v>
          </cell>
          <cell r="D597" t="str">
            <v>Somnath  Santra</v>
          </cell>
          <cell r="E597">
            <v>8016129166</v>
          </cell>
        </row>
        <row r="598">
          <cell r="B598" t="str">
            <v>HF14Store Manager</v>
          </cell>
          <cell r="C598">
            <v>6068619</v>
          </cell>
          <cell r="D598" t="str">
            <v>Shailendri  Diwakar</v>
          </cell>
          <cell r="E598">
            <v>9630090758</v>
          </cell>
        </row>
        <row r="599">
          <cell r="B599" t="str">
            <v>HW41Store Manager</v>
          </cell>
          <cell r="C599">
            <v>6068120</v>
          </cell>
          <cell r="D599" t="str">
            <v>Amir Ali Gazi</v>
          </cell>
          <cell r="E599">
            <v>7003215142</v>
          </cell>
        </row>
        <row r="600">
          <cell r="B600" t="str">
            <v>HN12Store Manager</v>
          </cell>
          <cell r="C600">
            <v>6067592</v>
          </cell>
          <cell r="D600" t="str">
            <v>Amal  Dutta</v>
          </cell>
          <cell r="E600">
            <v>6002444170</v>
          </cell>
        </row>
        <row r="601">
          <cell r="B601" t="str">
            <v>HX06Store Manager</v>
          </cell>
          <cell r="C601">
            <v>6067591</v>
          </cell>
          <cell r="D601" t="str">
            <v>Imran  Bhatti</v>
          </cell>
          <cell r="E601">
            <v>9018314007</v>
          </cell>
        </row>
        <row r="602">
          <cell r="B602" t="str">
            <v>HU60Store Manager</v>
          </cell>
          <cell r="C602">
            <v>6067531</v>
          </cell>
          <cell r="D602" t="str">
            <v>Amit  Verma</v>
          </cell>
          <cell r="E602">
            <v>7007842398</v>
          </cell>
        </row>
        <row r="603">
          <cell r="B603" t="str">
            <v>HN87Store Manager</v>
          </cell>
          <cell r="C603">
            <v>6066219</v>
          </cell>
          <cell r="D603" t="str">
            <v>Sanjib  Chetry</v>
          </cell>
          <cell r="E603">
            <v>7002165162</v>
          </cell>
        </row>
        <row r="604">
          <cell r="B604" t="str">
            <v>HH13Store Manager</v>
          </cell>
          <cell r="C604">
            <v>6066031</v>
          </cell>
          <cell r="D604" t="str">
            <v xml:space="preserve">Pankaj  </v>
          </cell>
          <cell r="E604">
            <v>7988006836</v>
          </cell>
        </row>
        <row r="605">
          <cell r="B605" t="str">
            <v>HK64Store Manager</v>
          </cell>
          <cell r="C605">
            <v>6065692</v>
          </cell>
          <cell r="D605" t="str">
            <v>Venkatachalam  Muthusamy</v>
          </cell>
          <cell r="E605">
            <v>9739950727</v>
          </cell>
        </row>
        <row r="606">
          <cell r="B606" t="str">
            <v>HB08Store Manager</v>
          </cell>
          <cell r="C606">
            <v>6065285</v>
          </cell>
          <cell r="D606" t="str">
            <v>Syed Mohammad Rafiuddin</v>
          </cell>
          <cell r="E606">
            <v>9905361421</v>
          </cell>
        </row>
        <row r="607">
          <cell r="B607" t="str">
            <v>HP39Store Manager</v>
          </cell>
          <cell r="C607">
            <v>6065164</v>
          </cell>
          <cell r="D607" t="str">
            <v>Gaurav  Gupta</v>
          </cell>
          <cell r="E607">
            <v>9876684086</v>
          </cell>
        </row>
        <row r="608">
          <cell r="B608" t="str">
            <v>HO12Store Manager</v>
          </cell>
          <cell r="C608">
            <v>6065163</v>
          </cell>
          <cell r="D608" t="str">
            <v>Gautam  Mohapatra</v>
          </cell>
          <cell r="E608">
            <v>7978508871</v>
          </cell>
        </row>
        <row r="609">
          <cell r="B609" t="str">
            <v>HK86Store Manager</v>
          </cell>
          <cell r="C609">
            <v>6064916</v>
          </cell>
          <cell r="D609" t="str">
            <v>Shrishail Siddarudh Harune</v>
          </cell>
          <cell r="E609">
            <v>9742543479</v>
          </cell>
        </row>
        <row r="610">
          <cell r="B610" t="str">
            <v>HN43Store Manager</v>
          </cell>
          <cell r="C610">
            <v>6064797</v>
          </cell>
          <cell r="D610" t="str">
            <v>Brikadar  Ray</v>
          </cell>
          <cell r="E610">
            <v>7002354497</v>
          </cell>
        </row>
        <row r="611">
          <cell r="B611" t="str">
            <v>HR29Store Manager</v>
          </cell>
          <cell r="C611">
            <v>6064390</v>
          </cell>
          <cell r="D611" t="str">
            <v>Vikas Kumar Sharma</v>
          </cell>
          <cell r="E611">
            <v>9950779798</v>
          </cell>
        </row>
        <row r="612">
          <cell r="B612" t="str">
            <v>HU65Store Manager</v>
          </cell>
          <cell r="C612">
            <v>6063951</v>
          </cell>
          <cell r="D612" t="str">
            <v>Prashant  Singh</v>
          </cell>
          <cell r="E612">
            <v>9990579391</v>
          </cell>
        </row>
        <row r="613">
          <cell r="B613" t="str">
            <v>HB11Store Manager</v>
          </cell>
          <cell r="C613">
            <v>6063733</v>
          </cell>
          <cell r="D613" t="str">
            <v>Chandan  Kumar</v>
          </cell>
          <cell r="E613">
            <v>8709555983</v>
          </cell>
        </row>
        <row r="614">
          <cell r="B614" t="str">
            <v>HP23Store Manager</v>
          </cell>
          <cell r="C614">
            <v>6063656</v>
          </cell>
          <cell r="D614" t="str">
            <v>Sukhvir  Singh</v>
          </cell>
          <cell r="E614">
            <v>9216614695</v>
          </cell>
        </row>
        <row r="615">
          <cell r="B615" t="str">
            <v>HK66Store Manager</v>
          </cell>
          <cell r="C615">
            <v>6062442</v>
          </cell>
          <cell r="D615" t="str">
            <v>Praveen  Maindan</v>
          </cell>
          <cell r="E615">
            <v>9620473539</v>
          </cell>
        </row>
        <row r="616">
          <cell r="B616" t="str">
            <v>HN18Store Manager</v>
          </cell>
          <cell r="C616">
            <v>6062379</v>
          </cell>
          <cell r="D616" t="str">
            <v>Jitumani  Baruah</v>
          </cell>
          <cell r="E616">
            <v>8011727419</v>
          </cell>
        </row>
        <row r="617">
          <cell r="B617" t="str">
            <v>HK95Store Manager</v>
          </cell>
          <cell r="C617">
            <v>6062297</v>
          </cell>
          <cell r="D617" t="str">
            <v>Vishal  S H</v>
          </cell>
          <cell r="E617">
            <v>8549968612</v>
          </cell>
        </row>
        <row r="618">
          <cell r="B618" t="str">
            <v>HN50Store Manager</v>
          </cell>
          <cell r="C618">
            <v>6062214</v>
          </cell>
          <cell r="D618" t="str">
            <v>Rajkumar Dinamani Singh</v>
          </cell>
          <cell r="E618">
            <v>8732055052</v>
          </cell>
        </row>
        <row r="619">
          <cell r="B619" t="str">
            <v>HQ54Store Manager</v>
          </cell>
          <cell r="C619">
            <v>6062205</v>
          </cell>
          <cell r="D619" t="str">
            <v>Saurabh  Singh</v>
          </cell>
          <cell r="E619">
            <v>8448761093</v>
          </cell>
        </row>
        <row r="620">
          <cell r="B620" t="str">
            <v>HN89Store Manager</v>
          </cell>
          <cell r="C620">
            <v>6062183</v>
          </cell>
          <cell r="D620" t="str">
            <v>Nayanmani  Patowary</v>
          </cell>
          <cell r="E620">
            <v>7002100337</v>
          </cell>
        </row>
        <row r="621">
          <cell r="B621" t="str">
            <v>HA06Store Manager</v>
          </cell>
          <cell r="C621">
            <v>6061999</v>
          </cell>
          <cell r="D621" t="str">
            <v>Potaraju Sai Chand</v>
          </cell>
          <cell r="E621">
            <v>9676979072</v>
          </cell>
        </row>
        <row r="622">
          <cell r="B622" t="str">
            <v>HU70Store Manager</v>
          </cell>
          <cell r="C622">
            <v>6061625</v>
          </cell>
          <cell r="D622" t="str">
            <v>Gaurav  Gupta</v>
          </cell>
          <cell r="E622">
            <v>8840297842</v>
          </cell>
        </row>
        <row r="623">
          <cell r="B623" t="str">
            <v>HA61Store Manager</v>
          </cell>
          <cell r="C623">
            <v>6060914</v>
          </cell>
          <cell r="D623" t="str">
            <v>Anil Ram Gorrepati</v>
          </cell>
          <cell r="E623">
            <v>8074450602</v>
          </cell>
        </row>
        <row r="624">
          <cell r="B624" t="str">
            <v>HH15Store Manager</v>
          </cell>
          <cell r="C624">
            <v>6060677</v>
          </cell>
          <cell r="D624" t="str">
            <v>Arun  Kumar</v>
          </cell>
          <cell r="E624">
            <v>8851663915</v>
          </cell>
        </row>
        <row r="625">
          <cell r="B625" t="str">
            <v>HY40Store Manager</v>
          </cell>
          <cell r="C625">
            <v>6060622</v>
          </cell>
          <cell r="D625" t="str">
            <v>Bhoop  Singh</v>
          </cell>
          <cell r="E625">
            <v>9893195105</v>
          </cell>
        </row>
        <row r="626">
          <cell r="B626" t="str">
            <v>HY16Store Manager</v>
          </cell>
          <cell r="C626">
            <v>6059712</v>
          </cell>
          <cell r="D626" t="str">
            <v>Manish  Kumar</v>
          </cell>
          <cell r="E626">
            <v>7503416335</v>
          </cell>
        </row>
        <row r="627">
          <cell r="B627" t="str">
            <v>HM10Store Manager</v>
          </cell>
          <cell r="C627">
            <v>6059627</v>
          </cell>
          <cell r="D627" t="str">
            <v>Dipesh Kumar Chandrakar</v>
          </cell>
          <cell r="E627">
            <v>9340202163</v>
          </cell>
        </row>
        <row r="628">
          <cell r="B628" t="str">
            <v>HU88Store Manager</v>
          </cell>
          <cell r="C628">
            <v>6059267</v>
          </cell>
          <cell r="D628" t="str">
            <v>Rahul  Kori</v>
          </cell>
          <cell r="E628">
            <v>8510013113</v>
          </cell>
        </row>
        <row r="629">
          <cell r="B629" t="str">
            <v>HB17Store Manager</v>
          </cell>
          <cell r="C629">
            <v>6058568</v>
          </cell>
          <cell r="D629" t="str">
            <v>Jay  Prakash</v>
          </cell>
          <cell r="E629">
            <v>7488707390</v>
          </cell>
        </row>
        <row r="630">
          <cell r="B630" t="str">
            <v>HP06Store Manager</v>
          </cell>
          <cell r="C630">
            <v>6058567</v>
          </cell>
          <cell r="D630" t="str">
            <v>Anil  Kumar</v>
          </cell>
          <cell r="E630">
            <v>7011604910</v>
          </cell>
        </row>
        <row r="631">
          <cell r="B631" t="str">
            <v>HJ26Store Manager</v>
          </cell>
          <cell r="C631">
            <v>6058475</v>
          </cell>
          <cell r="D631" t="str">
            <v>Rohit  Bhaduri</v>
          </cell>
          <cell r="E631">
            <v>9113365637</v>
          </cell>
        </row>
        <row r="632">
          <cell r="B632" t="str">
            <v>HO20Store Manager</v>
          </cell>
          <cell r="C632">
            <v>6057834</v>
          </cell>
          <cell r="D632" t="str">
            <v>Prasanta Kumar Nayak</v>
          </cell>
          <cell r="E632">
            <v>9776628434</v>
          </cell>
        </row>
        <row r="633">
          <cell r="B633" t="str">
            <v>HA50Store Manager</v>
          </cell>
          <cell r="C633">
            <v>6057417</v>
          </cell>
          <cell r="D633" t="str">
            <v>K Chandra Sekhar Reddy</v>
          </cell>
          <cell r="E633">
            <v>9052479743</v>
          </cell>
        </row>
        <row r="634">
          <cell r="B634" t="str">
            <v>HR07Store Manager</v>
          </cell>
          <cell r="C634">
            <v>6057416</v>
          </cell>
          <cell r="D634" t="str">
            <v>Mohit  Katiyar</v>
          </cell>
          <cell r="E634">
            <v>9871070859</v>
          </cell>
        </row>
        <row r="635">
          <cell r="B635" t="str">
            <v>HQ05Store Manager</v>
          </cell>
          <cell r="C635">
            <v>6057153</v>
          </cell>
          <cell r="D635" t="str">
            <v>Sumit  Sharma</v>
          </cell>
          <cell r="E635">
            <v>7617518715</v>
          </cell>
        </row>
        <row r="636">
          <cell r="B636" t="str">
            <v>HK54Store Manager</v>
          </cell>
          <cell r="C636">
            <v>6056886</v>
          </cell>
          <cell r="D636" t="str">
            <v>Shashikumar  S V</v>
          </cell>
          <cell r="E636">
            <v>9964529877</v>
          </cell>
        </row>
        <row r="637">
          <cell r="B637" t="str">
            <v>HA07Store Manager</v>
          </cell>
          <cell r="C637">
            <v>6056564</v>
          </cell>
          <cell r="D637" t="str">
            <v>Ashok  Kumar G</v>
          </cell>
          <cell r="E637">
            <v>8919917849</v>
          </cell>
        </row>
        <row r="638">
          <cell r="B638" t="str">
            <v>HY49Store Manager</v>
          </cell>
          <cell r="C638">
            <v>6055974</v>
          </cell>
          <cell r="D638" t="str">
            <v>Shamim  Mohammad</v>
          </cell>
          <cell r="E638">
            <v>7000123697</v>
          </cell>
        </row>
        <row r="639">
          <cell r="B639" t="str">
            <v>HV16Store Manager</v>
          </cell>
          <cell r="C639">
            <v>6055742</v>
          </cell>
          <cell r="D639" t="str">
            <v>Jagat  Singh</v>
          </cell>
          <cell r="E639">
            <v>9953471046</v>
          </cell>
        </row>
        <row r="640">
          <cell r="B640" t="str">
            <v>HY45Store Manager</v>
          </cell>
          <cell r="C640">
            <v>6055702</v>
          </cell>
          <cell r="D640" t="str">
            <v>Lalit Kumar Rathod</v>
          </cell>
          <cell r="E640">
            <v>7089945198</v>
          </cell>
        </row>
        <row r="641">
          <cell r="B641" t="str">
            <v>HB33Store Manager</v>
          </cell>
          <cell r="C641">
            <v>6055606</v>
          </cell>
          <cell r="D641" t="str">
            <v>Jugnu  Kumar</v>
          </cell>
          <cell r="E641">
            <v>7717731285</v>
          </cell>
        </row>
        <row r="642">
          <cell r="B642" t="str">
            <v>HU37Store Manager</v>
          </cell>
          <cell r="C642">
            <v>6055171</v>
          </cell>
          <cell r="D642" t="str">
            <v>Vikas  Thakur</v>
          </cell>
          <cell r="E642">
            <v>8791850983</v>
          </cell>
        </row>
        <row r="643">
          <cell r="B643" t="str">
            <v>HK98Store Manager</v>
          </cell>
          <cell r="C643">
            <v>6054978</v>
          </cell>
          <cell r="D643" t="str">
            <v>Shekar  N</v>
          </cell>
          <cell r="E643">
            <v>9481463713</v>
          </cell>
        </row>
        <row r="644">
          <cell r="B644" t="str">
            <v>HR07Store Manager</v>
          </cell>
          <cell r="C644">
            <v>6054590</v>
          </cell>
          <cell r="D644" t="str">
            <v>Mukesh Kumar Roy</v>
          </cell>
          <cell r="E644">
            <v>9818552026</v>
          </cell>
        </row>
        <row r="645">
          <cell r="B645" t="str">
            <v>HA63Store Manager</v>
          </cell>
          <cell r="C645">
            <v>6054525</v>
          </cell>
          <cell r="D645" t="str">
            <v>Parepalli Venkata Sai Kapil</v>
          </cell>
          <cell r="E645">
            <v>9966331182</v>
          </cell>
        </row>
        <row r="646">
          <cell r="B646" t="str">
            <v>HF09Store Manager</v>
          </cell>
          <cell r="C646">
            <v>6054482</v>
          </cell>
          <cell r="D646" t="str">
            <v>Dinesh Sidhanath Kandu</v>
          </cell>
          <cell r="E646">
            <v>8668299524</v>
          </cell>
        </row>
        <row r="647">
          <cell r="B647" t="str">
            <v>HA28Store Manager</v>
          </cell>
          <cell r="C647">
            <v>6054427</v>
          </cell>
          <cell r="D647" t="str">
            <v>Panchakatla  Venkateswarlu</v>
          </cell>
          <cell r="E647">
            <v>9951548818</v>
          </cell>
        </row>
        <row r="648">
          <cell r="B648" t="str">
            <v>HW23Store Manager</v>
          </cell>
          <cell r="C648">
            <v>6054342</v>
          </cell>
          <cell r="D648" t="str">
            <v>Ajay Kumar Prasad</v>
          </cell>
          <cell r="E648">
            <v>7003935062</v>
          </cell>
        </row>
        <row r="649">
          <cell r="B649" t="str">
            <v>HK73Store Manager</v>
          </cell>
          <cell r="C649">
            <v>6053093</v>
          </cell>
          <cell r="D649" t="str">
            <v>Manjunatha  A</v>
          </cell>
          <cell r="E649">
            <v>9353304699</v>
          </cell>
        </row>
        <row r="650">
          <cell r="B650" t="str">
            <v>HQ45Store Manager</v>
          </cell>
          <cell r="C650">
            <v>6052587</v>
          </cell>
          <cell r="D650" t="str">
            <v>Jaswant  Singh</v>
          </cell>
          <cell r="E650">
            <v>9112588081</v>
          </cell>
        </row>
        <row r="651">
          <cell r="B651" t="str">
            <v>HU18Store Manager</v>
          </cell>
          <cell r="C651">
            <v>6052289</v>
          </cell>
          <cell r="D651" t="str">
            <v>Rishant  Sharma</v>
          </cell>
          <cell r="E651">
            <v>9557646567</v>
          </cell>
        </row>
        <row r="652">
          <cell r="B652" t="str">
            <v>HI07Store Manager</v>
          </cell>
          <cell r="C652">
            <v>6051365</v>
          </cell>
          <cell r="D652" t="str">
            <v>Vijay  Kumar</v>
          </cell>
          <cell r="E652">
            <v>7814994299</v>
          </cell>
        </row>
        <row r="653">
          <cell r="B653" t="str">
            <v>HY04Store Manager</v>
          </cell>
          <cell r="C653">
            <v>6050923</v>
          </cell>
          <cell r="D653" t="str">
            <v>Satendra  Dubey</v>
          </cell>
          <cell r="E653">
            <v>9770963368</v>
          </cell>
        </row>
        <row r="654">
          <cell r="B654" t="str">
            <v>HA72Store Manager</v>
          </cell>
          <cell r="C654">
            <v>6050884</v>
          </cell>
          <cell r="D654" t="str">
            <v>Nerella Ashok Kumar</v>
          </cell>
          <cell r="E654">
            <v>8790736306</v>
          </cell>
        </row>
        <row r="655">
          <cell r="B655" t="str">
            <v>HK96Store Manager</v>
          </cell>
          <cell r="C655">
            <v>6050495</v>
          </cell>
          <cell r="D655" t="str">
            <v>Siddharth S R</v>
          </cell>
          <cell r="E655">
            <v>9743581600</v>
          </cell>
        </row>
        <row r="656">
          <cell r="B656" t="str">
            <v>HQ07Store Manager</v>
          </cell>
          <cell r="C656">
            <v>6050399</v>
          </cell>
          <cell r="D656" t="str">
            <v>Manjeet  Singh</v>
          </cell>
          <cell r="E656">
            <v>8198801114</v>
          </cell>
        </row>
        <row r="657">
          <cell r="B657" t="str">
            <v>HK50Store Manager</v>
          </cell>
          <cell r="C657">
            <v>6050276</v>
          </cell>
          <cell r="D657" t="str">
            <v>Sachin  Poojary</v>
          </cell>
          <cell r="E657">
            <v>8746938778</v>
          </cell>
        </row>
        <row r="658">
          <cell r="B658" t="str">
            <v>HW17Store Manager</v>
          </cell>
          <cell r="C658">
            <v>6050241</v>
          </cell>
          <cell r="D658" t="str">
            <v>Shambhu  Mondal</v>
          </cell>
          <cell r="E658">
            <v>9804965748</v>
          </cell>
        </row>
        <row r="659">
          <cell r="B659" t="str">
            <v>HP03Store Manager</v>
          </cell>
          <cell r="C659">
            <v>6049967</v>
          </cell>
          <cell r="D659" t="str">
            <v>Narender  Singh</v>
          </cell>
          <cell r="E659">
            <v>9968284015</v>
          </cell>
        </row>
        <row r="660">
          <cell r="B660" t="str">
            <v>HB10Store Manager</v>
          </cell>
          <cell r="C660">
            <v>6049781</v>
          </cell>
          <cell r="D660" t="str">
            <v>Arvind  Kumar</v>
          </cell>
          <cell r="E660">
            <v>7973579611</v>
          </cell>
        </row>
        <row r="661">
          <cell r="B661" t="str">
            <v>HQ01Store Manager</v>
          </cell>
          <cell r="C661">
            <v>6049389</v>
          </cell>
          <cell r="D661" t="str">
            <v>Neeraj  Singh</v>
          </cell>
          <cell r="E661">
            <v>7052459067</v>
          </cell>
        </row>
        <row r="662">
          <cell r="B662" t="str">
            <v>HP27Store Manager</v>
          </cell>
          <cell r="C662">
            <v>6049338</v>
          </cell>
          <cell r="D662" t="str">
            <v>Kumar Ranjay Karmyogi</v>
          </cell>
          <cell r="E662">
            <v>7015743836</v>
          </cell>
        </row>
        <row r="663">
          <cell r="B663" t="str">
            <v>HH32Store Manager</v>
          </cell>
          <cell r="C663">
            <v>6049337</v>
          </cell>
          <cell r="D663" t="str">
            <v>Puspendra Singh Tomar</v>
          </cell>
          <cell r="E663">
            <v>8447007512</v>
          </cell>
        </row>
        <row r="664">
          <cell r="B664" t="str">
            <v>HW07Store Manager</v>
          </cell>
          <cell r="C664">
            <v>6049026</v>
          </cell>
          <cell r="D664" t="str">
            <v>Amit  Paul</v>
          </cell>
          <cell r="E664">
            <v>9564109001</v>
          </cell>
        </row>
        <row r="665">
          <cell r="B665" t="str">
            <v>HU12Store Manager</v>
          </cell>
          <cell r="C665">
            <v>6048849</v>
          </cell>
          <cell r="D665" t="str">
            <v>Sudhir Kumar Shukla</v>
          </cell>
          <cell r="E665">
            <v>8840260369</v>
          </cell>
        </row>
        <row r="666">
          <cell r="B666" t="str">
            <v>HU79Store Manager</v>
          </cell>
          <cell r="C666">
            <v>6048631</v>
          </cell>
          <cell r="D666" t="str">
            <v>Mukesh  Kumar</v>
          </cell>
          <cell r="E666">
            <v>8171173414</v>
          </cell>
        </row>
        <row r="667">
          <cell r="B667" t="str">
            <v>HU96Store Manager</v>
          </cell>
          <cell r="C667">
            <v>6048156</v>
          </cell>
          <cell r="D667" t="str">
            <v xml:space="preserve">Rajababu  </v>
          </cell>
          <cell r="E667">
            <v>9140284564</v>
          </cell>
        </row>
        <row r="668">
          <cell r="B668" t="str">
            <v>HQ53Store Manager</v>
          </cell>
          <cell r="C668">
            <v>6048146</v>
          </cell>
          <cell r="D668" t="str">
            <v>Sandeep  Yadav</v>
          </cell>
          <cell r="E668">
            <v>9198125784</v>
          </cell>
        </row>
        <row r="669">
          <cell r="B669" t="str">
            <v>HA14Store Manager</v>
          </cell>
          <cell r="C669">
            <v>6047900</v>
          </cell>
          <cell r="D669" t="str">
            <v>Cherukuri  Naveen</v>
          </cell>
          <cell r="E669">
            <v>9705928503</v>
          </cell>
        </row>
        <row r="670">
          <cell r="B670" t="str">
            <v>HQ11Store Manager</v>
          </cell>
          <cell r="C670">
            <v>6047876</v>
          </cell>
          <cell r="D670" t="str">
            <v>Abhay Kumar Singh</v>
          </cell>
          <cell r="E670">
            <v>9559421221</v>
          </cell>
        </row>
        <row r="671">
          <cell r="B671" t="str">
            <v>HN38Store Manager</v>
          </cell>
          <cell r="C671">
            <v>6047350</v>
          </cell>
          <cell r="D671" t="str">
            <v>Niladhar  Sarma</v>
          </cell>
          <cell r="E671">
            <v>7760544281</v>
          </cell>
        </row>
        <row r="672">
          <cell r="B672" t="str">
            <v>HU77Store Manager</v>
          </cell>
          <cell r="C672">
            <v>6047134</v>
          </cell>
          <cell r="D672" t="str">
            <v>Omander  Kumar</v>
          </cell>
          <cell r="E672">
            <v>9911714571</v>
          </cell>
        </row>
        <row r="673">
          <cell r="B673" t="str">
            <v>HA40Store Manager</v>
          </cell>
          <cell r="C673">
            <v>6047130</v>
          </cell>
          <cell r="D673" t="str">
            <v>Mekala  Narayana</v>
          </cell>
          <cell r="E673">
            <v>9989060909</v>
          </cell>
        </row>
        <row r="674">
          <cell r="B674" t="str">
            <v>HG07Store Manager</v>
          </cell>
          <cell r="C674">
            <v>6046560</v>
          </cell>
          <cell r="D674" t="str">
            <v>Hemant Kumar Mallik</v>
          </cell>
          <cell r="E674">
            <v>7008184789</v>
          </cell>
        </row>
        <row r="675">
          <cell r="B675" t="str">
            <v>HA60Store Manager</v>
          </cell>
          <cell r="C675">
            <v>6046038</v>
          </cell>
          <cell r="D675" t="str">
            <v>S Venkata  Ramana</v>
          </cell>
          <cell r="E675">
            <v>8185062434</v>
          </cell>
        </row>
        <row r="676">
          <cell r="B676" t="str">
            <v>HN21Store Manager</v>
          </cell>
          <cell r="C676">
            <v>6045414</v>
          </cell>
          <cell r="D676" t="str">
            <v>Bikash  Sarma</v>
          </cell>
          <cell r="E676">
            <v>9706235386</v>
          </cell>
        </row>
        <row r="677">
          <cell r="B677" t="str">
            <v>HJ10Store Manager</v>
          </cell>
          <cell r="C677">
            <v>6045409</v>
          </cell>
          <cell r="D677" t="str">
            <v>Sandip Kumar Shyamal</v>
          </cell>
          <cell r="E677">
            <v>7903299547</v>
          </cell>
        </row>
        <row r="678">
          <cell r="B678" t="str">
            <v>HU56Store Manager</v>
          </cell>
          <cell r="C678">
            <v>6045404</v>
          </cell>
          <cell r="D678" t="str">
            <v>Rahul  Rastogi</v>
          </cell>
          <cell r="E678">
            <v>8630121175</v>
          </cell>
        </row>
        <row r="679">
          <cell r="B679" t="str">
            <v>HU95Store Manager</v>
          </cell>
          <cell r="C679">
            <v>6045352</v>
          </cell>
          <cell r="D679" t="str">
            <v>Rajnish  Singh</v>
          </cell>
          <cell r="E679">
            <v>9807650167</v>
          </cell>
        </row>
        <row r="680">
          <cell r="B680" t="str">
            <v>HQ74Store Manager</v>
          </cell>
          <cell r="C680">
            <v>6044918</v>
          </cell>
          <cell r="D680" t="str">
            <v xml:space="preserve">Vikram  </v>
          </cell>
          <cell r="E680">
            <v>8130362157</v>
          </cell>
        </row>
        <row r="681">
          <cell r="B681" t="str">
            <v>HY24Store Manager</v>
          </cell>
          <cell r="C681">
            <v>6044240</v>
          </cell>
          <cell r="D681" t="str">
            <v>Lokendra  Sharma</v>
          </cell>
          <cell r="E681">
            <v>9200000785</v>
          </cell>
        </row>
        <row r="682">
          <cell r="B682" t="str">
            <v>HY12Store Manager</v>
          </cell>
          <cell r="C682">
            <v>6044059</v>
          </cell>
          <cell r="D682" t="str">
            <v>Mohd Faizan Siddiqui</v>
          </cell>
          <cell r="E682">
            <v>9826581546</v>
          </cell>
        </row>
        <row r="683">
          <cell r="B683" t="str">
            <v>HD24Store Manager</v>
          </cell>
          <cell r="C683">
            <v>6043952</v>
          </cell>
          <cell r="D683" t="str">
            <v>Ratnesh Kumar Singh</v>
          </cell>
          <cell r="E683">
            <v>7484993778</v>
          </cell>
        </row>
        <row r="684">
          <cell r="B684" t="str">
            <v>HP36Store Manager</v>
          </cell>
          <cell r="C684">
            <v>6043557</v>
          </cell>
          <cell r="D684" t="str">
            <v>Sandeep  Kumar</v>
          </cell>
          <cell r="E684">
            <v>7529000118</v>
          </cell>
        </row>
        <row r="685">
          <cell r="B685" t="str">
            <v>HN08Store Manager</v>
          </cell>
          <cell r="C685">
            <v>6043075</v>
          </cell>
          <cell r="D685" t="str">
            <v>Samrat  Roy</v>
          </cell>
          <cell r="E685">
            <v>9903407038</v>
          </cell>
        </row>
        <row r="686">
          <cell r="B686" t="str">
            <v>HQ28Store Manager</v>
          </cell>
          <cell r="C686">
            <v>6042709</v>
          </cell>
          <cell r="D686" t="str">
            <v>Krishna Kumar Shukla</v>
          </cell>
          <cell r="E686">
            <v>9650652423</v>
          </cell>
        </row>
        <row r="687">
          <cell r="B687" t="str">
            <v>HE21Store Manager</v>
          </cell>
          <cell r="C687">
            <v>6042367</v>
          </cell>
          <cell r="D687" t="str">
            <v xml:space="preserve">Prashobhkumar  </v>
          </cell>
          <cell r="E687">
            <v>7907167881</v>
          </cell>
        </row>
        <row r="688">
          <cell r="B688" t="str">
            <v>HW16Store Manager</v>
          </cell>
          <cell r="C688">
            <v>6042045</v>
          </cell>
          <cell r="D688" t="str">
            <v>Debranjan  Banerjee</v>
          </cell>
          <cell r="E688">
            <v>7086056671</v>
          </cell>
        </row>
        <row r="689">
          <cell r="B689" t="str">
            <v>HU02Store Manager</v>
          </cell>
          <cell r="C689">
            <v>6042043</v>
          </cell>
          <cell r="D689" t="str">
            <v xml:space="preserve">Nikhil  </v>
          </cell>
          <cell r="E689">
            <v>8851884343</v>
          </cell>
        </row>
        <row r="690">
          <cell r="B690" t="str">
            <v>HO03Store Manager</v>
          </cell>
          <cell r="C690">
            <v>6041674</v>
          </cell>
          <cell r="D690" t="str">
            <v>Asish Kumar Panda</v>
          </cell>
          <cell r="E690">
            <v>9078000762</v>
          </cell>
        </row>
        <row r="691">
          <cell r="B691" t="str">
            <v>HD06Store Manager</v>
          </cell>
          <cell r="C691">
            <v>6041660</v>
          </cell>
          <cell r="D691" t="str">
            <v>Deepak  Attri</v>
          </cell>
          <cell r="E691">
            <v>9953586868</v>
          </cell>
        </row>
        <row r="692">
          <cell r="B692" t="str">
            <v>HU54Store Manager</v>
          </cell>
          <cell r="C692">
            <v>6041653</v>
          </cell>
          <cell r="D692" t="str">
            <v>Deena Nath Rai</v>
          </cell>
          <cell r="E692">
            <v>7389908101</v>
          </cell>
        </row>
        <row r="693">
          <cell r="B693" t="str">
            <v>HK19Store Manager</v>
          </cell>
          <cell r="C693">
            <v>6041243</v>
          </cell>
          <cell r="D693" t="str">
            <v>Venu  K K</v>
          </cell>
          <cell r="E693">
            <v>9972598383</v>
          </cell>
        </row>
        <row r="694">
          <cell r="B694" t="str">
            <v>HK65Store Manager</v>
          </cell>
          <cell r="C694">
            <v>6041241</v>
          </cell>
          <cell r="D694" t="str">
            <v>Udaya  Shankar</v>
          </cell>
          <cell r="E694">
            <v>7975557177</v>
          </cell>
        </row>
        <row r="695">
          <cell r="B695" t="str">
            <v>HQ46Store Manager</v>
          </cell>
          <cell r="C695">
            <v>6040076</v>
          </cell>
          <cell r="D695" t="str">
            <v>Pradeep Kumar Shukla</v>
          </cell>
          <cell r="E695">
            <v>9695067960</v>
          </cell>
        </row>
        <row r="696">
          <cell r="B696" t="str">
            <v>HW05Store Manager</v>
          </cell>
          <cell r="C696">
            <v>6040075</v>
          </cell>
          <cell r="D696" t="str">
            <v>Sukanta  Basu</v>
          </cell>
          <cell r="E696">
            <v>9331634537</v>
          </cell>
        </row>
        <row r="697">
          <cell r="B697" t="str">
            <v>HI05Store Manager</v>
          </cell>
          <cell r="C697">
            <v>6040055</v>
          </cell>
          <cell r="D697" t="str">
            <v>Jitender  Sharma</v>
          </cell>
          <cell r="E697">
            <v>9882451400</v>
          </cell>
        </row>
        <row r="698">
          <cell r="B698" t="str">
            <v>HX07Store Manager</v>
          </cell>
          <cell r="C698">
            <v>6039213</v>
          </cell>
          <cell r="D698" t="str">
            <v>Raj Kapoor Singh</v>
          </cell>
          <cell r="E698">
            <v>9596911741</v>
          </cell>
        </row>
        <row r="699">
          <cell r="B699" t="str">
            <v>HU57Store Manager</v>
          </cell>
          <cell r="C699">
            <v>6038950</v>
          </cell>
          <cell r="D699" t="str">
            <v>Jitendra  Singh</v>
          </cell>
          <cell r="E699">
            <v>6388185427</v>
          </cell>
        </row>
        <row r="700">
          <cell r="B700" t="str">
            <v>HP04Store Manager</v>
          </cell>
          <cell r="C700">
            <v>6038947</v>
          </cell>
          <cell r="D700" t="str">
            <v>Sandeep  Kumar</v>
          </cell>
          <cell r="E700">
            <v>6239763303</v>
          </cell>
        </row>
        <row r="701">
          <cell r="B701" t="str">
            <v>HK35Store Manager</v>
          </cell>
          <cell r="C701">
            <v>6038895</v>
          </cell>
          <cell r="D701" t="str">
            <v>Mallana  Gouda</v>
          </cell>
          <cell r="E701">
            <v>9731472579</v>
          </cell>
        </row>
        <row r="702">
          <cell r="B702" t="str">
            <v>HA82Store Manager</v>
          </cell>
          <cell r="C702">
            <v>6038206</v>
          </cell>
          <cell r="D702" t="str">
            <v>Bhushanam  Mallikarjuna</v>
          </cell>
          <cell r="E702">
            <v>6363765008</v>
          </cell>
        </row>
        <row r="703">
          <cell r="B703" t="str">
            <v>HD39Store Manager</v>
          </cell>
          <cell r="C703">
            <v>6038160</v>
          </cell>
          <cell r="D703" t="str">
            <v>Saurabh  Sethi</v>
          </cell>
          <cell r="E703">
            <v>8802356624</v>
          </cell>
        </row>
        <row r="704">
          <cell r="B704" t="str">
            <v>HB29Store Manager</v>
          </cell>
          <cell r="C704">
            <v>6038153</v>
          </cell>
          <cell r="D704" t="str">
            <v>Ramesh  Chandra</v>
          </cell>
          <cell r="E704">
            <v>7903726796</v>
          </cell>
        </row>
        <row r="705">
          <cell r="B705" t="str">
            <v>HJ13Store Manager</v>
          </cell>
          <cell r="C705">
            <v>6037963</v>
          </cell>
          <cell r="D705" t="str">
            <v>Rakesh Kumar Singh</v>
          </cell>
          <cell r="E705">
            <v>9534163766</v>
          </cell>
        </row>
        <row r="706">
          <cell r="B706" t="str">
            <v>HN80Store Manager</v>
          </cell>
          <cell r="C706">
            <v>6037896</v>
          </cell>
          <cell r="D706" t="str">
            <v>Rashidul  Ali</v>
          </cell>
          <cell r="E706">
            <v>8812007122</v>
          </cell>
        </row>
        <row r="707">
          <cell r="B707" t="str">
            <v>HN20Store Manager</v>
          </cell>
          <cell r="C707">
            <v>6037892</v>
          </cell>
          <cell r="D707" t="str">
            <v>Shiva Jyoti Sharma</v>
          </cell>
          <cell r="E707">
            <v>8721846747</v>
          </cell>
        </row>
        <row r="708">
          <cell r="B708" t="str">
            <v>HY03Store Manager</v>
          </cell>
          <cell r="C708">
            <v>6037811</v>
          </cell>
          <cell r="D708" t="str">
            <v>Umesh  Sharma</v>
          </cell>
          <cell r="E708">
            <v>9617437337</v>
          </cell>
        </row>
        <row r="709">
          <cell r="B709" t="str">
            <v>HY02Store Manager</v>
          </cell>
          <cell r="C709">
            <v>6037809</v>
          </cell>
          <cell r="D709" t="str">
            <v>Azhar  Hussain</v>
          </cell>
          <cell r="E709">
            <v>9837727640</v>
          </cell>
        </row>
        <row r="710">
          <cell r="B710" t="str">
            <v>HU74Store Manager</v>
          </cell>
          <cell r="C710">
            <v>6037663</v>
          </cell>
          <cell r="D710" t="str">
            <v>Mahesh  Kumar</v>
          </cell>
          <cell r="E710">
            <v>9756337348</v>
          </cell>
        </row>
        <row r="711">
          <cell r="B711" t="str">
            <v>HQ03Store Manager</v>
          </cell>
          <cell r="C711">
            <v>6037643</v>
          </cell>
          <cell r="D711" t="str">
            <v>Vivek  Singh</v>
          </cell>
          <cell r="E711">
            <v>8802379926</v>
          </cell>
        </row>
        <row r="712">
          <cell r="B712" t="str">
            <v>HU08Store Manager</v>
          </cell>
          <cell r="C712">
            <v>6037455</v>
          </cell>
          <cell r="D712" t="str">
            <v>Himanshu  Malick</v>
          </cell>
          <cell r="E712">
            <v>9045490368</v>
          </cell>
        </row>
        <row r="713">
          <cell r="B713" t="str">
            <v>HA55Store Manager</v>
          </cell>
          <cell r="C713">
            <v>6037183</v>
          </cell>
          <cell r="D713" t="str">
            <v>Siba Kumar Nayak</v>
          </cell>
          <cell r="E713">
            <v>7207333769</v>
          </cell>
        </row>
        <row r="714">
          <cell r="B714" t="str">
            <v>HA36Store Manager</v>
          </cell>
          <cell r="C714">
            <v>6036390</v>
          </cell>
          <cell r="D714" t="str">
            <v>Shivashanakar  Gunti</v>
          </cell>
          <cell r="E714">
            <v>9949540310</v>
          </cell>
        </row>
        <row r="715">
          <cell r="B715" t="str">
            <v>HQ79Store Manager</v>
          </cell>
          <cell r="C715">
            <v>6036088</v>
          </cell>
          <cell r="D715" t="str">
            <v>Vivek Kumar Sharma</v>
          </cell>
          <cell r="E715">
            <v>9971092121</v>
          </cell>
        </row>
        <row r="716">
          <cell r="B716" t="str">
            <v>HU36Store Manager</v>
          </cell>
          <cell r="C716">
            <v>6036001</v>
          </cell>
          <cell r="D716" t="str">
            <v>Rahul  Choudhary</v>
          </cell>
          <cell r="E716">
            <v>9718272145</v>
          </cell>
        </row>
        <row r="717">
          <cell r="B717" t="str">
            <v>HA09Store Manager</v>
          </cell>
          <cell r="C717">
            <v>6035949</v>
          </cell>
          <cell r="D717" t="str">
            <v>Rajesh  Dolai</v>
          </cell>
          <cell r="E717">
            <v>9550544564</v>
          </cell>
        </row>
        <row r="718">
          <cell r="B718" t="str">
            <v>HD47Store Manager</v>
          </cell>
          <cell r="C718">
            <v>6035854</v>
          </cell>
          <cell r="D718" t="str">
            <v>Niraj  Kumar</v>
          </cell>
          <cell r="E718">
            <v>8800635662</v>
          </cell>
        </row>
        <row r="719">
          <cell r="B719" t="str">
            <v>SA55Store Manager</v>
          </cell>
          <cell r="C719">
            <v>6035752</v>
          </cell>
          <cell r="D719" t="str">
            <v>Pandi  Sudhaker</v>
          </cell>
          <cell r="E719">
            <v>8179755863</v>
          </cell>
        </row>
        <row r="720">
          <cell r="B720" t="str">
            <v>HK76Store Manager</v>
          </cell>
          <cell r="C720">
            <v>6035711</v>
          </cell>
          <cell r="D720" t="str">
            <v>Kanhu Charan Khatua</v>
          </cell>
          <cell r="E720">
            <v>7676047378</v>
          </cell>
        </row>
        <row r="721">
          <cell r="B721" t="str">
            <v>HD43Store Manager</v>
          </cell>
          <cell r="C721">
            <v>6035647</v>
          </cell>
          <cell r="D721" t="str">
            <v>Akash  Saxena</v>
          </cell>
          <cell r="E721">
            <v>9718613111</v>
          </cell>
        </row>
        <row r="722">
          <cell r="B722" t="str">
            <v>HK07Store Manager</v>
          </cell>
          <cell r="C722">
            <v>6035327</v>
          </cell>
          <cell r="D722" t="str">
            <v>H  Gnanesha</v>
          </cell>
          <cell r="E722">
            <v>6363006980</v>
          </cell>
        </row>
        <row r="723">
          <cell r="B723" t="str">
            <v>HN19Store Manager</v>
          </cell>
          <cell r="C723">
            <v>6034963</v>
          </cell>
          <cell r="D723" t="str">
            <v>Sankar  Kalita</v>
          </cell>
          <cell r="E723">
            <v>7002046201</v>
          </cell>
        </row>
        <row r="724">
          <cell r="B724" t="str">
            <v>HQ20Store Manager</v>
          </cell>
          <cell r="C724">
            <v>6034958</v>
          </cell>
          <cell r="D724" t="str">
            <v xml:space="preserve">Richa  </v>
          </cell>
          <cell r="E724">
            <v>9838848600</v>
          </cell>
        </row>
        <row r="725">
          <cell r="B725" t="str">
            <v>HN40Store Manager</v>
          </cell>
          <cell r="C725">
            <v>6034952</v>
          </cell>
          <cell r="D725" t="str">
            <v>Himadri  Phukan</v>
          </cell>
          <cell r="E725">
            <v>7086826681</v>
          </cell>
        </row>
        <row r="726">
          <cell r="B726" t="str">
            <v>SA66Store Manager</v>
          </cell>
          <cell r="C726">
            <v>6034836</v>
          </cell>
          <cell r="D726" t="str">
            <v>Sharmila  Abhishekraju</v>
          </cell>
          <cell r="E726">
            <v>9884018620</v>
          </cell>
        </row>
        <row r="727">
          <cell r="B727" t="str">
            <v>HU34Store Manager</v>
          </cell>
          <cell r="C727">
            <v>6034587</v>
          </cell>
          <cell r="D727" t="str">
            <v>Vishal  Singh</v>
          </cell>
          <cell r="E727">
            <v>7985915750</v>
          </cell>
        </row>
        <row r="728">
          <cell r="B728" t="str">
            <v>HU07Store Manager</v>
          </cell>
          <cell r="C728">
            <v>6034180</v>
          </cell>
          <cell r="D728" t="str">
            <v>Vineet  Modi</v>
          </cell>
          <cell r="E728">
            <v>9560085894</v>
          </cell>
        </row>
        <row r="729">
          <cell r="B729" t="str">
            <v>HN42Store Manager</v>
          </cell>
          <cell r="C729">
            <v>6034175</v>
          </cell>
          <cell r="D729" t="str">
            <v>Manas Kanti Nath</v>
          </cell>
          <cell r="E729">
            <v>9678955534</v>
          </cell>
        </row>
        <row r="730">
          <cell r="B730" t="str">
            <v>HN13Store Manager</v>
          </cell>
          <cell r="C730">
            <v>6033307</v>
          </cell>
          <cell r="D730" t="str">
            <v>Probhat Kumar Dey</v>
          </cell>
          <cell r="E730">
            <v>9957093680</v>
          </cell>
        </row>
        <row r="731">
          <cell r="B731" t="str">
            <v>HH23Store Manager</v>
          </cell>
          <cell r="C731">
            <v>6033293</v>
          </cell>
          <cell r="D731" t="str">
            <v>Manish  Verma</v>
          </cell>
          <cell r="E731">
            <v>8930048816</v>
          </cell>
        </row>
        <row r="732">
          <cell r="B732" t="str">
            <v>HN37Store Manager</v>
          </cell>
          <cell r="C732">
            <v>6033136</v>
          </cell>
          <cell r="D732" t="str">
            <v>Sahadev  Upadhyaya</v>
          </cell>
          <cell r="E732">
            <v>8811080176</v>
          </cell>
        </row>
        <row r="733">
          <cell r="B733" t="str">
            <v>HV20Store Manager</v>
          </cell>
          <cell r="C733">
            <v>6032985</v>
          </cell>
          <cell r="D733" t="str">
            <v>Chetan  Chauhan</v>
          </cell>
          <cell r="E733">
            <v>9761099636</v>
          </cell>
        </row>
        <row r="734">
          <cell r="B734" t="str">
            <v>HF05Store Manager</v>
          </cell>
          <cell r="C734">
            <v>6032848</v>
          </cell>
          <cell r="D734" t="str">
            <v>Nitish  Verma</v>
          </cell>
          <cell r="E734">
            <v>7692900834</v>
          </cell>
        </row>
        <row r="735">
          <cell r="B735" t="str">
            <v>HK06Store Manager</v>
          </cell>
          <cell r="C735">
            <v>6032599</v>
          </cell>
          <cell r="D735" t="str">
            <v>Avinash  B P</v>
          </cell>
          <cell r="E735">
            <v>8105854989</v>
          </cell>
        </row>
        <row r="736">
          <cell r="B736" t="str">
            <v>HN12Store Manager</v>
          </cell>
          <cell r="C736">
            <v>6032466</v>
          </cell>
          <cell r="D736" t="str">
            <v>Sanjib Kumar Jath</v>
          </cell>
          <cell r="E736">
            <v>7002685730</v>
          </cell>
        </row>
        <row r="737">
          <cell r="B737" t="str">
            <v>HQ36Store Manager</v>
          </cell>
          <cell r="C737">
            <v>6032292</v>
          </cell>
          <cell r="D737" t="str">
            <v>Deepak Kumar Mishra</v>
          </cell>
          <cell r="E737">
            <v>8700016043</v>
          </cell>
        </row>
        <row r="738">
          <cell r="B738" t="str">
            <v>HH03Store Manager</v>
          </cell>
          <cell r="C738">
            <v>6032290</v>
          </cell>
          <cell r="D738" t="str">
            <v>Sourab  Kamboj</v>
          </cell>
          <cell r="E738">
            <v>9808205486</v>
          </cell>
        </row>
        <row r="739">
          <cell r="B739" t="str">
            <v>HT01Store Manager</v>
          </cell>
          <cell r="C739">
            <v>6032088</v>
          </cell>
          <cell r="D739" t="str">
            <v>Karthikeyan  K</v>
          </cell>
          <cell r="E739">
            <v>9710412453</v>
          </cell>
        </row>
        <row r="740">
          <cell r="B740" t="str">
            <v>HJ11Store Manager</v>
          </cell>
          <cell r="C740">
            <v>6031582</v>
          </cell>
          <cell r="D740" t="str">
            <v>Pradeep Kumar Mishra</v>
          </cell>
          <cell r="E740">
            <v>7903670935</v>
          </cell>
        </row>
        <row r="741">
          <cell r="B741" t="str">
            <v>HN57Store Manager</v>
          </cell>
          <cell r="C741">
            <v>6031578</v>
          </cell>
          <cell r="D741" t="str">
            <v>Wahengbam Shankar Singh</v>
          </cell>
          <cell r="E741">
            <v>7742957969</v>
          </cell>
        </row>
        <row r="742">
          <cell r="B742" t="str">
            <v>HA25Store Manager</v>
          </cell>
          <cell r="C742">
            <v>6031345</v>
          </cell>
          <cell r="D742" t="str">
            <v>Amruthapuri Ravi Kumar</v>
          </cell>
          <cell r="E742">
            <v>9121671408</v>
          </cell>
        </row>
        <row r="743">
          <cell r="B743" t="str">
            <v>HR23Store Manager</v>
          </cell>
          <cell r="C743">
            <v>6031321</v>
          </cell>
          <cell r="D743" t="str">
            <v>Galav  Shukla</v>
          </cell>
          <cell r="E743">
            <v>9829970701</v>
          </cell>
        </row>
        <row r="744">
          <cell r="B744" t="str">
            <v>HB05Store Manager</v>
          </cell>
          <cell r="C744">
            <v>6031073</v>
          </cell>
          <cell r="D744" t="str">
            <v>Rajeev  Ranjan</v>
          </cell>
          <cell r="E744">
            <v>9262562255</v>
          </cell>
        </row>
        <row r="745">
          <cell r="B745" t="str">
            <v>HA58Store Manager</v>
          </cell>
          <cell r="C745">
            <v>6030420</v>
          </cell>
          <cell r="D745" t="str">
            <v>Shaik  Munwar</v>
          </cell>
          <cell r="E745">
            <v>9538903083</v>
          </cell>
        </row>
        <row r="746">
          <cell r="B746" t="str">
            <v>HS01Store Manager</v>
          </cell>
          <cell r="C746">
            <v>6030378</v>
          </cell>
          <cell r="D746" t="str">
            <v>Deepak  Pradhan</v>
          </cell>
          <cell r="E746">
            <v>9903903076</v>
          </cell>
        </row>
        <row r="747">
          <cell r="B747" t="str">
            <v>HJ23Store Manager</v>
          </cell>
          <cell r="C747">
            <v>6029876</v>
          </cell>
          <cell r="D747" t="str">
            <v>Mazhar  Hussain</v>
          </cell>
          <cell r="E747">
            <v>8605390538</v>
          </cell>
        </row>
        <row r="748">
          <cell r="B748" t="str">
            <v>HU19Store Manager</v>
          </cell>
          <cell r="C748">
            <v>6029546</v>
          </cell>
          <cell r="D748" t="str">
            <v>Ankush  Sharma</v>
          </cell>
          <cell r="E748">
            <v>8527807494</v>
          </cell>
        </row>
        <row r="749">
          <cell r="B749" t="str">
            <v>HH18Store Manager</v>
          </cell>
          <cell r="C749">
            <v>6029370</v>
          </cell>
          <cell r="D749" t="str">
            <v xml:space="preserve">Paramjit  </v>
          </cell>
          <cell r="E749">
            <v>8826595088</v>
          </cell>
        </row>
        <row r="750">
          <cell r="B750" t="str">
            <v>HW08Store Manager</v>
          </cell>
          <cell r="C750">
            <v>6029368</v>
          </cell>
          <cell r="D750" t="str">
            <v>Santanu  Nag</v>
          </cell>
          <cell r="E750">
            <v>9830076160</v>
          </cell>
        </row>
        <row r="751">
          <cell r="B751" t="str">
            <v>HN82Store Manager</v>
          </cell>
          <cell r="C751">
            <v>6029331</v>
          </cell>
          <cell r="D751" t="str">
            <v>Amit  Tanti</v>
          </cell>
          <cell r="E751">
            <v>7005106330</v>
          </cell>
        </row>
        <row r="752">
          <cell r="B752" t="str">
            <v>HN27Store Manager</v>
          </cell>
          <cell r="C752">
            <v>6029329</v>
          </cell>
          <cell r="D752" t="str">
            <v>Dhrubajyoti Mukheswar Gogoi</v>
          </cell>
          <cell r="E752">
            <v>6003155679</v>
          </cell>
        </row>
        <row r="753">
          <cell r="B753" t="str">
            <v>HR19Store Manager</v>
          </cell>
          <cell r="C753">
            <v>6029279</v>
          </cell>
          <cell r="D753" t="str">
            <v>Chakarvarti Singh Rathore</v>
          </cell>
          <cell r="E753">
            <v>8888387899</v>
          </cell>
        </row>
        <row r="754">
          <cell r="B754" t="str">
            <v>SA61Store Manager</v>
          </cell>
          <cell r="C754">
            <v>6029231</v>
          </cell>
          <cell r="D754" t="str">
            <v xml:space="preserve">S Ravi  </v>
          </cell>
          <cell r="E754">
            <v>9010971741</v>
          </cell>
        </row>
        <row r="755">
          <cell r="B755" t="str">
            <v>HR21Store Manager</v>
          </cell>
          <cell r="C755">
            <v>6029193</v>
          </cell>
          <cell r="D755" t="str">
            <v>Arun Kumar Vijay</v>
          </cell>
          <cell r="E755">
            <v>6377133234</v>
          </cell>
        </row>
        <row r="756">
          <cell r="B756" t="str">
            <v>HU51Store Manager</v>
          </cell>
          <cell r="C756">
            <v>6029158</v>
          </cell>
          <cell r="D756" t="str">
            <v>Uma  Shankar</v>
          </cell>
          <cell r="E756">
            <v>9971881128</v>
          </cell>
        </row>
        <row r="757">
          <cell r="B757" t="str">
            <v>HU94Store Manager</v>
          </cell>
          <cell r="C757">
            <v>6029011</v>
          </cell>
          <cell r="D757" t="str">
            <v>Manish Kumar Mishra</v>
          </cell>
          <cell r="E757">
            <v>8860566982</v>
          </cell>
        </row>
        <row r="758">
          <cell r="B758" t="str">
            <v>HI06Store Manager</v>
          </cell>
          <cell r="C758">
            <v>6028921</v>
          </cell>
          <cell r="D758" t="str">
            <v>Balwant  Singh</v>
          </cell>
          <cell r="E758">
            <v>8283927927</v>
          </cell>
        </row>
        <row r="759">
          <cell r="B759" t="str">
            <v>HK41Store Manager</v>
          </cell>
          <cell r="C759">
            <v>6028612</v>
          </cell>
          <cell r="D759" t="str">
            <v>Ganga Raju G R</v>
          </cell>
          <cell r="E759">
            <v>8050900144</v>
          </cell>
        </row>
        <row r="760">
          <cell r="B760" t="str">
            <v>HP14Store Manager</v>
          </cell>
          <cell r="C760">
            <v>6028545</v>
          </cell>
          <cell r="D760" t="str">
            <v>Arun  Kumar</v>
          </cell>
          <cell r="E760">
            <v>8872341888</v>
          </cell>
        </row>
        <row r="761">
          <cell r="B761" t="str">
            <v>HI16Store Manager</v>
          </cell>
          <cell r="C761">
            <v>6028455</v>
          </cell>
          <cell r="D761" t="str">
            <v>Ved  Prakash</v>
          </cell>
          <cell r="E761">
            <v>8054460412</v>
          </cell>
        </row>
        <row r="762">
          <cell r="B762" t="str">
            <v>HA74Store Manager</v>
          </cell>
          <cell r="C762">
            <v>6028401</v>
          </cell>
          <cell r="D762" t="str">
            <v>Bonu  Rambabu</v>
          </cell>
          <cell r="E762">
            <v>7569504057</v>
          </cell>
        </row>
        <row r="763">
          <cell r="B763" t="str">
            <v>HN44Store Manager</v>
          </cell>
          <cell r="C763">
            <v>6028261</v>
          </cell>
          <cell r="D763" t="str">
            <v>Bidyute  Borah</v>
          </cell>
          <cell r="E763">
            <v>9864690513</v>
          </cell>
        </row>
        <row r="764">
          <cell r="B764" t="str">
            <v>HA17Store Manager</v>
          </cell>
          <cell r="C764">
            <v>6028123</v>
          </cell>
          <cell r="D764" t="str">
            <v>Chintakindi  Rajashekar</v>
          </cell>
          <cell r="E764">
            <v>9676883356</v>
          </cell>
        </row>
        <row r="765">
          <cell r="B765" t="str">
            <v>HH24Store Manager</v>
          </cell>
          <cell r="C765">
            <v>6028079</v>
          </cell>
          <cell r="D765" t="str">
            <v xml:space="preserve">Sunny  </v>
          </cell>
          <cell r="E765">
            <v>8168525520</v>
          </cell>
        </row>
        <row r="766">
          <cell r="B766" t="str">
            <v>HN73Store Manager</v>
          </cell>
          <cell r="C766">
            <v>6027909</v>
          </cell>
          <cell r="D766" t="str">
            <v>Agradip  Bhattacharjee</v>
          </cell>
          <cell r="E766">
            <v>9774918523</v>
          </cell>
        </row>
        <row r="767">
          <cell r="B767" t="str">
            <v>HK71Store Manager</v>
          </cell>
          <cell r="C767">
            <v>6027861</v>
          </cell>
          <cell r="D767" t="str">
            <v>Jagadeesh  C N</v>
          </cell>
          <cell r="E767">
            <v>7019971008</v>
          </cell>
        </row>
        <row r="768">
          <cell r="B768" t="str">
            <v>HK15Store Manager</v>
          </cell>
          <cell r="C768">
            <v>6027749</v>
          </cell>
          <cell r="D768" t="str">
            <v>Praveen Kumar A C</v>
          </cell>
          <cell r="E768">
            <v>9902325857</v>
          </cell>
        </row>
        <row r="769">
          <cell r="B769" t="str">
            <v>HK58Store Manager</v>
          </cell>
          <cell r="C769">
            <v>6027691</v>
          </cell>
          <cell r="D769" t="str">
            <v xml:space="preserve">Rakesh  </v>
          </cell>
          <cell r="E769">
            <v>9901651144</v>
          </cell>
        </row>
        <row r="770">
          <cell r="B770" t="str">
            <v>HN81Store Manager</v>
          </cell>
          <cell r="C770">
            <v>6027674</v>
          </cell>
          <cell r="D770" t="str">
            <v>Bitupon  Gogoi</v>
          </cell>
          <cell r="E770">
            <v>8638367667</v>
          </cell>
        </row>
        <row r="771">
          <cell r="B771" t="str">
            <v>HK61Store Manager</v>
          </cell>
          <cell r="C771">
            <v>6027611</v>
          </cell>
          <cell r="D771" t="str">
            <v>Jagadeesha  Sk</v>
          </cell>
          <cell r="E771">
            <v>9164795620</v>
          </cell>
        </row>
        <row r="772">
          <cell r="B772" t="str">
            <v>HN14Store Manager</v>
          </cell>
          <cell r="C772">
            <v>6027523</v>
          </cell>
          <cell r="D772" t="str">
            <v>Tapan  Das</v>
          </cell>
          <cell r="E772">
            <v>7683077585</v>
          </cell>
        </row>
        <row r="773">
          <cell r="B773" t="str">
            <v>HQ83Store Manager</v>
          </cell>
          <cell r="C773">
            <v>6027513</v>
          </cell>
          <cell r="D773" t="str">
            <v>Lokesh  Kumar</v>
          </cell>
          <cell r="E773">
            <v>9555590639</v>
          </cell>
        </row>
        <row r="774">
          <cell r="B774" t="str">
            <v>HK84Store Manager</v>
          </cell>
          <cell r="C774">
            <v>6027499</v>
          </cell>
          <cell r="D774" t="str">
            <v>Pradeep Kumar D</v>
          </cell>
          <cell r="E774">
            <v>8971524984</v>
          </cell>
        </row>
        <row r="775">
          <cell r="B775" t="str">
            <v>HN25Store Manager</v>
          </cell>
          <cell r="C775">
            <v>6027344</v>
          </cell>
          <cell r="D775" t="str">
            <v>Ratna  Deka</v>
          </cell>
          <cell r="E775">
            <v>8638066113</v>
          </cell>
        </row>
        <row r="776">
          <cell r="B776" t="str">
            <v>HQ62Store Manager</v>
          </cell>
          <cell r="C776">
            <v>6027342</v>
          </cell>
          <cell r="D776" t="str">
            <v>Mohammad Asif Khan</v>
          </cell>
          <cell r="E776">
            <v>9730312818</v>
          </cell>
        </row>
        <row r="777">
          <cell r="B777" t="str">
            <v>HP16Store Manager</v>
          </cell>
          <cell r="C777">
            <v>6027332</v>
          </cell>
          <cell r="D777" t="str">
            <v>Ankit  Mahajan</v>
          </cell>
          <cell r="E777">
            <v>8360133074</v>
          </cell>
        </row>
        <row r="778">
          <cell r="B778" t="str">
            <v>HI15Store Manager</v>
          </cell>
          <cell r="C778">
            <v>6027284</v>
          </cell>
          <cell r="D778" t="str">
            <v>Jagdish  Chand</v>
          </cell>
          <cell r="E778">
            <v>8219966402</v>
          </cell>
        </row>
        <row r="779">
          <cell r="B779" t="str">
            <v>HN01Store Manager</v>
          </cell>
          <cell r="C779">
            <v>6027233</v>
          </cell>
          <cell r="D779" t="str">
            <v>Pranjit  Deka</v>
          </cell>
          <cell r="E779">
            <v>8638219488</v>
          </cell>
        </row>
        <row r="780">
          <cell r="B780" t="str">
            <v>HD44Store Manager</v>
          </cell>
          <cell r="C780">
            <v>6026710</v>
          </cell>
          <cell r="D780" t="str">
            <v>Din Dayal Maurya</v>
          </cell>
          <cell r="E780">
            <v>9540588772</v>
          </cell>
        </row>
        <row r="781">
          <cell r="B781" t="str">
            <v>HM21Store Manager</v>
          </cell>
          <cell r="C781">
            <v>6026697</v>
          </cell>
          <cell r="D781" t="str">
            <v>Shashikant  Gupta</v>
          </cell>
          <cell r="E781">
            <v>9511278462</v>
          </cell>
        </row>
        <row r="782">
          <cell r="B782" t="str">
            <v>HH02Store Manager</v>
          </cell>
          <cell r="C782">
            <v>6026577</v>
          </cell>
          <cell r="D782" t="str">
            <v>Kuldeep  Singh</v>
          </cell>
          <cell r="E782">
            <v>7011902595</v>
          </cell>
        </row>
        <row r="783">
          <cell r="B783" t="str">
            <v>HN29Store Manager</v>
          </cell>
          <cell r="C783">
            <v>6026450</v>
          </cell>
          <cell r="D783" t="str">
            <v>Shuhel  Ahmed</v>
          </cell>
          <cell r="E783">
            <v>7019045331</v>
          </cell>
        </row>
        <row r="784">
          <cell r="B784" t="str">
            <v>HO04Store Manager</v>
          </cell>
          <cell r="C784">
            <v>6026397</v>
          </cell>
          <cell r="D784" t="str">
            <v>Dillip Kumar Mishra</v>
          </cell>
          <cell r="E784">
            <v>8319109625</v>
          </cell>
        </row>
        <row r="785">
          <cell r="B785" t="str">
            <v>HN74Store Manager</v>
          </cell>
          <cell r="C785">
            <v>6026359</v>
          </cell>
          <cell r="D785" t="str">
            <v>Suman Das Gupta</v>
          </cell>
          <cell r="E785">
            <v>9774326923</v>
          </cell>
        </row>
        <row r="786">
          <cell r="B786" t="str">
            <v>HN26Store Manager</v>
          </cell>
          <cell r="C786">
            <v>6026261</v>
          </cell>
          <cell r="D786" t="str">
            <v>Prasanna  Hazarika</v>
          </cell>
          <cell r="E786">
            <v>7002613944</v>
          </cell>
        </row>
        <row r="787">
          <cell r="B787" t="str">
            <v>HP26Store Manager</v>
          </cell>
          <cell r="C787">
            <v>6026182</v>
          </cell>
          <cell r="D787" t="str">
            <v xml:space="preserve">Rampal  </v>
          </cell>
          <cell r="E787">
            <v>7814599320</v>
          </cell>
        </row>
        <row r="788">
          <cell r="B788" t="str">
            <v>HI02Store Manager</v>
          </cell>
          <cell r="C788">
            <v>6026108</v>
          </cell>
          <cell r="D788" t="str">
            <v>Hari  Ram</v>
          </cell>
          <cell r="E788">
            <v>7018168605</v>
          </cell>
        </row>
        <row r="789">
          <cell r="B789" t="str">
            <v>HX05Store Manager</v>
          </cell>
          <cell r="C789">
            <v>6026069</v>
          </cell>
          <cell r="D789" t="str">
            <v>Mandeep  Singh</v>
          </cell>
          <cell r="E789">
            <v>7006618609</v>
          </cell>
        </row>
        <row r="790">
          <cell r="B790" t="str">
            <v>SK07Store Manager</v>
          </cell>
          <cell r="C790">
            <v>6026063</v>
          </cell>
          <cell r="D790" t="str">
            <v>Sanjeev Vinod K</v>
          </cell>
          <cell r="E790">
            <v>9880943434</v>
          </cell>
        </row>
        <row r="791">
          <cell r="B791" t="str">
            <v>HW22Store Manager</v>
          </cell>
          <cell r="C791">
            <v>6026017</v>
          </cell>
          <cell r="D791" t="str">
            <v>Md. Asgar Ali</v>
          </cell>
          <cell r="E791">
            <v>9153500453</v>
          </cell>
        </row>
        <row r="792">
          <cell r="B792" t="str">
            <v>HH11Store Manager</v>
          </cell>
          <cell r="C792">
            <v>6024919</v>
          </cell>
          <cell r="D792" t="str">
            <v>Banti  Mishra</v>
          </cell>
          <cell r="E792">
            <v>8800388514</v>
          </cell>
        </row>
        <row r="793">
          <cell r="B793" t="str">
            <v>HP20Store Manager</v>
          </cell>
          <cell r="C793">
            <v>6024035</v>
          </cell>
          <cell r="D793" t="str">
            <v>Sant  Singh</v>
          </cell>
          <cell r="E793">
            <v>9877978839</v>
          </cell>
        </row>
        <row r="794">
          <cell r="B794" t="str">
            <v>HN07Store Manager</v>
          </cell>
          <cell r="C794">
            <v>6023705</v>
          </cell>
          <cell r="D794" t="str">
            <v>Jyoti Prakash Boarh</v>
          </cell>
          <cell r="E794">
            <v>9954273935</v>
          </cell>
        </row>
        <row r="795">
          <cell r="B795" t="str">
            <v>HN55Store Manager</v>
          </cell>
          <cell r="C795">
            <v>6023517</v>
          </cell>
          <cell r="D795" t="str">
            <v>Samom Jecky Meitei</v>
          </cell>
          <cell r="E795">
            <v>6009537656</v>
          </cell>
        </row>
        <row r="796">
          <cell r="B796" t="str">
            <v>HN54Store Manager</v>
          </cell>
          <cell r="C796">
            <v>6023219</v>
          </cell>
          <cell r="D796" t="str">
            <v>Amit Kumar Rizal</v>
          </cell>
          <cell r="E796">
            <v>9612021040</v>
          </cell>
        </row>
        <row r="797">
          <cell r="B797" t="str">
            <v>HN22Store Manager</v>
          </cell>
          <cell r="C797">
            <v>6022663</v>
          </cell>
          <cell r="D797" t="str">
            <v>Podomsing   Kramsa</v>
          </cell>
          <cell r="E797">
            <v>9365818039</v>
          </cell>
        </row>
        <row r="798">
          <cell r="B798" t="str">
            <v>HU50Store Manager</v>
          </cell>
          <cell r="C798">
            <v>6022529</v>
          </cell>
          <cell r="D798" t="str">
            <v>Nikhil  Jain</v>
          </cell>
          <cell r="E798">
            <v>8218442899</v>
          </cell>
        </row>
        <row r="799">
          <cell r="B799" t="str">
            <v>HU53Store Manager</v>
          </cell>
          <cell r="C799">
            <v>6022472</v>
          </cell>
          <cell r="D799" t="str">
            <v>Achal  Singh</v>
          </cell>
          <cell r="E799">
            <v>9643395429</v>
          </cell>
        </row>
        <row r="800">
          <cell r="B800" t="str">
            <v>HU46Store Manager</v>
          </cell>
          <cell r="C800">
            <v>6022347</v>
          </cell>
          <cell r="D800" t="str">
            <v>Vipin   Singh</v>
          </cell>
          <cell r="E800">
            <v>7009500210</v>
          </cell>
        </row>
        <row r="801">
          <cell r="B801" t="str">
            <v>HD17Store Manager</v>
          </cell>
          <cell r="C801">
            <v>6021978</v>
          </cell>
          <cell r="D801" t="str">
            <v>Rahul  Sharma</v>
          </cell>
          <cell r="E801">
            <v>9958062229</v>
          </cell>
        </row>
        <row r="802">
          <cell r="B802" t="str">
            <v>HO11Store Manager</v>
          </cell>
          <cell r="C802">
            <v>6021766</v>
          </cell>
          <cell r="D802" t="str">
            <v>Ranjit  Mahapatra</v>
          </cell>
          <cell r="E802">
            <v>7894447844</v>
          </cell>
        </row>
        <row r="803">
          <cell r="B803" t="str">
            <v>SK02Store Manager</v>
          </cell>
          <cell r="C803">
            <v>6021524</v>
          </cell>
          <cell r="D803" t="str">
            <v>Mahesha H N</v>
          </cell>
          <cell r="E803">
            <v>9742851152</v>
          </cell>
        </row>
        <row r="804">
          <cell r="B804" t="str">
            <v>HP19Store Manager</v>
          </cell>
          <cell r="C804">
            <v>6021310</v>
          </cell>
          <cell r="D804" t="str">
            <v xml:space="preserve">Vikas  </v>
          </cell>
          <cell r="E804">
            <v>7888803152</v>
          </cell>
        </row>
        <row r="805">
          <cell r="B805" t="str">
            <v>HI01Store Manager</v>
          </cell>
          <cell r="C805">
            <v>6020923</v>
          </cell>
          <cell r="D805" t="str">
            <v>Gurpreet  Singh</v>
          </cell>
          <cell r="E805">
            <v>7986959741</v>
          </cell>
        </row>
        <row r="806">
          <cell r="B806" t="str">
            <v>HP05Store Manager</v>
          </cell>
          <cell r="C806">
            <v>6020921</v>
          </cell>
          <cell r="D806" t="str">
            <v>Ravninderjit  Singh</v>
          </cell>
          <cell r="E806">
            <v>9463657440</v>
          </cell>
        </row>
        <row r="807">
          <cell r="B807" t="str">
            <v>HY21Store Manager</v>
          </cell>
          <cell r="C807">
            <v>6020717</v>
          </cell>
          <cell r="D807" t="str">
            <v>Vijay Singh Sikarwar</v>
          </cell>
          <cell r="E807">
            <v>7000108736</v>
          </cell>
        </row>
        <row r="808">
          <cell r="B808" t="str">
            <v>HD23Store Manager</v>
          </cell>
          <cell r="C808">
            <v>6019980</v>
          </cell>
          <cell r="D808" t="str">
            <v>Ashutosh   Parashar</v>
          </cell>
          <cell r="E808">
            <v>9015091255</v>
          </cell>
        </row>
        <row r="809">
          <cell r="B809" t="str">
            <v>HP42Store Manager</v>
          </cell>
          <cell r="C809">
            <v>6018930</v>
          </cell>
          <cell r="D809" t="str">
            <v>Som  Singh</v>
          </cell>
          <cell r="E809">
            <v>9805302736</v>
          </cell>
        </row>
        <row r="810">
          <cell r="B810" t="str">
            <v>HK77Store Manager</v>
          </cell>
          <cell r="C810">
            <v>6018679</v>
          </cell>
          <cell r="D810" t="str">
            <v>M  Siddalingappa</v>
          </cell>
          <cell r="E810">
            <v>9964381918</v>
          </cell>
        </row>
        <row r="811">
          <cell r="B811" t="str">
            <v>HP40Store Manager</v>
          </cell>
          <cell r="C811">
            <v>6018301</v>
          </cell>
          <cell r="D811" t="str">
            <v>Lovepreet  Kumar</v>
          </cell>
          <cell r="E811">
            <v>9814823107</v>
          </cell>
        </row>
        <row r="812">
          <cell r="B812" t="str">
            <v>HI08Store Manager</v>
          </cell>
          <cell r="C812">
            <v>6017476</v>
          </cell>
          <cell r="D812" t="str">
            <v>Vishek  Mahajan</v>
          </cell>
          <cell r="E812">
            <v>9814305356</v>
          </cell>
        </row>
        <row r="813">
          <cell r="B813" t="str">
            <v>HN24Store Manager</v>
          </cell>
          <cell r="C813">
            <v>6017279</v>
          </cell>
          <cell r="D813" t="str">
            <v>Parag  Das</v>
          </cell>
          <cell r="E813">
            <v>7896826918</v>
          </cell>
        </row>
        <row r="814">
          <cell r="B814" t="str">
            <v>HY41Store Manager</v>
          </cell>
          <cell r="C814">
            <v>6017276</v>
          </cell>
          <cell r="D814" t="str">
            <v>Arif  Khan</v>
          </cell>
          <cell r="E814">
            <v>9896955267</v>
          </cell>
        </row>
        <row r="815">
          <cell r="B815" t="str">
            <v>HK90Store Manager</v>
          </cell>
          <cell r="C815">
            <v>6016912</v>
          </cell>
          <cell r="D815" t="str">
            <v>Chandra Naik G</v>
          </cell>
          <cell r="E815">
            <v>9164242096</v>
          </cell>
        </row>
        <row r="816">
          <cell r="B816" t="str">
            <v>HX01Store Manager</v>
          </cell>
          <cell r="C816">
            <v>6016909</v>
          </cell>
          <cell r="D816" t="str">
            <v>Rajesh   Kumar</v>
          </cell>
          <cell r="E816">
            <v>7298926196</v>
          </cell>
        </row>
        <row r="817">
          <cell r="B817" t="str">
            <v>HY53Store Manager</v>
          </cell>
          <cell r="C817">
            <v>6016560</v>
          </cell>
          <cell r="D817" t="str">
            <v>Dilip   Singh</v>
          </cell>
          <cell r="E817">
            <v>9818514349</v>
          </cell>
        </row>
        <row r="818">
          <cell r="B818" t="str">
            <v>HQ50Store Manager</v>
          </cell>
          <cell r="C818">
            <v>6016074</v>
          </cell>
          <cell r="D818" t="str">
            <v>Manoj  Yadav</v>
          </cell>
          <cell r="E818">
            <v>8376932363</v>
          </cell>
        </row>
        <row r="819">
          <cell r="B819" t="str">
            <v>HD30Store Manager</v>
          </cell>
          <cell r="C819">
            <v>6015672</v>
          </cell>
          <cell r="D819" t="str">
            <v>Satyendra  Yadav</v>
          </cell>
          <cell r="E819">
            <v>8802073935</v>
          </cell>
        </row>
        <row r="820">
          <cell r="B820" t="str">
            <v>HN70Store Manager</v>
          </cell>
          <cell r="C820">
            <v>6014374</v>
          </cell>
          <cell r="D820" t="str">
            <v>Akil Uddin Choudhury</v>
          </cell>
          <cell r="E820">
            <v>7002247356</v>
          </cell>
        </row>
        <row r="821">
          <cell r="B821" t="str">
            <v>HQ34Store Manager</v>
          </cell>
          <cell r="C821">
            <v>6014095</v>
          </cell>
          <cell r="D821" t="str">
            <v>Rajeev  Kumar</v>
          </cell>
          <cell r="E821">
            <v>8416980498</v>
          </cell>
        </row>
        <row r="822">
          <cell r="B822" t="str">
            <v>HH38Store Manager</v>
          </cell>
          <cell r="C822">
            <v>6013964</v>
          </cell>
          <cell r="D822" t="str">
            <v xml:space="preserve">Naveen  </v>
          </cell>
          <cell r="E822">
            <v>9266909410</v>
          </cell>
        </row>
        <row r="823">
          <cell r="B823" t="str">
            <v>HU60Store Manager</v>
          </cell>
          <cell r="C823">
            <v>6009288</v>
          </cell>
          <cell r="D823" t="str">
            <v>Rahul  Mishra</v>
          </cell>
          <cell r="E823">
            <v>8756464582</v>
          </cell>
        </row>
        <row r="824">
          <cell r="B824" t="str">
            <v>HN03Store Manager</v>
          </cell>
          <cell r="C824">
            <v>6008828</v>
          </cell>
          <cell r="D824" t="str">
            <v>Ratul   Deori</v>
          </cell>
          <cell r="E824">
            <v>7002927767</v>
          </cell>
        </row>
        <row r="825">
          <cell r="B825" t="str">
            <v>HN05Store Manager</v>
          </cell>
          <cell r="C825">
            <v>6008572</v>
          </cell>
          <cell r="D825" t="str">
            <v>Hirak Jyoti Das</v>
          </cell>
          <cell r="E825">
            <v>8822511109</v>
          </cell>
        </row>
        <row r="826">
          <cell r="B826" t="str">
            <v>HD32Store Manager</v>
          </cell>
          <cell r="C826">
            <v>6008407</v>
          </cell>
          <cell r="D826" t="str">
            <v>Irshad  Ahmad</v>
          </cell>
          <cell r="E826">
            <v>7289901351</v>
          </cell>
        </row>
        <row r="827">
          <cell r="B827" t="str">
            <v>HP30Store Manager</v>
          </cell>
          <cell r="C827">
            <v>6006051</v>
          </cell>
          <cell r="D827" t="str">
            <v>Varun  Gupta</v>
          </cell>
          <cell r="E827">
            <v>9805253443</v>
          </cell>
        </row>
        <row r="828">
          <cell r="B828" t="str">
            <v>HV13Store Manager</v>
          </cell>
          <cell r="C828">
            <v>6005574</v>
          </cell>
          <cell r="D828" t="str">
            <v>Karamavir  Singh</v>
          </cell>
          <cell r="E828">
            <v>9927924954</v>
          </cell>
        </row>
        <row r="829">
          <cell r="B829" t="str">
            <v>HO01Store Manager</v>
          </cell>
          <cell r="C829">
            <v>6005551</v>
          </cell>
          <cell r="D829" t="str">
            <v>Mrinmay  Banerjee</v>
          </cell>
          <cell r="E829">
            <v>8158833788</v>
          </cell>
        </row>
        <row r="830">
          <cell r="B830" t="str">
            <v>HU83Store Manager</v>
          </cell>
          <cell r="C830">
            <v>6005311</v>
          </cell>
          <cell r="D830" t="str">
            <v>Anuj  Gangal</v>
          </cell>
          <cell r="E830">
            <v>8923533303</v>
          </cell>
        </row>
        <row r="831">
          <cell r="B831" t="str">
            <v>HD55Store Manager</v>
          </cell>
          <cell r="C831">
            <v>6004123</v>
          </cell>
          <cell r="D831" t="str">
            <v>Ravi   Kumar</v>
          </cell>
          <cell r="E831">
            <v>9717516236</v>
          </cell>
        </row>
        <row r="832">
          <cell r="B832" t="str">
            <v>HU45Store Manager</v>
          </cell>
          <cell r="C832">
            <v>6002392</v>
          </cell>
          <cell r="D832" t="str">
            <v>Puneet  Mishra</v>
          </cell>
          <cell r="E832">
            <v>9086054954</v>
          </cell>
        </row>
        <row r="833">
          <cell r="B833" t="str">
            <v>HH45Store Manager</v>
          </cell>
          <cell r="C833">
            <v>6002087</v>
          </cell>
          <cell r="D833" t="str">
            <v>Sunil  Kumar</v>
          </cell>
          <cell r="E833">
            <v>9555596911</v>
          </cell>
        </row>
        <row r="834">
          <cell r="B834" t="str">
            <v>HW45Store Manager</v>
          </cell>
          <cell r="C834">
            <v>6001521</v>
          </cell>
          <cell r="D834" t="str">
            <v>Prithiraj   Adhikari</v>
          </cell>
          <cell r="E834">
            <v>8617348186</v>
          </cell>
        </row>
        <row r="835">
          <cell r="B835" t="str">
            <v>HP08Store Manager</v>
          </cell>
          <cell r="C835">
            <v>6001494</v>
          </cell>
          <cell r="D835" t="str">
            <v>Vinay  Ahuja</v>
          </cell>
          <cell r="E835">
            <v>7087191070</v>
          </cell>
        </row>
        <row r="836">
          <cell r="B836" t="str">
            <v>HJ29Store Manager</v>
          </cell>
          <cell r="C836">
            <v>6001221</v>
          </cell>
          <cell r="D836" t="str">
            <v>Sankarsan  Mishra</v>
          </cell>
          <cell r="E836">
            <v>9779266220</v>
          </cell>
        </row>
        <row r="837">
          <cell r="B837" t="str">
            <v>HX03Store Manager</v>
          </cell>
          <cell r="C837">
            <v>6000562</v>
          </cell>
          <cell r="D837" t="str">
            <v>Sorabh  Mahajan</v>
          </cell>
          <cell r="E837">
            <v>9419270454</v>
          </cell>
        </row>
        <row r="838">
          <cell r="B838" t="str">
            <v>HQ30Store Manager</v>
          </cell>
          <cell r="C838">
            <v>6000122</v>
          </cell>
          <cell r="D838" t="str">
            <v>Akhlesh  Kumar</v>
          </cell>
          <cell r="E838">
            <v>8077724912</v>
          </cell>
        </row>
        <row r="839">
          <cell r="B839" t="str">
            <v>HD27Store Manager</v>
          </cell>
          <cell r="C839">
            <v>56546</v>
          </cell>
          <cell r="D839" t="str">
            <v>Vikas  Sharma</v>
          </cell>
          <cell r="E839">
            <v>9311000050</v>
          </cell>
        </row>
        <row r="840">
          <cell r="B840" t="str">
            <v>HU58Store Manager</v>
          </cell>
          <cell r="C840">
            <v>56498</v>
          </cell>
          <cell r="D840" t="str">
            <v>Vikas  Agarwal</v>
          </cell>
          <cell r="E840">
            <v>8130175341</v>
          </cell>
        </row>
        <row r="841">
          <cell r="B841" t="str">
            <v>HB07Store Manager</v>
          </cell>
          <cell r="C841">
            <v>56276</v>
          </cell>
          <cell r="D841" t="str">
            <v>Pradeep Kumar Singh</v>
          </cell>
          <cell r="E841">
            <v>8340776023</v>
          </cell>
        </row>
        <row r="842">
          <cell r="B842" t="str">
            <v>EB01Store Manager</v>
          </cell>
          <cell r="C842">
            <v>56250</v>
          </cell>
          <cell r="D842" t="str">
            <v>Santosh   Sah</v>
          </cell>
          <cell r="E842">
            <v>7070667004</v>
          </cell>
        </row>
        <row r="843">
          <cell r="B843" t="str">
            <v>HY13Store Manager</v>
          </cell>
          <cell r="C843">
            <v>56235</v>
          </cell>
          <cell r="D843" t="str">
            <v>Mukesh   Budana</v>
          </cell>
          <cell r="E843">
            <v>9009390063</v>
          </cell>
        </row>
        <row r="844">
          <cell r="B844" t="str">
            <v>HB09Store Manager</v>
          </cell>
          <cell r="C844">
            <v>55451</v>
          </cell>
          <cell r="D844" t="str">
            <v>Arvind Prasad Roy</v>
          </cell>
          <cell r="E844">
            <v>9576987072</v>
          </cell>
        </row>
        <row r="845">
          <cell r="B845" t="str">
            <v>HD12Store Manager</v>
          </cell>
          <cell r="C845">
            <v>53433</v>
          </cell>
          <cell r="D845" t="str">
            <v>Awadhesh Kumar Jha</v>
          </cell>
          <cell r="E845">
            <v>9910048119</v>
          </cell>
        </row>
        <row r="846">
          <cell r="B846" t="str">
            <v>HD25Store Manager</v>
          </cell>
          <cell r="C846">
            <v>50713</v>
          </cell>
          <cell r="D846" t="str">
            <v>Harish Chand Devtala</v>
          </cell>
          <cell r="E846">
            <v>8587897801</v>
          </cell>
        </row>
        <row r="847">
          <cell r="B847" t="str">
            <v>HX10Assistant Store Manager</v>
          </cell>
          <cell r="C847">
            <v>99370</v>
          </cell>
          <cell r="D847" t="str">
            <v>Sunil Kumar Bhagat</v>
          </cell>
          <cell r="E847">
            <v>7006602129</v>
          </cell>
        </row>
        <row r="848">
          <cell r="B848" t="str">
            <v>HX05Assistant Store Manager</v>
          </cell>
          <cell r="C848">
            <v>99236</v>
          </cell>
          <cell r="D848" t="str">
            <v>Surjeet Singh Saini</v>
          </cell>
          <cell r="E848">
            <v>7006673877</v>
          </cell>
        </row>
        <row r="849">
          <cell r="B849" t="str">
            <v>HU95Assistant Store Manager</v>
          </cell>
          <cell r="C849">
            <v>98395</v>
          </cell>
          <cell r="D849" t="str">
            <v>Prem  Kumar</v>
          </cell>
          <cell r="E849">
            <v>9454483929</v>
          </cell>
        </row>
        <row r="850">
          <cell r="B850" t="str">
            <v>HI11Assistant Store Manager</v>
          </cell>
          <cell r="C850">
            <v>96271</v>
          </cell>
          <cell r="D850" t="str">
            <v>Satish   Kumar</v>
          </cell>
          <cell r="E850">
            <v>9805039882</v>
          </cell>
        </row>
        <row r="851">
          <cell r="B851" t="str">
            <v>HQ25Assistant Store Manager</v>
          </cell>
          <cell r="C851">
            <v>95228</v>
          </cell>
          <cell r="D851" t="str">
            <v>Alok Kumar Sharma</v>
          </cell>
          <cell r="E851">
            <v>6393516893</v>
          </cell>
        </row>
        <row r="852">
          <cell r="B852" t="str">
            <v>HD26Assistant Store Manager</v>
          </cell>
          <cell r="C852">
            <v>95137</v>
          </cell>
          <cell r="D852" t="str">
            <v>Shyam Preet Ram</v>
          </cell>
          <cell r="E852">
            <v>9015262327</v>
          </cell>
        </row>
        <row r="853">
          <cell r="B853" t="str">
            <v>HD51Assistant Store Manager</v>
          </cell>
          <cell r="C853">
            <v>94539</v>
          </cell>
          <cell r="D853" t="str">
            <v>Umesh  Chander</v>
          </cell>
          <cell r="E853">
            <v>8802761372</v>
          </cell>
        </row>
        <row r="854">
          <cell r="B854" t="str">
            <v>HU96Assistant Store Manager</v>
          </cell>
          <cell r="C854">
            <v>85397</v>
          </cell>
          <cell r="D854" t="str">
            <v>Mehboob  Ali</v>
          </cell>
          <cell r="E854">
            <v>7905001386</v>
          </cell>
        </row>
        <row r="855">
          <cell r="B855" t="str">
            <v>HY48Assistant Store Manager</v>
          </cell>
          <cell r="C855">
            <v>82503</v>
          </cell>
          <cell r="D855" t="str">
            <v>Vinod  Karma</v>
          </cell>
          <cell r="E855">
            <v>8962438903</v>
          </cell>
        </row>
        <row r="856">
          <cell r="B856" t="str">
            <v>HN39Assistant Store Manager</v>
          </cell>
          <cell r="C856">
            <v>79855</v>
          </cell>
          <cell r="D856" t="str">
            <v>Arun  Roy</v>
          </cell>
          <cell r="E856">
            <v>9859547392</v>
          </cell>
        </row>
        <row r="857">
          <cell r="B857" t="str">
            <v>HV12Assistant Store Manager</v>
          </cell>
          <cell r="C857">
            <v>79260</v>
          </cell>
          <cell r="D857" t="str">
            <v>Mahendra Singh Negi</v>
          </cell>
          <cell r="E857">
            <v>9997513317</v>
          </cell>
        </row>
        <row r="858">
          <cell r="B858" t="str">
            <v>HP03Assistant Store Manager</v>
          </cell>
          <cell r="C858">
            <v>76332</v>
          </cell>
          <cell r="D858" t="str">
            <v xml:space="preserve">Vishal  </v>
          </cell>
          <cell r="E858">
            <v>6283709045</v>
          </cell>
        </row>
        <row r="859">
          <cell r="B859" t="str">
            <v>HW14Assistant Store Manager</v>
          </cell>
          <cell r="C859">
            <v>73757</v>
          </cell>
          <cell r="D859" t="str">
            <v>Jitendra Kr Tiwari</v>
          </cell>
          <cell r="E859">
            <v>9339031963</v>
          </cell>
        </row>
        <row r="860">
          <cell r="B860" t="str">
            <v>ED06Assistant Store Manager</v>
          </cell>
          <cell r="C860">
            <v>71437</v>
          </cell>
          <cell r="D860" t="str">
            <v>Ashish  Kumar</v>
          </cell>
          <cell r="E860">
            <v>7678561418</v>
          </cell>
        </row>
        <row r="861">
          <cell r="B861" t="str">
            <v>HO05Assistant Store Manager</v>
          </cell>
          <cell r="C861">
            <v>67560</v>
          </cell>
          <cell r="D861" t="str">
            <v>Paresh  Kumar</v>
          </cell>
          <cell r="E861">
            <v>7008203838</v>
          </cell>
        </row>
        <row r="862">
          <cell r="B862" t="str">
            <v>HI19Assistant Store Manager</v>
          </cell>
          <cell r="C862">
            <v>62766</v>
          </cell>
          <cell r="D862" t="str">
            <v>Sushil  Kumar</v>
          </cell>
          <cell r="E862">
            <v>9816271578</v>
          </cell>
        </row>
        <row r="863">
          <cell r="B863" t="str">
            <v>SA17Assistant Store Manager</v>
          </cell>
          <cell r="C863">
            <v>6135578</v>
          </cell>
          <cell r="D863" t="str">
            <v>Gajula Krishna Narendra</v>
          </cell>
          <cell r="E863">
            <v>8247745483</v>
          </cell>
        </row>
        <row r="864">
          <cell r="B864" t="str">
            <v>HU62Assistant Store Manager</v>
          </cell>
          <cell r="C864">
            <v>6135577</v>
          </cell>
          <cell r="D864" t="str">
            <v>Amit  Kumar</v>
          </cell>
          <cell r="E864">
            <v>7834958397</v>
          </cell>
        </row>
        <row r="865">
          <cell r="B865" t="str">
            <v>HF16Assistant Store Manager</v>
          </cell>
          <cell r="C865">
            <v>6135576</v>
          </cell>
          <cell r="D865" t="str">
            <v>Satpuran  Das</v>
          </cell>
          <cell r="E865">
            <v>9755719858</v>
          </cell>
        </row>
        <row r="866">
          <cell r="B866" t="str">
            <v>HR18Assistant Store Manager</v>
          </cell>
          <cell r="C866">
            <v>6135575</v>
          </cell>
          <cell r="D866" t="str">
            <v>Vishal  Choudhary</v>
          </cell>
          <cell r="E866">
            <v>8859834001</v>
          </cell>
        </row>
        <row r="867">
          <cell r="B867" t="str">
            <v>HU66Assistant Store Manager</v>
          </cell>
          <cell r="C867">
            <v>6135574</v>
          </cell>
          <cell r="D867" t="str">
            <v>Vipin  Kumar</v>
          </cell>
          <cell r="E867">
            <v>9711739671</v>
          </cell>
        </row>
        <row r="868">
          <cell r="B868" t="str">
            <v>HY37Assistant Store Manager</v>
          </cell>
          <cell r="C868">
            <v>6135562</v>
          </cell>
          <cell r="D868" t="str">
            <v>Manish  Kumar</v>
          </cell>
          <cell r="E868">
            <v>9691506841</v>
          </cell>
        </row>
        <row r="869">
          <cell r="B869" t="str">
            <v>SA17Assistant Store Manager</v>
          </cell>
          <cell r="C869">
            <v>6135544</v>
          </cell>
          <cell r="D869" t="str">
            <v>Vangara  Raghavendra</v>
          </cell>
          <cell r="E869">
            <v>9666773882</v>
          </cell>
        </row>
        <row r="870">
          <cell r="B870" t="str">
            <v>HR21Assistant Store Manager</v>
          </cell>
          <cell r="C870">
            <v>6135543</v>
          </cell>
          <cell r="D870" t="str">
            <v>Mahesh Kumar Gautam</v>
          </cell>
          <cell r="E870">
            <v>9795472441</v>
          </cell>
        </row>
        <row r="871">
          <cell r="B871" t="str">
            <v>HR19Assistant Store Manager</v>
          </cell>
          <cell r="C871">
            <v>6135542</v>
          </cell>
          <cell r="D871" t="str">
            <v>Bharat Kumar Bamaniya</v>
          </cell>
          <cell r="E871">
            <v>8209769960</v>
          </cell>
        </row>
        <row r="872">
          <cell r="B872" t="str">
            <v>HJ17Assistant Store Manager</v>
          </cell>
          <cell r="C872">
            <v>6135541</v>
          </cell>
          <cell r="D872" t="str">
            <v>Deepak Kumar Yadav</v>
          </cell>
          <cell r="E872">
            <v>6207902087</v>
          </cell>
        </row>
        <row r="873">
          <cell r="B873" t="str">
            <v>HA55Assistant Store Manager</v>
          </cell>
          <cell r="C873">
            <v>6135515</v>
          </cell>
          <cell r="D873" t="str">
            <v>Bandi  Chinnavadu</v>
          </cell>
          <cell r="E873">
            <v>9701769433</v>
          </cell>
        </row>
        <row r="874">
          <cell r="B874" t="str">
            <v>HQ30Assistant Store Manager</v>
          </cell>
          <cell r="C874">
            <v>6135513</v>
          </cell>
          <cell r="D874" t="str">
            <v>Manish  Kumar</v>
          </cell>
          <cell r="E874">
            <v>9696497647</v>
          </cell>
        </row>
        <row r="875">
          <cell r="B875" t="str">
            <v>HQ91Assistant Store Manager</v>
          </cell>
          <cell r="C875">
            <v>6135484</v>
          </cell>
          <cell r="D875" t="str">
            <v>Akash  Verma</v>
          </cell>
          <cell r="E875">
            <v>7007050669</v>
          </cell>
        </row>
        <row r="876">
          <cell r="B876" t="str">
            <v>HK46Assistant Store Manager</v>
          </cell>
          <cell r="C876">
            <v>6135471</v>
          </cell>
          <cell r="D876" t="str">
            <v>DAVALASAB  HURALIKOPPI</v>
          </cell>
          <cell r="E876">
            <v>9731292150</v>
          </cell>
        </row>
        <row r="877">
          <cell r="B877" t="str">
            <v>HF14Assistant Store Manager</v>
          </cell>
          <cell r="C877">
            <v>6135470</v>
          </cell>
          <cell r="D877" t="str">
            <v>Aditya Ramhardey Mishra</v>
          </cell>
          <cell r="E877">
            <v>8329031845</v>
          </cell>
        </row>
        <row r="878">
          <cell r="B878" t="str">
            <v>HO38Assistant Store Manager</v>
          </cell>
          <cell r="C878">
            <v>6135469</v>
          </cell>
          <cell r="D878" t="str">
            <v>Choudhary Prakash Kumar Sahoo</v>
          </cell>
          <cell r="E878">
            <v>7795000300</v>
          </cell>
        </row>
        <row r="879">
          <cell r="B879" t="str">
            <v>HA84Assistant Store Manager</v>
          </cell>
          <cell r="C879">
            <v>6135451</v>
          </cell>
          <cell r="D879" t="str">
            <v>Rajarapu  Tharun</v>
          </cell>
          <cell r="E879">
            <v>6281979357</v>
          </cell>
        </row>
        <row r="880">
          <cell r="B880" t="str">
            <v>HO14Assistant Store Manager</v>
          </cell>
          <cell r="C880">
            <v>6135450</v>
          </cell>
          <cell r="D880" t="str">
            <v>Amiya Kumar Das</v>
          </cell>
          <cell r="E880">
            <v>7978589270</v>
          </cell>
        </row>
        <row r="881">
          <cell r="B881" t="str">
            <v>HU54Assistant Store Manager</v>
          </cell>
          <cell r="C881">
            <v>6135440</v>
          </cell>
          <cell r="D881" t="str">
            <v>Ajay  Singh</v>
          </cell>
          <cell r="E881">
            <v>7011102027</v>
          </cell>
        </row>
        <row r="882">
          <cell r="B882" t="str">
            <v>HQ28Assistant Store Manager</v>
          </cell>
          <cell r="C882">
            <v>6135423</v>
          </cell>
          <cell r="D882" t="str">
            <v>Gajendra  Gupta</v>
          </cell>
          <cell r="E882">
            <v>9752037700</v>
          </cell>
        </row>
        <row r="883">
          <cell r="B883" t="str">
            <v>HQ09Assistant Store Manager</v>
          </cell>
          <cell r="C883">
            <v>6135422</v>
          </cell>
          <cell r="D883" t="str">
            <v>Deepak  Kumar</v>
          </cell>
          <cell r="E883">
            <v>9580012835</v>
          </cell>
        </row>
        <row r="884">
          <cell r="B884" t="str">
            <v>HR15Assistant Store Manager</v>
          </cell>
          <cell r="C884">
            <v>6135385</v>
          </cell>
          <cell r="D884" t="str">
            <v>Rahul  Kumar</v>
          </cell>
          <cell r="E884">
            <v>6284074377</v>
          </cell>
        </row>
        <row r="885">
          <cell r="B885" t="str">
            <v>HP39Assistant Store Manager</v>
          </cell>
          <cell r="C885">
            <v>6135384</v>
          </cell>
          <cell r="D885" t="str">
            <v xml:space="preserve">Ritika  </v>
          </cell>
          <cell r="E885">
            <v>9034245564</v>
          </cell>
        </row>
        <row r="886">
          <cell r="B886" t="str">
            <v>HP36Assistant Store Manager</v>
          </cell>
          <cell r="C886">
            <v>6135357</v>
          </cell>
          <cell r="D886" t="str">
            <v>PARTEEK  THAKUR</v>
          </cell>
          <cell r="E886">
            <v>9780987759</v>
          </cell>
        </row>
        <row r="887">
          <cell r="B887" t="str">
            <v>HK79Assistant Store Manager</v>
          </cell>
          <cell r="C887">
            <v>6135356</v>
          </cell>
          <cell r="D887" t="str">
            <v>Vivek  Kumar</v>
          </cell>
          <cell r="E887">
            <v>8757961707</v>
          </cell>
        </row>
        <row r="888">
          <cell r="B888" t="str">
            <v>HU50Assistant Store Manager</v>
          </cell>
          <cell r="C888">
            <v>6135245</v>
          </cell>
          <cell r="D888" t="str">
            <v>Rajesh Sen Sen</v>
          </cell>
          <cell r="E888">
            <v>8368191960</v>
          </cell>
        </row>
        <row r="889">
          <cell r="B889" t="str">
            <v>HR18Assistant Store Manager</v>
          </cell>
          <cell r="C889">
            <v>6135244</v>
          </cell>
          <cell r="D889" t="str">
            <v>Saket  Kumar</v>
          </cell>
          <cell r="E889">
            <v>9810465831</v>
          </cell>
        </row>
        <row r="890">
          <cell r="B890" t="str">
            <v>HU60Assistant Store Manager</v>
          </cell>
          <cell r="C890">
            <v>6135243</v>
          </cell>
          <cell r="D890" t="str">
            <v>Harshit  Srivastav</v>
          </cell>
          <cell r="E890">
            <v>7068140017</v>
          </cell>
        </row>
        <row r="891">
          <cell r="B891" t="str">
            <v>HB13Assistant Store Manager</v>
          </cell>
          <cell r="C891">
            <v>6135236</v>
          </cell>
          <cell r="D891" t="str">
            <v>Vijay  Kashyap</v>
          </cell>
          <cell r="E891">
            <v>9950176030</v>
          </cell>
        </row>
        <row r="892">
          <cell r="B892" t="str">
            <v>HY11Assistant Store Manager</v>
          </cell>
          <cell r="C892">
            <v>6135234</v>
          </cell>
          <cell r="D892" t="str">
            <v>Pavan  Wadbude</v>
          </cell>
          <cell r="E892">
            <v>9669535662</v>
          </cell>
        </row>
        <row r="893">
          <cell r="B893" t="str">
            <v>HM10Assistant Store Manager</v>
          </cell>
          <cell r="C893">
            <v>6135233</v>
          </cell>
          <cell r="D893" t="str">
            <v>Ganesh Manohar Maske</v>
          </cell>
          <cell r="E893">
            <v>9326217574</v>
          </cell>
        </row>
        <row r="894">
          <cell r="B894" t="str">
            <v>HQ07Assistant Store Manager</v>
          </cell>
          <cell r="C894">
            <v>6135180</v>
          </cell>
          <cell r="D894" t="str">
            <v>Sunny  Choudhary</v>
          </cell>
          <cell r="E894">
            <v>8076709524</v>
          </cell>
        </row>
        <row r="895">
          <cell r="B895" t="str">
            <v>HR23Assistant Store Manager</v>
          </cell>
          <cell r="C895">
            <v>6135179</v>
          </cell>
          <cell r="D895" t="str">
            <v>Sushil Kumar Sain</v>
          </cell>
          <cell r="E895">
            <v>9887471380</v>
          </cell>
        </row>
        <row r="896">
          <cell r="B896" t="str">
            <v>HP10Assistant Store Manager</v>
          </cell>
          <cell r="C896">
            <v>6135178</v>
          </cell>
          <cell r="D896" t="str">
            <v>Arun  kumar</v>
          </cell>
          <cell r="E896">
            <v>6239644278</v>
          </cell>
        </row>
        <row r="897">
          <cell r="B897" t="str">
            <v>HA34Assistant Store Manager</v>
          </cell>
          <cell r="C897">
            <v>6135158</v>
          </cell>
          <cell r="D897" t="str">
            <v>Marella  Kondaiah</v>
          </cell>
          <cell r="E897">
            <v>9666482402</v>
          </cell>
        </row>
        <row r="898">
          <cell r="B898" t="str">
            <v>SK13Assistant Store Manager</v>
          </cell>
          <cell r="C898">
            <v>6135157</v>
          </cell>
          <cell r="D898" t="str">
            <v>Francis K M</v>
          </cell>
          <cell r="E898">
            <v>9739577089</v>
          </cell>
        </row>
        <row r="899">
          <cell r="B899" t="str">
            <v>HE15Assistant Store Manager</v>
          </cell>
          <cell r="C899">
            <v>6135114</v>
          </cell>
          <cell r="D899" t="str">
            <v xml:space="preserve">SUKRITH V V  </v>
          </cell>
          <cell r="E899">
            <v>9526501659</v>
          </cell>
        </row>
        <row r="900">
          <cell r="B900" t="str">
            <v>HY37Assistant Store Manager</v>
          </cell>
          <cell r="C900">
            <v>6135112</v>
          </cell>
          <cell r="D900" t="str">
            <v>Sanjay Kumar Suryawanshi</v>
          </cell>
          <cell r="E900">
            <v>7999345453</v>
          </cell>
        </row>
        <row r="901">
          <cell r="B901" t="str">
            <v>HO12Assistant Store Manager</v>
          </cell>
          <cell r="C901">
            <v>6134995</v>
          </cell>
          <cell r="D901" t="str">
            <v>SANTOSH KUMAR SAHOO</v>
          </cell>
          <cell r="E901">
            <v>7999451363</v>
          </cell>
        </row>
        <row r="902">
          <cell r="B902" t="str">
            <v>HP14Assistant Store Manager</v>
          </cell>
          <cell r="C902">
            <v>6134991</v>
          </cell>
          <cell r="D902" t="str">
            <v>Sachin  Rana</v>
          </cell>
          <cell r="E902">
            <v>7580084986</v>
          </cell>
        </row>
        <row r="903">
          <cell r="B903" t="str">
            <v>HO29Assistant Store Manager</v>
          </cell>
          <cell r="C903">
            <v>6134989</v>
          </cell>
          <cell r="D903" t="str">
            <v>Sailendra  Sethy</v>
          </cell>
          <cell r="E903">
            <v>7008294540</v>
          </cell>
        </row>
        <row r="904">
          <cell r="B904" t="str">
            <v>HK45Assistant Store Manager</v>
          </cell>
          <cell r="C904">
            <v>6134920</v>
          </cell>
          <cell r="D904" t="str">
            <v>Anoop  Cholin</v>
          </cell>
          <cell r="E904">
            <v>7676498533</v>
          </cell>
        </row>
        <row r="905">
          <cell r="B905" t="str">
            <v>HE07Assistant Store Manager</v>
          </cell>
          <cell r="C905">
            <v>6134911</v>
          </cell>
          <cell r="D905" t="str">
            <v>TINTU C SAJI</v>
          </cell>
          <cell r="E905">
            <v>7736705576</v>
          </cell>
        </row>
        <row r="906">
          <cell r="B906" t="str">
            <v>HH40Assistant Store Manager</v>
          </cell>
          <cell r="C906">
            <v>6134904</v>
          </cell>
          <cell r="D906" t="str">
            <v>Krishna  Kumar</v>
          </cell>
          <cell r="E906">
            <v>9999518266</v>
          </cell>
        </row>
        <row r="907">
          <cell r="B907" t="str">
            <v>HU56Assistant Store Manager</v>
          </cell>
          <cell r="C907">
            <v>6134851</v>
          </cell>
          <cell r="D907" t="str">
            <v>Jitendra  Kumar</v>
          </cell>
          <cell r="E907">
            <v>6394993998</v>
          </cell>
        </row>
        <row r="908">
          <cell r="B908" t="str">
            <v>HY18Assistant Store Manager</v>
          </cell>
          <cell r="C908">
            <v>6134850</v>
          </cell>
          <cell r="D908" t="str">
            <v xml:space="preserve">Ajay  </v>
          </cell>
          <cell r="E908">
            <v>8319351135</v>
          </cell>
        </row>
        <row r="909">
          <cell r="B909" t="str">
            <v>HH01Assistant Store Manager</v>
          </cell>
          <cell r="C909">
            <v>6134805</v>
          </cell>
          <cell r="D909" t="str">
            <v>Rohit  Chaudhary</v>
          </cell>
          <cell r="E909">
            <v>9582222544</v>
          </cell>
        </row>
        <row r="910">
          <cell r="B910" t="str">
            <v>HK52Assistant Store Manager</v>
          </cell>
          <cell r="C910">
            <v>6134801</v>
          </cell>
          <cell r="D910" t="str">
            <v>KARNAM  NARENDAR</v>
          </cell>
          <cell r="E910">
            <v>8688108386</v>
          </cell>
        </row>
        <row r="911">
          <cell r="B911" t="str">
            <v>HE19Assistant Store Manager</v>
          </cell>
          <cell r="C911">
            <v>6134726</v>
          </cell>
          <cell r="D911" t="str">
            <v>GOKUL T NAIR</v>
          </cell>
          <cell r="E911">
            <v>9895722994</v>
          </cell>
        </row>
        <row r="912">
          <cell r="B912" t="str">
            <v>HN13Assistant Store Manager</v>
          </cell>
          <cell r="C912">
            <v>6134689</v>
          </cell>
          <cell r="D912" t="str">
            <v>Siddartha  Das</v>
          </cell>
          <cell r="E912">
            <v>6000342109</v>
          </cell>
        </row>
        <row r="913">
          <cell r="B913" t="str">
            <v>HV19Assistant Store Manager</v>
          </cell>
          <cell r="C913">
            <v>6134618</v>
          </cell>
          <cell r="D913" t="str">
            <v>Neeraj Singh Khati</v>
          </cell>
          <cell r="E913">
            <v>8077349320</v>
          </cell>
        </row>
        <row r="914">
          <cell r="B914" t="str">
            <v>HW17Assistant Store Manager</v>
          </cell>
          <cell r="C914">
            <v>6134613</v>
          </cell>
          <cell r="D914" t="str">
            <v>Susanta  Sadhukhan</v>
          </cell>
          <cell r="E914">
            <v>7278104077</v>
          </cell>
        </row>
        <row r="915">
          <cell r="B915" t="str">
            <v>HN13Assistant Store Manager</v>
          </cell>
          <cell r="C915">
            <v>6134607</v>
          </cell>
          <cell r="D915" t="str">
            <v>Mritunjoy  Das</v>
          </cell>
          <cell r="E915">
            <v>8638289418</v>
          </cell>
        </row>
        <row r="916">
          <cell r="B916" t="str">
            <v>HA76Assistant Store Manager</v>
          </cell>
          <cell r="C916">
            <v>6134602</v>
          </cell>
          <cell r="D916" t="str">
            <v>Sanjeev Kumar Nodagala</v>
          </cell>
          <cell r="E916">
            <v>8374661235</v>
          </cell>
        </row>
        <row r="917">
          <cell r="B917" t="str">
            <v>HA98Assistant Store Manager</v>
          </cell>
          <cell r="C917">
            <v>6134554</v>
          </cell>
          <cell r="D917" t="str">
            <v>Gunji Gopi Raju</v>
          </cell>
          <cell r="E917">
            <v>9100442520</v>
          </cell>
        </row>
        <row r="918">
          <cell r="B918" t="str">
            <v>HE30Assistant Store Manager</v>
          </cell>
          <cell r="C918">
            <v>6134553</v>
          </cell>
          <cell r="D918" t="str">
            <v>Jithin K Jayan</v>
          </cell>
          <cell r="E918">
            <v>8593986481</v>
          </cell>
        </row>
        <row r="919">
          <cell r="B919" t="str">
            <v>HK10Assistant Store Manager</v>
          </cell>
          <cell r="C919">
            <v>6134509</v>
          </cell>
          <cell r="D919" t="str">
            <v xml:space="preserve">Mallappa  </v>
          </cell>
          <cell r="E919">
            <v>9980224638</v>
          </cell>
        </row>
        <row r="920">
          <cell r="B920" t="str">
            <v>HU10Assistant Store Manager</v>
          </cell>
          <cell r="C920">
            <v>6134508</v>
          </cell>
          <cell r="D920" t="str">
            <v>MANEESH  KUMAR</v>
          </cell>
          <cell r="E920">
            <v>6388659161</v>
          </cell>
        </row>
        <row r="921">
          <cell r="B921" t="str">
            <v>HW01Assistant Store Manager</v>
          </cell>
          <cell r="C921">
            <v>6134505</v>
          </cell>
          <cell r="D921" t="str">
            <v>Sanjeeb  Chhetri</v>
          </cell>
          <cell r="E921">
            <v>8918001201</v>
          </cell>
        </row>
        <row r="922">
          <cell r="B922" t="str">
            <v>HA92Assistant Store Manager</v>
          </cell>
          <cell r="C922">
            <v>6134504</v>
          </cell>
          <cell r="D922" t="str">
            <v>Yaamala  Prasad</v>
          </cell>
          <cell r="E922">
            <v>9553899941</v>
          </cell>
        </row>
        <row r="923">
          <cell r="B923" t="str">
            <v>HY36Assistant Store Manager</v>
          </cell>
          <cell r="C923">
            <v>6134485</v>
          </cell>
          <cell r="D923" t="str">
            <v>Ravi Kumar Chouraiya</v>
          </cell>
          <cell r="E923">
            <v>9165456782</v>
          </cell>
        </row>
        <row r="924">
          <cell r="B924" t="str">
            <v>HA63Assistant Store Manager</v>
          </cell>
          <cell r="C924">
            <v>6134456</v>
          </cell>
          <cell r="D924" t="str">
            <v>Yagadasi  Harikrishna</v>
          </cell>
          <cell r="E924">
            <v>9676288429</v>
          </cell>
        </row>
        <row r="925">
          <cell r="B925" t="str">
            <v>HU71Assistant Store Manager</v>
          </cell>
          <cell r="C925">
            <v>6134455</v>
          </cell>
          <cell r="D925" t="str">
            <v>Lakshman  Singh</v>
          </cell>
          <cell r="E925">
            <v>8279416565</v>
          </cell>
        </row>
        <row r="926">
          <cell r="B926" t="str">
            <v>HK68Assistant Store Manager</v>
          </cell>
          <cell r="C926">
            <v>6134454</v>
          </cell>
          <cell r="D926" t="str">
            <v xml:space="preserve">Rajendra N </v>
          </cell>
          <cell r="E926">
            <v>9742766011</v>
          </cell>
        </row>
        <row r="927">
          <cell r="B927" t="str">
            <v>HU31Assistant Store Manager</v>
          </cell>
          <cell r="C927">
            <v>6134453</v>
          </cell>
          <cell r="D927" t="str">
            <v>Rohan  Bahl</v>
          </cell>
          <cell r="E927">
            <v>9450658180</v>
          </cell>
        </row>
        <row r="928">
          <cell r="B928" t="str">
            <v>HE18Assistant Store Manager</v>
          </cell>
          <cell r="C928">
            <v>6134452</v>
          </cell>
          <cell r="D928" t="str">
            <v>PRANAV C M</v>
          </cell>
          <cell r="E928">
            <v>7012274340</v>
          </cell>
        </row>
        <row r="929">
          <cell r="B929" t="str">
            <v>HK22Assistant Store Manager</v>
          </cell>
          <cell r="C929">
            <v>6134451</v>
          </cell>
          <cell r="D929" t="str">
            <v>Vinod  Kumar</v>
          </cell>
          <cell r="E929">
            <v>9742409777</v>
          </cell>
        </row>
        <row r="930">
          <cell r="B930" t="str">
            <v>HU97Assistant Store Manager</v>
          </cell>
          <cell r="C930">
            <v>6134306</v>
          </cell>
          <cell r="D930" t="str">
            <v>Amit  Gupta</v>
          </cell>
          <cell r="E930">
            <v>6397009251</v>
          </cell>
        </row>
        <row r="931">
          <cell r="B931" t="str">
            <v>HA44Assistant Store Manager</v>
          </cell>
          <cell r="C931">
            <v>6134305</v>
          </cell>
          <cell r="D931" t="str">
            <v>Chinnapaga  Anjaneyulu</v>
          </cell>
          <cell r="E931">
            <v>7671934237</v>
          </cell>
        </row>
        <row r="932">
          <cell r="B932" t="str">
            <v>HY31Assistant Store Manager</v>
          </cell>
          <cell r="C932">
            <v>6134036</v>
          </cell>
          <cell r="D932" t="str">
            <v>Ravindar  Kumar</v>
          </cell>
          <cell r="E932">
            <v>9756605799</v>
          </cell>
        </row>
        <row r="933">
          <cell r="B933" t="str">
            <v>HU75Assistant Store Manager</v>
          </cell>
          <cell r="C933">
            <v>6133924</v>
          </cell>
          <cell r="D933" t="str">
            <v>Dharmveer  Singh</v>
          </cell>
          <cell r="E933">
            <v>9076735830</v>
          </cell>
        </row>
        <row r="934">
          <cell r="B934" t="str">
            <v>HN74Assistant Store Manager</v>
          </cell>
          <cell r="C934">
            <v>6133922</v>
          </cell>
          <cell r="D934" t="str">
            <v>Subash  Deka</v>
          </cell>
          <cell r="E934">
            <v>9101548449</v>
          </cell>
        </row>
        <row r="935">
          <cell r="B935" t="str">
            <v>HF11Assistant Store Manager</v>
          </cell>
          <cell r="C935">
            <v>6133803</v>
          </cell>
          <cell r="D935" t="str">
            <v>Anmol Kawdu Waghmare</v>
          </cell>
          <cell r="E935">
            <v>9881118557</v>
          </cell>
        </row>
        <row r="936">
          <cell r="B936" t="str">
            <v>HE09Assistant Store Manager</v>
          </cell>
          <cell r="C936">
            <v>6133802</v>
          </cell>
          <cell r="D936" t="str">
            <v>SREEJITH  G</v>
          </cell>
          <cell r="E936">
            <v>8921779237</v>
          </cell>
        </row>
        <row r="937">
          <cell r="B937" t="str">
            <v>HY30Assistant Store Manager</v>
          </cell>
          <cell r="C937">
            <v>6133699</v>
          </cell>
          <cell r="D937" t="str">
            <v>Rushabh  Mankar</v>
          </cell>
          <cell r="E937">
            <v>9179814552</v>
          </cell>
        </row>
        <row r="938">
          <cell r="B938" t="str">
            <v>HW17Assistant Store Manager</v>
          </cell>
          <cell r="C938">
            <v>6133662</v>
          </cell>
          <cell r="D938" t="str">
            <v>PRONAY  MONDAL</v>
          </cell>
          <cell r="E938">
            <v>9163456697</v>
          </cell>
        </row>
        <row r="939">
          <cell r="B939" t="str">
            <v>HE29Assistant Store Manager</v>
          </cell>
          <cell r="C939">
            <v>6133534</v>
          </cell>
          <cell r="D939" t="str">
            <v>Sreekanth Sreeraj Nair</v>
          </cell>
          <cell r="E939">
            <v>9539172742</v>
          </cell>
        </row>
        <row r="940">
          <cell r="B940" t="str">
            <v>SU01Assistant Store Manager</v>
          </cell>
          <cell r="C940">
            <v>6133533</v>
          </cell>
          <cell r="D940" t="str">
            <v>SUNIL  KUMAR</v>
          </cell>
          <cell r="E940">
            <v>8449755800</v>
          </cell>
        </row>
        <row r="941">
          <cell r="B941" t="str">
            <v>HF07Assistant Store Manager</v>
          </cell>
          <cell r="C941">
            <v>6133532</v>
          </cell>
          <cell r="D941" t="str">
            <v>Sunil Kumar Sahu</v>
          </cell>
          <cell r="E941">
            <v>8085419035</v>
          </cell>
        </row>
        <row r="942">
          <cell r="B942" t="str">
            <v>HQ01Assistant Store Manager</v>
          </cell>
          <cell r="C942">
            <v>6133444</v>
          </cell>
          <cell r="D942" t="str">
            <v>Sunny  Robert</v>
          </cell>
          <cell r="E942">
            <v>9997110357</v>
          </cell>
        </row>
        <row r="943">
          <cell r="B943" t="str">
            <v>HF02Assistant Store Manager</v>
          </cell>
          <cell r="C943">
            <v>6133443</v>
          </cell>
          <cell r="D943" t="str">
            <v>Ashwani Kumar Sharma</v>
          </cell>
          <cell r="E943">
            <v>6263725522</v>
          </cell>
        </row>
        <row r="944">
          <cell r="B944" t="str">
            <v>HK41Assistant Store Manager</v>
          </cell>
          <cell r="C944">
            <v>6133442</v>
          </cell>
          <cell r="D944" t="str">
            <v xml:space="preserve">Shivukumar  </v>
          </cell>
          <cell r="E944">
            <v>9632372753</v>
          </cell>
        </row>
        <row r="945">
          <cell r="B945" t="str">
            <v>HA31Assistant Store Manager</v>
          </cell>
          <cell r="C945">
            <v>6133339</v>
          </cell>
          <cell r="D945" t="str">
            <v>Moodi Sravan Kumar</v>
          </cell>
          <cell r="E945">
            <v>8919944969</v>
          </cell>
        </row>
        <row r="946">
          <cell r="B946" t="str">
            <v>SA69Assistant Store Manager</v>
          </cell>
          <cell r="C946">
            <v>6133148</v>
          </cell>
          <cell r="D946" t="str">
            <v>Papagouni  Ramu</v>
          </cell>
          <cell r="E946">
            <v>6300102019</v>
          </cell>
        </row>
        <row r="947">
          <cell r="B947" t="str">
            <v>HA83Assistant Store Manager</v>
          </cell>
          <cell r="C947">
            <v>6132867</v>
          </cell>
          <cell r="D947" t="str">
            <v>Shaik Zakeer Hussain</v>
          </cell>
          <cell r="E947">
            <v>8498083566</v>
          </cell>
        </row>
        <row r="948">
          <cell r="B948" t="str">
            <v>SA51Assistant Store Manager</v>
          </cell>
          <cell r="C948">
            <v>6132866</v>
          </cell>
          <cell r="D948" t="str">
            <v>Jangam  Prashanth</v>
          </cell>
          <cell r="E948">
            <v>9160660830</v>
          </cell>
        </row>
        <row r="949">
          <cell r="B949" t="str">
            <v>HA07Assistant Store Manager</v>
          </cell>
          <cell r="C949">
            <v>6132865</v>
          </cell>
          <cell r="D949" t="str">
            <v>Kona Gouri Reddy</v>
          </cell>
          <cell r="E949">
            <v>9989601822</v>
          </cell>
        </row>
        <row r="950">
          <cell r="B950" t="str">
            <v>SA59Assistant Store Manager</v>
          </cell>
          <cell r="C950">
            <v>6132864</v>
          </cell>
          <cell r="D950" t="str">
            <v>Bandi  Sagar</v>
          </cell>
          <cell r="E950">
            <v>9676794281</v>
          </cell>
        </row>
        <row r="951">
          <cell r="B951" t="str">
            <v>SA17Assistant Store Manager</v>
          </cell>
          <cell r="C951">
            <v>6132863</v>
          </cell>
          <cell r="D951" t="str">
            <v>Maganti Satish Babu</v>
          </cell>
          <cell r="E951">
            <v>6300204176</v>
          </cell>
        </row>
        <row r="952">
          <cell r="B952" t="str">
            <v>HA86Assistant Store Manager</v>
          </cell>
          <cell r="C952">
            <v>6132862</v>
          </cell>
          <cell r="D952" t="str">
            <v>Korrapati Siva Krishna</v>
          </cell>
          <cell r="E952">
            <v>7702508336</v>
          </cell>
        </row>
        <row r="953">
          <cell r="B953" t="str">
            <v>HU80Assistant Store Manager</v>
          </cell>
          <cell r="C953">
            <v>6132722</v>
          </cell>
          <cell r="D953" t="str">
            <v>Ankush  Kumar</v>
          </cell>
          <cell r="E953">
            <v>9761388811</v>
          </cell>
        </row>
        <row r="954">
          <cell r="B954" t="str">
            <v>HN15Assistant Store Manager</v>
          </cell>
          <cell r="C954">
            <v>6132721</v>
          </cell>
          <cell r="D954" t="str">
            <v>Md Abdul Rajaque</v>
          </cell>
          <cell r="E954">
            <v>9366992093</v>
          </cell>
        </row>
        <row r="955">
          <cell r="B955" t="str">
            <v>HW25Assistant Store Manager</v>
          </cell>
          <cell r="C955">
            <v>6132720</v>
          </cell>
          <cell r="D955" t="str">
            <v>Bike  Kayputra</v>
          </cell>
          <cell r="E955">
            <v>9679118899</v>
          </cell>
        </row>
        <row r="956">
          <cell r="B956" t="str">
            <v>HJ05Assistant Store Manager</v>
          </cell>
          <cell r="C956">
            <v>6132719</v>
          </cell>
          <cell r="D956" t="str">
            <v>Amarendra  Kumar</v>
          </cell>
          <cell r="E956">
            <v>9304336239</v>
          </cell>
        </row>
        <row r="957">
          <cell r="B957" t="str">
            <v>HW44Assistant Store Manager</v>
          </cell>
          <cell r="C957">
            <v>6132718</v>
          </cell>
          <cell r="D957" t="str">
            <v>Raju  Das</v>
          </cell>
          <cell r="E957">
            <v>8100954777</v>
          </cell>
        </row>
        <row r="958">
          <cell r="B958" t="str">
            <v>HJ20Assistant Store Manager</v>
          </cell>
          <cell r="C958">
            <v>6132576</v>
          </cell>
          <cell r="D958" t="str">
            <v>Abhishek  Paul</v>
          </cell>
          <cell r="E958">
            <v>7061151056</v>
          </cell>
        </row>
        <row r="959">
          <cell r="B959" t="str">
            <v>HA26Assistant Store Manager</v>
          </cell>
          <cell r="C959">
            <v>6132573</v>
          </cell>
          <cell r="D959" t="str">
            <v>Biradar  Mallesham</v>
          </cell>
          <cell r="E959">
            <v>9000855463</v>
          </cell>
        </row>
        <row r="960">
          <cell r="B960" t="str">
            <v>HE14Assistant Store Manager</v>
          </cell>
          <cell r="C960">
            <v>6132431</v>
          </cell>
          <cell r="D960" t="str">
            <v>Cyril  Jacob</v>
          </cell>
          <cell r="E960">
            <v>9961338064</v>
          </cell>
        </row>
        <row r="961">
          <cell r="B961" t="str">
            <v>HU99Assistant Store Manager</v>
          </cell>
          <cell r="C961">
            <v>6132333</v>
          </cell>
          <cell r="D961" t="str">
            <v>Akash  Khare</v>
          </cell>
          <cell r="E961">
            <v>9682401407</v>
          </cell>
        </row>
        <row r="962">
          <cell r="B962" t="str">
            <v>HQ96Assistant Store Manager</v>
          </cell>
          <cell r="C962">
            <v>6132332</v>
          </cell>
          <cell r="D962" t="str">
            <v xml:space="preserve">Himanshu  </v>
          </cell>
          <cell r="E962">
            <v>9560190698</v>
          </cell>
        </row>
        <row r="963">
          <cell r="B963" t="str">
            <v>HD24Assistant Store Manager</v>
          </cell>
          <cell r="C963">
            <v>6132331</v>
          </cell>
          <cell r="D963" t="str">
            <v>Madan  Lal</v>
          </cell>
          <cell r="E963">
            <v>8506969661</v>
          </cell>
        </row>
        <row r="964">
          <cell r="B964" t="str">
            <v>HN11Assistant Store Manager</v>
          </cell>
          <cell r="C964">
            <v>6132330</v>
          </cell>
          <cell r="D964" t="str">
            <v>Sanjay  Deka</v>
          </cell>
          <cell r="E964">
            <v>9101451886</v>
          </cell>
        </row>
        <row r="965">
          <cell r="B965" t="str">
            <v>HK70Assistant Store Manager</v>
          </cell>
          <cell r="C965">
            <v>6132329</v>
          </cell>
          <cell r="D965" t="str">
            <v>SHIVAKUMAR  M</v>
          </cell>
          <cell r="E965">
            <v>8073426251</v>
          </cell>
        </row>
        <row r="966">
          <cell r="B966" t="str">
            <v>HA31Assistant Store Manager</v>
          </cell>
          <cell r="C966">
            <v>6132237</v>
          </cell>
          <cell r="D966" t="str">
            <v>Jaka Shiva Kumar</v>
          </cell>
          <cell r="E966">
            <v>8008590755</v>
          </cell>
        </row>
        <row r="967">
          <cell r="B967" t="str">
            <v>HN12Assistant Store Manager</v>
          </cell>
          <cell r="C967">
            <v>6132235</v>
          </cell>
          <cell r="D967" t="str">
            <v>Rajesh Kumar Gogoi</v>
          </cell>
          <cell r="E967">
            <v>8402001922</v>
          </cell>
        </row>
        <row r="968">
          <cell r="B968" t="str">
            <v>HE31Assistant Store Manager</v>
          </cell>
          <cell r="C968">
            <v>6132154</v>
          </cell>
          <cell r="D968" t="str">
            <v>SAJIN  S</v>
          </cell>
          <cell r="E968">
            <v>9846706092</v>
          </cell>
        </row>
        <row r="969">
          <cell r="B969" t="str">
            <v>HQ84Assistant Store Manager</v>
          </cell>
          <cell r="C969">
            <v>6132153</v>
          </cell>
          <cell r="D969" t="str">
            <v>Hemant  Kumar</v>
          </cell>
          <cell r="E969">
            <v>9808285784</v>
          </cell>
        </row>
        <row r="970">
          <cell r="B970" t="str">
            <v>HK80Assistant Store Manager</v>
          </cell>
          <cell r="C970">
            <v>6132114</v>
          </cell>
          <cell r="D970" t="str">
            <v xml:space="preserve">Cheluvaraju  </v>
          </cell>
          <cell r="E970">
            <v>9141720394</v>
          </cell>
        </row>
        <row r="971">
          <cell r="B971" t="str">
            <v>HV10Assistant Store Manager</v>
          </cell>
          <cell r="C971">
            <v>6132012</v>
          </cell>
          <cell r="D971" t="str">
            <v>Kamal Nayan Keshav</v>
          </cell>
          <cell r="E971">
            <v>7980074642</v>
          </cell>
        </row>
        <row r="972">
          <cell r="B972" t="str">
            <v>HU70Assistant Store Manager</v>
          </cell>
          <cell r="C972">
            <v>6131877</v>
          </cell>
          <cell r="D972" t="str">
            <v>Chandan  Pal</v>
          </cell>
          <cell r="E972">
            <v>7267969090</v>
          </cell>
        </row>
        <row r="973">
          <cell r="B973" t="str">
            <v>HH20Assistant Store Manager</v>
          </cell>
          <cell r="C973">
            <v>6131876</v>
          </cell>
          <cell r="D973" t="str">
            <v>Mohd  Waseem</v>
          </cell>
          <cell r="E973">
            <v>8448230468</v>
          </cell>
        </row>
        <row r="974">
          <cell r="B974" t="str">
            <v>HU57Assistant Store Manager</v>
          </cell>
          <cell r="C974">
            <v>6131875</v>
          </cell>
          <cell r="D974" t="str">
            <v>Gorakh Nath Yadav</v>
          </cell>
          <cell r="E974">
            <v>9389360411</v>
          </cell>
        </row>
        <row r="975">
          <cell r="B975" t="str">
            <v>HQ67Assistant Store Manager</v>
          </cell>
          <cell r="C975">
            <v>6131874</v>
          </cell>
          <cell r="D975" t="str">
            <v>Bhagwan  Das</v>
          </cell>
          <cell r="E975">
            <v>9720200222</v>
          </cell>
        </row>
        <row r="976">
          <cell r="B976" t="str">
            <v>HO42Assistant Store Manager</v>
          </cell>
          <cell r="C976">
            <v>6131746</v>
          </cell>
          <cell r="D976" t="str">
            <v>SANGRAM KESHARI SAHOO</v>
          </cell>
          <cell r="E976">
            <v>9090817495</v>
          </cell>
        </row>
        <row r="977">
          <cell r="B977" t="str">
            <v>HE19Assistant Store Manager</v>
          </cell>
          <cell r="C977">
            <v>6131745</v>
          </cell>
          <cell r="D977" t="str">
            <v>JUDE  MATHEW</v>
          </cell>
          <cell r="E977">
            <v>9995917532</v>
          </cell>
        </row>
        <row r="978">
          <cell r="B978" t="str">
            <v>HH49Assistant Store Manager</v>
          </cell>
          <cell r="C978">
            <v>6131583</v>
          </cell>
          <cell r="D978" t="str">
            <v>Sandeep  Kumar</v>
          </cell>
          <cell r="E978">
            <v>9643379856</v>
          </cell>
        </row>
        <row r="979">
          <cell r="B979" t="str">
            <v>HA07Assistant Store Manager</v>
          </cell>
          <cell r="C979">
            <v>6131480</v>
          </cell>
          <cell r="D979" t="str">
            <v>Dasari  Kalyan</v>
          </cell>
          <cell r="E979">
            <v>9391678278</v>
          </cell>
        </row>
        <row r="980">
          <cell r="B980" t="str">
            <v>HO11Assistant Store Manager</v>
          </cell>
          <cell r="C980">
            <v>6131449</v>
          </cell>
          <cell r="D980" t="str">
            <v>Suryakanta  Biswal</v>
          </cell>
          <cell r="E980">
            <v>9439333899</v>
          </cell>
        </row>
        <row r="981">
          <cell r="B981" t="str">
            <v>HY16Assistant Store Manager</v>
          </cell>
          <cell r="C981">
            <v>6131296</v>
          </cell>
          <cell r="D981" t="str">
            <v>SHIV  SHANKAR</v>
          </cell>
          <cell r="E981">
            <v>8219954725</v>
          </cell>
        </row>
        <row r="982">
          <cell r="B982" t="str">
            <v>HA15Assistant Store Manager</v>
          </cell>
          <cell r="C982">
            <v>6131295</v>
          </cell>
          <cell r="D982" t="str">
            <v>Syed  Nawaz</v>
          </cell>
          <cell r="E982">
            <v>7032133786</v>
          </cell>
        </row>
        <row r="983">
          <cell r="B983" t="str">
            <v>HP04Assistant Store Manager</v>
          </cell>
          <cell r="C983">
            <v>6131294</v>
          </cell>
          <cell r="D983" t="str">
            <v>Sandeep  Singh</v>
          </cell>
          <cell r="E983">
            <v>9592189520</v>
          </cell>
        </row>
        <row r="984">
          <cell r="B984" t="str">
            <v>SA66Assistant Store Manager</v>
          </cell>
          <cell r="C984">
            <v>6131293</v>
          </cell>
          <cell r="D984" t="str">
            <v>Vemula  Dasharatham</v>
          </cell>
          <cell r="E984">
            <v>7337417625</v>
          </cell>
        </row>
        <row r="985">
          <cell r="B985" t="str">
            <v>HY09Assistant Store Manager</v>
          </cell>
          <cell r="C985">
            <v>6131208</v>
          </cell>
          <cell r="D985" t="str">
            <v>SANTOSH KUMAR PATHAK</v>
          </cell>
          <cell r="E985">
            <v>8368436726</v>
          </cell>
        </row>
        <row r="986">
          <cell r="B986" t="str">
            <v>HA04Assistant Store Manager</v>
          </cell>
          <cell r="C986">
            <v>6131097</v>
          </cell>
          <cell r="D986" t="str">
            <v>Peddireddy  Manasa</v>
          </cell>
          <cell r="E986">
            <v>7893792771</v>
          </cell>
        </row>
        <row r="987">
          <cell r="B987" t="str">
            <v>SA66Assistant Store Manager</v>
          </cell>
          <cell r="C987">
            <v>6131096</v>
          </cell>
          <cell r="D987" t="str">
            <v>M  Srinivas</v>
          </cell>
          <cell r="E987">
            <v>9177960133</v>
          </cell>
        </row>
        <row r="988">
          <cell r="B988" t="str">
            <v>HA84Assistant Store Manager</v>
          </cell>
          <cell r="C988">
            <v>6130880</v>
          </cell>
          <cell r="D988" t="str">
            <v>Batthini  Ravindra</v>
          </cell>
          <cell r="E988">
            <v>9885288223</v>
          </cell>
        </row>
        <row r="989">
          <cell r="B989" t="str">
            <v>HU42Assistant Store Manager</v>
          </cell>
          <cell r="C989">
            <v>6130879</v>
          </cell>
          <cell r="D989" t="str">
            <v>Alok  Tripathi</v>
          </cell>
          <cell r="E989">
            <v>9555550522</v>
          </cell>
        </row>
        <row r="990">
          <cell r="B990" t="str">
            <v>HA05Assistant Store Manager</v>
          </cell>
          <cell r="C990">
            <v>6130750</v>
          </cell>
          <cell r="D990" t="str">
            <v>Syed  Saleem</v>
          </cell>
          <cell r="E990">
            <v>6300731810</v>
          </cell>
        </row>
        <row r="991">
          <cell r="B991" t="str">
            <v>HM19Assistant Store Manager</v>
          </cell>
          <cell r="C991">
            <v>6130663</v>
          </cell>
          <cell r="D991" t="str">
            <v>Sandeep Kumar Mishra</v>
          </cell>
          <cell r="E991">
            <v>9540120866</v>
          </cell>
        </row>
        <row r="992">
          <cell r="B992" t="str">
            <v>HY20Assistant Store Manager</v>
          </cell>
          <cell r="C992">
            <v>6130662</v>
          </cell>
          <cell r="D992" t="str">
            <v>Jitesh  Vishwakarma</v>
          </cell>
          <cell r="E992">
            <v>8878687771</v>
          </cell>
        </row>
        <row r="993">
          <cell r="B993" t="str">
            <v>HH19Assistant Store Manager</v>
          </cell>
          <cell r="C993">
            <v>6130506</v>
          </cell>
          <cell r="D993" t="str">
            <v>Sandeep  Kumar</v>
          </cell>
          <cell r="E993">
            <v>7027785300</v>
          </cell>
        </row>
        <row r="994">
          <cell r="B994" t="str">
            <v>HY45Assistant Store Manager</v>
          </cell>
          <cell r="C994">
            <v>6130505</v>
          </cell>
          <cell r="D994" t="str">
            <v>judviviyan vijay mariyan</v>
          </cell>
          <cell r="E994">
            <v>9175992989</v>
          </cell>
        </row>
        <row r="995">
          <cell r="B995" t="str">
            <v>SA06Assistant Store Manager</v>
          </cell>
          <cell r="C995">
            <v>6130311</v>
          </cell>
          <cell r="D995" t="str">
            <v>KOTLA DURGA PRASAD</v>
          </cell>
          <cell r="E995">
            <v>8500213714</v>
          </cell>
        </row>
        <row r="996">
          <cell r="B996" t="str">
            <v>HO34Assistant Store Manager</v>
          </cell>
          <cell r="C996">
            <v>6130310</v>
          </cell>
          <cell r="D996" t="str">
            <v>Tapaban  Mahapatra</v>
          </cell>
          <cell r="E996">
            <v>7077464393</v>
          </cell>
        </row>
        <row r="997">
          <cell r="B997" t="str">
            <v>HW33Assistant Store Manager</v>
          </cell>
          <cell r="C997">
            <v>6130309</v>
          </cell>
          <cell r="D997" t="str">
            <v>ATANU  SHARMA</v>
          </cell>
          <cell r="E997">
            <v>9051677057</v>
          </cell>
        </row>
        <row r="998">
          <cell r="B998" t="str">
            <v>HU11Assistant Store Manager</v>
          </cell>
          <cell r="C998">
            <v>6130308</v>
          </cell>
          <cell r="D998" t="str">
            <v>Amit Kumar Sharma</v>
          </cell>
          <cell r="E998">
            <v>8859937610</v>
          </cell>
        </row>
        <row r="999">
          <cell r="B999" t="str">
            <v>HH02Assistant Store Manager</v>
          </cell>
          <cell r="C999">
            <v>6130307</v>
          </cell>
          <cell r="D999" t="str">
            <v>Yogesh  Sharma</v>
          </cell>
          <cell r="E999">
            <v>8920557561</v>
          </cell>
        </row>
        <row r="1000">
          <cell r="B1000" t="str">
            <v>HB12Assistant Store Manager</v>
          </cell>
          <cell r="C1000">
            <v>6130306</v>
          </cell>
          <cell r="D1000" t="str">
            <v>Mithlesh  Ray</v>
          </cell>
          <cell r="E1000">
            <v>7970830469</v>
          </cell>
        </row>
        <row r="1001">
          <cell r="B1001" t="str">
            <v>HA66Assistant Store Manager</v>
          </cell>
          <cell r="C1001">
            <v>6129951</v>
          </cell>
          <cell r="D1001" t="str">
            <v>KOMMINENI  Narendra</v>
          </cell>
          <cell r="E1001">
            <v>9052762233</v>
          </cell>
        </row>
        <row r="1002">
          <cell r="B1002" t="str">
            <v>HE06Assistant Store Manager</v>
          </cell>
          <cell r="C1002">
            <v>6129950</v>
          </cell>
          <cell r="D1002" t="str">
            <v>Brijesh R N</v>
          </cell>
          <cell r="E1002">
            <v>8999457504</v>
          </cell>
        </row>
        <row r="1003">
          <cell r="B1003" t="str">
            <v>HA66Assistant Store Manager</v>
          </cell>
          <cell r="C1003">
            <v>6129937</v>
          </cell>
          <cell r="D1003" t="str">
            <v>Karanki  Nagababu</v>
          </cell>
          <cell r="E1003">
            <v>9700480865</v>
          </cell>
        </row>
        <row r="1004">
          <cell r="B1004" t="str">
            <v>HO07Assistant Store Manager</v>
          </cell>
          <cell r="C1004">
            <v>6129936</v>
          </cell>
          <cell r="D1004" t="str">
            <v>Bibhas Ranjan Padhiary</v>
          </cell>
          <cell r="E1004">
            <v>9937489113</v>
          </cell>
        </row>
        <row r="1005">
          <cell r="B1005" t="str">
            <v>HH10Assistant Store Manager</v>
          </cell>
          <cell r="C1005">
            <v>6129676</v>
          </cell>
          <cell r="D1005" t="str">
            <v>Mohammad Ayaan Safdar</v>
          </cell>
          <cell r="E1005">
            <v>8936979395</v>
          </cell>
        </row>
        <row r="1006">
          <cell r="B1006" t="str">
            <v>HK18Assistant Store Manager</v>
          </cell>
          <cell r="C1006">
            <v>6129608</v>
          </cell>
          <cell r="D1006" t="str">
            <v>Lokesh H K</v>
          </cell>
          <cell r="E1006">
            <v>7090505021</v>
          </cell>
        </row>
        <row r="1007">
          <cell r="B1007" t="str">
            <v>HO15Assistant Store Manager</v>
          </cell>
          <cell r="C1007">
            <v>6129607</v>
          </cell>
          <cell r="D1007" t="str">
            <v>Rajib  Barla</v>
          </cell>
          <cell r="E1007">
            <v>9777486667</v>
          </cell>
        </row>
        <row r="1008">
          <cell r="B1008" t="str">
            <v>HV23Assistant Store Manager</v>
          </cell>
          <cell r="C1008">
            <v>6129606</v>
          </cell>
          <cell r="D1008" t="str">
            <v>Rohit  Mourya</v>
          </cell>
          <cell r="E1008">
            <v>7017615007</v>
          </cell>
        </row>
        <row r="1009">
          <cell r="B1009" t="str">
            <v>HA16Assistant Store Manager</v>
          </cell>
          <cell r="C1009">
            <v>6129559</v>
          </cell>
          <cell r="D1009" t="str">
            <v>Pampari Naveen Kumar</v>
          </cell>
          <cell r="E1009">
            <v>9652525502</v>
          </cell>
        </row>
        <row r="1010">
          <cell r="B1010" t="str">
            <v>HD27Assistant Store Manager</v>
          </cell>
          <cell r="C1010">
            <v>6129558</v>
          </cell>
          <cell r="D1010" t="str">
            <v>Pradeep  Parashar</v>
          </cell>
          <cell r="E1010">
            <v>8800299120</v>
          </cell>
        </row>
        <row r="1011">
          <cell r="B1011" t="str">
            <v>HN32Assistant Store Manager</v>
          </cell>
          <cell r="C1011">
            <v>6129557</v>
          </cell>
          <cell r="D1011" t="str">
            <v>Bikash  Talukdar</v>
          </cell>
          <cell r="E1011">
            <v>6909666454</v>
          </cell>
        </row>
        <row r="1012">
          <cell r="B1012" t="str">
            <v>HP22Assistant Store Manager</v>
          </cell>
          <cell r="C1012">
            <v>6129423</v>
          </cell>
          <cell r="D1012" t="str">
            <v>Gurinderjeet  Singh</v>
          </cell>
          <cell r="E1012">
            <v>9888379070</v>
          </cell>
        </row>
        <row r="1013">
          <cell r="B1013" t="str">
            <v>SA08Assistant Store Manager</v>
          </cell>
          <cell r="C1013">
            <v>6129352</v>
          </cell>
          <cell r="D1013" t="str">
            <v>YAGADASU SURYA VENKATA SATYANARAYANA</v>
          </cell>
          <cell r="E1013">
            <v>9701986710</v>
          </cell>
        </row>
        <row r="1014">
          <cell r="B1014" t="str">
            <v>HG07Assistant Store Manager</v>
          </cell>
          <cell r="C1014">
            <v>6129351</v>
          </cell>
          <cell r="D1014" t="str">
            <v>Amit  Ranjan</v>
          </cell>
          <cell r="E1014">
            <v>8125902857</v>
          </cell>
        </row>
        <row r="1015">
          <cell r="B1015" t="str">
            <v>HM26Assistant Store Manager</v>
          </cell>
          <cell r="C1015">
            <v>6129350</v>
          </cell>
          <cell r="D1015" t="str">
            <v>Datta Prabhulal Pardeshi</v>
          </cell>
          <cell r="E1015">
            <v>7756068402</v>
          </cell>
        </row>
        <row r="1016">
          <cell r="B1016" t="str">
            <v>SK09Assistant Store Manager</v>
          </cell>
          <cell r="C1016">
            <v>6129108</v>
          </cell>
          <cell r="D1016" t="str">
            <v>Suresh  V</v>
          </cell>
          <cell r="E1016">
            <v>8693955829</v>
          </cell>
        </row>
        <row r="1017">
          <cell r="B1017" t="str">
            <v>HB22Assistant Store Manager</v>
          </cell>
          <cell r="C1017">
            <v>6128667</v>
          </cell>
          <cell r="D1017" t="str">
            <v>Chandan  Kumar</v>
          </cell>
          <cell r="E1017">
            <v>9153885789</v>
          </cell>
        </row>
        <row r="1018">
          <cell r="B1018" t="str">
            <v>HY26Assistant Store Manager</v>
          </cell>
          <cell r="C1018">
            <v>6128463</v>
          </cell>
          <cell r="D1018" t="str">
            <v>Mukesh Kumar Bishwas</v>
          </cell>
          <cell r="E1018">
            <v>6299315459</v>
          </cell>
        </row>
        <row r="1019">
          <cell r="B1019" t="str">
            <v>HD16Assistant Store Manager</v>
          </cell>
          <cell r="C1019">
            <v>6128462</v>
          </cell>
          <cell r="D1019" t="str">
            <v>Manish  Panday</v>
          </cell>
          <cell r="E1019">
            <v>9311562848</v>
          </cell>
        </row>
        <row r="1020">
          <cell r="B1020" t="str">
            <v>HE11Assistant Store Manager</v>
          </cell>
          <cell r="C1020">
            <v>6128290</v>
          </cell>
          <cell r="D1020" t="str">
            <v>Hakkim  P</v>
          </cell>
          <cell r="E1020">
            <v>9746911312</v>
          </cell>
        </row>
        <row r="1021">
          <cell r="B1021" t="str">
            <v>HE28Assistant Store Manager</v>
          </cell>
          <cell r="C1021">
            <v>6128288</v>
          </cell>
          <cell r="D1021" t="str">
            <v>Prince  Baby</v>
          </cell>
          <cell r="E1021">
            <v>6238543167</v>
          </cell>
        </row>
        <row r="1022">
          <cell r="B1022" t="str">
            <v>HB36Assistant Store Manager</v>
          </cell>
          <cell r="C1022">
            <v>6128187</v>
          </cell>
          <cell r="D1022" t="str">
            <v>Dhiraj Kumar Shrivastva</v>
          </cell>
          <cell r="E1022">
            <v>8409546263</v>
          </cell>
        </row>
        <row r="1023">
          <cell r="B1023" t="str">
            <v>HY15Assistant Store Manager</v>
          </cell>
          <cell r="C1023">
            <v>6128186</v>
          </cell>
          <cell r="D1023" t="str">
            <v>Saurabh Kumar Richhariya</v>
          </cell>
          <cell r="E1023">
            <v>9993882219</v>
          </cell>
        </row>
        <row r="1024">
          <cell r="B1024" t="str">
            <v>HY44Assistant Store Manager</v>
          </cell>
          <cell r="C1024">
            <v>6127255</v>
          </cell>
          <cell r="D1024" t="str">
            <v>Vivek  Shrivastava</v>
          </cell>
          <cell r="E1024">
            <v>8085767058</v>
          </cell>
        </row>
        <row r="1025">
          <cell r="B1025" t="str">
            <v>HA25Assistant Store Manager</v>
          </cell>
          <cell r="C1025">
            <v>6127254</v>
          </cell>
          <cell r="D1025" t="str">
            <v>ARIGE  RAMU</v>
          </cell>
          <cell r="E1025">
            <v>8179573715</v>
          </cell>
        </row>
        <row r="1026">
          <cell r="B1026" t="str">
            <v>HQ46Assistant Store Manager</v>
          </cell>
          <cell r="C1026">
            <v>6126852</v>
          </cell>
          <cell r="D1026" t="str">
            <v>Ravi  Gupta</v>
          </cell>
          <cell r="E1026">
            <v>9569416264</v>
          </cell>
        </row>
        <row r="1027">
          <cell r="B1027" t="str">
            <v>HP24Assistant Store Manager</v>
          </cell>
          <cell r="C1027">
            <v>6126747</v>
          </cell>
          <cell r="D1027" t="str">
            <v>Tajinder  Singh</v>
          </cell>
          <cell r="E1027">
            <v>9988286158</v>
          </cell>
        </row>
        <row r="1028">
          <cell r="B1028" t="str">
            <v>HY35Assistant Store Manager</v>
          </cell>
          <cell r="C1028">
            <v>6126746</v>
          </cell>
          <cell r="D1028" t="str">
            <v>Rajesh Dalbahadur Thapa</v>
          </cell>
          <cell r="E1028">
            <v>8087123618</v>
          </cell>
        </row>
        <row r="1029">
          <cell r="B1029" t="str">
            <v>HH51Assistant Store Manager</v>
          </cell>
          <cell r="C1029">
            <v>6126645</v>
          </cell>
          <cell r="D1029" t="str">
            <v xml:space="preserve">Govinda  </v>
          </cell>
          <cell r="E1029">
            <v>9953330961</v>
          </cell>
        </row>
        <row r="1030">
          <cell r="B1030" t="str">
            <v>HQ53Assistant Store Manager</v>
          </cell>
          <cell r="C1030">
            <v>6126643</v>
          </cell>
          <cell r="D1030" t="str">
            <v>Sushil Kumar Singh</v>
          </cell>
          <cell r="E1030">
            <v>8468082142</v>
          </cell>
        </row>
        <row r="1031">
          <cell r="B1031" t="str">
            <v>HU61Assistant Store Manager</v>
          </cell>
          <cell r="C1031">
            <v>6126562</v>
          </cell>
          <cell r="D1031" t="str">
            <v>Ravi  Sharma</v>
          </cell>
          <cell r="E1031">
            <v>9896167998</v>
          </cell>
        </row>
        <row r="1032">
          <cell r="B1032" t="str">
            <v>SK07Assistant Store Manager</v>
          </cell>
          <cell r="C1032">
            <v>6126561</v>
          </cell>
          <cell r="D1032" t="str">
            <v xml:space="preserve">Ravikiran  </v>
          </cell>
          <cell r="E1032">
            <v>9980405085</v>
          </cell>
        </row>
        <row r="1033">
          <cell r="B1033" t="str">
            <v>HD55Assistant Store Manager</v>
          </cell>
          <cell r="C1033">
            <v>6126390</v>
          </cell>
          <cell r="D1033" t="str">
            <v>Rahul  KUMAR</v>
          </cell>
          <cell r="E1033">
            <v>9717623246</v>
          </cell>
        </row>
        <row r="1034">
          <cell r="B1034" t="str">
            <v>HO25Assistant Store Manager</v>
          </cell>
          <cell r="C1034">
            <v>6126384</v>
          </cell>
          <cell r="D1034" t="str">
            <v>A Prasad Achary</v>
          </cell>
          <cell r="E1034">
            <v>8895566398</v>
          </cell>
        </row>
        <row r="1035">
          <cell r="B1035" t="str">
            <v>HK62Assistant Store Manager</v>
          </cell>
          <cell r="C1035">
            <v>6126379</v>
          </cell>
          <cell r="D1035" t="str">
            <v xml:space="preserve">Anaveerappa  </v>
          </cell>
          <cell r="E1035">
            <v>9620758543</v>
          </cell>
        </row>
        <row r="1036">
          <cell r="B1036" t="str">
            <v>HA40Assistant Store Manager</v>
          </cell>
          <cell r="C1036">
            <v>6126274</v>
          </cell>
          <cell r="D1036" t="str">
            <v>RAMANNAGARI  RAVINDER</v>
          </cell>
          <cell r="E1036">
            <v>8985555733</v>
          </cell>
        </row>
        <row r="1037">
          <cell r="B1037" t="str">
            <v>HA55Assistant Store Manager</v>
          </cell>
          <cell r="C1037">
            <v>6126100</v>
          </cell>
          <cell r="D1037" t="str">
            <v>Tippana Rama Mohana Rao</v>
          </cell>
          <cell r="E1037">
            <v>8885991931</v>
          </cell>
        </row>
        <row r="1038">
          <cell r="B1038" t="str">
            <v>HA20Assistant Store Manager</v>
          </cell>
          <cell r="C1038">
            <v>6126099</v>
          </cell>
          <cell r="D1038" t="str">
            <v>Parate Shubham Rajesh</v>
          </cell>
          <cell r="E1038">
            <v>9284509422</v>
          </cell>
        </row>
        <row r="1039">
          <cell r="B1039" t="str">
            <v>HK17Assistant Store Manager</v>
          </cell>
          <cell r="C1039">
            <v>6126085</v>
          </cell>
          <cell r="D1039" t="str">
            <v>Udaya Kumar Soligi</v>
          </cell>
          <cell r="E1039">
            <v>9663756993</v>
          </cell>
        </row>
        <row r="1040">
          <cell r="B1040" t="str">
            <v>HK94Assistant Store Manager</v>
          </cell>
          <cell r="C1040">
            <v>6126084</v>
          </cell>
          <cell r="D1040" t="str">
            <v>Kalavathi  B</v>
          </cell>
          <cell r="E1040">
            <v>8123320226</v>
          </cell>
        </row>
        <row r="1041">
          <cell r="B1041" t="str">
            <v>HB23Assistant Store Manager</v>
          </cell>
          <cell r="C1041">
            <v>6126017</v>
          </cell>
          <cell r="D1041" t="str">
            <v>Nishant  Kumar</v>
          </cell>
          <cell r="E1041">
            <v>7654210017</v>
          </cell>
        </row>
        <row r="1042">
          <cell r="B1042" t="str">
            <v>HO38Assistant Store Manager</v>
          </cell>
          <cell r="C1042">
            <v>6125842</v>
          </cell>
          <cell r="D1042" t="str">
            <v>ASHISH  PATRA</v>
          </cell>
          <cell r="E1042">
            <v>7010000000</v>
          </cell>
        </row>
        <row r="1043">
          <cell r="B1043" t="str">
            <v>HO24Assistant Store Manager</v>
          </cell>
          <cell r="C1043">
            <v>6125841</v>
          </cell>
          <cell r="D1043" t="str">
            <v>Bhabani Sankar Behera</v>
          </cell>
          <cell r="E1043">
            <v>9178347220</v>
          </cell>
        </row>
        <row r="1044">
          <cell r="B1044" t="str">
            <v>HW21Assistant Store Manager</v>
          </cell>
          <cell r="C1044">
            <v>6125688</v>
          </cell>
          <cell r="D1044" t="str">
            <v>Subha  Saha</v>
          </cell>
          <cell r="E1044">
            <v>7470123205</v>
          </cell>
        </row>
        <row r="1045">
          <cell r="B1045" t="str">
            <v>HU35Assistant Store Manager</v>
          </cell>
          <cell r="C1045">
            <v>6125633</v>
          </cell>
          <cell r="D1045" t="str">
            <v>Akash  Sriwastava</v>
          </cell>
          <cell r="E1045">
            <v>7523914444</v>
          </cell>
        </row>
        <row r="1046">
          <cell r="B1046" t="str">
            <v>HU47Assistant Store Manager</v>
          </cell>
          <cell r="C1046">
            <v>6125632</v>
          </cell>
          <cell r="D1046" t="str">
            <v>Shubham  Ashok</v>
          </cell>
          <cell r="E1046">
            <v>7290013783</v>
          </cell>
        </row>
        <row r="1047">
          <cell r="B1047" t="str">
            <v>HE25Assistant Store Manager</v>
          </cell>
          <cell r="C1047">
            <v>6125596</v>
          </cell>
          <cell r="D1047" t="str">
            <v>Nidhin  ES</v>
          </cell>
          <cell r="E1047">
            <v>8921378901</v>
          </cell>
        </row>
        <row r="1048">
          <cell r="B1048" t="str">
            <v>HO41Assistant Store Manager</v>
          </cell>
          <cell r="C1048">
            <v>6125562</v>
          </cell>
          <cell r="D1048" t="str">
            <v>GIRIDHARI  BEHERA</v>
          </cell>
          <cell r="E1048">
            <v>9937934343</v>
          </cell>
        </row>
        <row r="1049">
          <cell r="B1049" t="str">
            <v>HH18Assistant Store Manager</v>
          </cell>
          <cell r="C1049">
            <v>6125550</v>
          </cell>
          <cell r="D1049" t="str">
            <v>Deepak  Sharma</v>
          </cell>
          <cell r="E1049">
            <v>9720824700</v>
          </cell>
        </row>
        <row r="1050">
          <cell r="B1050" t="str">
            <v>HY54Assistant Store Manager</v>
          </cell>
          <cell r="C1050">
            <v>6125549</v>
          </cell>
          <cell r="D1050" t="str">
            <v>SHUBHAM  TIWARI</v>
          </cell>
          <cell r="E1050">
            <v>8770096037</v>
          </cell>
        </row>
        <row r="1051">
          <cell r="B1051" t="str">
            <v>HD27Assistant Store Manager</v>
          </cell>
          <cell r="C1051">
            <v>6125519</v>
          </cell>
          <cell r="D1051" t="str">
            <v>Manish  Kumar</v>
          </cell>
          <cell r="E1051">
            <v>9891282985</v>
          </cell>
        </row>
        <row r="1052">
          <cell r="B1052" t="str">
            <v>HD31Assistant Store Manager</v>
          </cell>
          <cell r="C1052">
            <v>6125408</v>
          </cell>
          <cell r="D1052" t="str">
            <v>PIYUSH  KUMAR</v>
          </cell>
          <cell r="E1052">
            <v>7982556800</v>
          </cell>
        </row>
        <row r="1053">
          <cell r="B1053" t="str">
            <v>HK88Assistant Store Manager</v>
          </cell>
          <cell r="C1053">
            <v>6125407</v>
          </cell>
          <cell r="D1053" t="str">
            <v>Ajith Kumar N</v>
          </cell>
          <cell r="E1053">
            <v>9019555418</v>
          </cell>
        </row>
        <row r="1054">
          <cell r="B1054" t="str">
            <v>HN91Assistant Store Manager</v>
          </cell>
          <cell r="C1054">
            <v>6125398</v>
          </cell>
          <cell r="D1054" t="str">
            <v>LANGOLJAM SANATHOI MEITEI</v>
          </cell>
          <cell r="E1054">
            <v>8822713395</v>
          </cell>
        </row>
        <row r="1055">
          <cell r="B1055" t="str">
            <v>HP26Assistant Store Manager</v>
          </cell>
          <cell r="C1055">
            <v>6125397</v>
          </cell>
          <cell r="D1055" t="str">
            <v>Rajeev Kumar Sharma</v>
          </cell>
          <cell r="E1055">
            <v>9958307338</v>
          </cell>
        </row>
        <row r="1056">
          <cell r="B1056" t="str">
            <v>HH13Assistant Store Manager</v>
          </cell>
          <cell r="C1056">
            <v>6125395</v>
          </cell>
          <cell r="D1056" t="str">
            <v>Manoj  Singh</v>
          </cell>
          <cell r="E1056">
            <v>8006187206</v>
          </cell>
        </row>
        <row r="1057">
          <cell r="B1057" t="str">
            <v>HH45Assistant Store Manager</v>
          </cell>
          <cell r="C1057">
            <v>6125362</v>
          </cell>
          <cell r="D1057" t="str">
            <v>DEEPAK  TYAGI</v>
          </cell>
          <cell r="E1057">
            <v>9891787066</v>
          </cell>
        </row>
        <row r="1058">
          <cell r="B1058" t="str">
            <v>HA91Assistant Store Manager</v>
          </cell>
          <cell r="C1058">
            <v>6125300</v>
          </cell>
          <cell r="D1058" t="str">
            <v>B  Adinarayana</v>
          </cell>
          <cell r="E1058">
            <v>9701719904</v>
          </cell>
        </row>
        <row r="1059">
          <cell r="B1059" t="str">
            <v>HW44Assistant Store Manager</v>
          </cell>
          <cell r="C1059">
            <v>6125257</v>
          </cell>
          <cell r="D1059" t="str">
            <v>Susanta  Das</v>
          </cell>
          <cell r="E1059">
            <v>9831650148</v>
          </cell>
        </row>
        <row r="1060">
          <cell r="B1060" t="str">
            <v>HU81Assistant Store Manager</v>
          </cell>
          <cell r="C1060">
            <v>6125210</v>
          </cell>
          <cell r="D1060" t="str">
            <v>SANJEEV  GAUTAM</v>
          </cell>
          <cell r="E1060">
            <v>6394895051</v>
          </cell>
        </row>
        <row r="1061">
          <cell r="B1061" t="str">
            <v>HU84Assistant Store Manager</v>
          </cell>
          <cell r="C1061">
            <v>6124957</v>
          </cell>
          <cell r="D1061" t="str">
            <v xml:space="preserve">Satyam  </v>
          </cell>
          <cell r="E1061">
            <v>7388606283</v>
          </cell>
        </row>
        <row r="1062">
          <cell r="B1062" t="str">
            <v>HW42Assistant Store Manager</v>
          </cell>
          <cell r="C1062">
            <v>6124879</v>
          </cell>
          <cell r="D1062" t="str">
            <v>Chandan  Das</v>
          </cell>
          <cell r="E1062">
            <v>7431976793</v>
          </cell>
        </row>
        <row r="1063">
          <cell r="B1063" t="str">
            <v>HW19Assistant Store Manager</v>
          </cell>
          <cell r="C1063">
            <v>6124878</v>
          </cell>
          <cell r="D1063" t="str">
            <v>ABHISHEK  MAHANTA</v>
          </cell>
          <cell r="E1063">
            <v>8170846844</v>
          </cell>
        </row>
        <row r="1064">
          <cell r="B1064" t="str">
            <v>HE16Assistant Store Manager</v>
          </cell>
          <cell r="C1064">
            <v>6124829</v>
          </cell>
          <cell r="D1064" t="str">
            <v>Irshad K P</v>
          </cell>
          <cell r="E1064">
            <v>9809189240</v>
          </cell>
        </row>
        <row r="1065">
          <cell r="B1065" t="str">
            <v>HI10Assistant Store Manager</v>
          </cell>
          <cell r="C1065">
            <v>6124752</v>
          </cell>
          <cell r="D1065" t="str">
            <v>Subhash  Chand</v>
          </cell>
          <cell r="E1065">
            <v>9805320115</v>
          </cell>
        </row>
        <row r="1066">
          <cell r="B1066" t="str">
            <v>HK21Assistant Store Manager</v>
          </cell>
          <cell r="C1066">
            <v>6124751</v>
          </cell>
          <cell r="D1066" t="str">
            <v xml:space="preserve">Mounesh  </v>
          </cell>
          <cell r="E1066">
            <v>7090400585</v>
          </cell>
        </row>
        <row r="1067">
          <cell r="B1067" t="str">
            <v>HK05Assistant Store Manager</v>
          </cell>
          <cell r="C1067">
            <v>6124747</v>
          </cell>
          <cell r="D1067" t="str">
            <v>Ashokkumar  M</v>
          </cell>
          <cell r="E1067">
            <v>9590201985</v>
          </cell>
        </row>
        <row r="1068">
          <cell r="B1068" t="str">
            <v>HI15Assistant Store Manager</v>
          </cell>
          <cell r="C1068">
            <v>6124746</v>
          </cell>
          <cell r="D1068" t="str">
            <v>Sanjay  Khan</v>
          </cell>
          <cell r="E1068">
            <v>9797474580</v>
          </cell>
        </row>
        <row r="1069">
          <cell r="B1069" t="str">
            <v>HH37Assistant Store Manager</v>
          </cell>
          <cell r="C1069">
            <v>6124697</v>
          </cell>
          <cell r="D1069" t="str">
            <v>Arvind  Kumar</v>
          </cell>
          <cell r="E1069">
            <v>7018519266</v>
          </cell>
        </row>
        <row r="1070">
          <cell r="B1070" t="str">
            <v>HK43Assistant Store Manager</v>
          </cell>
          <cell r="C1070">
            <v>6124696</v>
          </cell>
          <cell r="D1070" t="str">
            <v>Gangadhar  R</v>
          </cell>
          <cell r="E1070">
            <v>8884800914</v>
          </cell>
        </row>
        <row r="1071">
          <cell r="B1071" t="str">
            <v>HK40Assistant Store Manager</v>
          </cell>
          <cell r="C1071">
            <v>6124608</v>
          </cell>
          <cell r="D1071" t="str">
            <v>Basavarajaiah  S</v>
          </cell>
          <cell r="E1071">
            <v>7975161180</v>
          </cell>
        </row>
        <row r="1072">
          <cell r="B1072" t="str">
            <v>HY53Assistant Store Manager</v>
          </cell>
          <cell r="C1072">
            <v>6124584</v>
          </cell>
          <cell r="D1072" t="str">
            <v>Raja  Yadav</v>
          </cell>
          <cell r="E1072">
            <v>7879788458</v>
          </cell>
        </row>
        <row r="1073">
          <cell r="B1073" t="str">
            <v>HI08Assistant Store Manager</v>
          </cell>
          <cell r="C1073">
            <v>6124582</v>
          </cell>
          <cell r="D1073" t="str">
            <v>MANOJ KUMAR BHATIA</v>
          </cell>
          <cell r="E1073">
            <v>9210664824</v>
          </cell>
        </row>
        <row r="1074">
          <cell r="B1074" t="str">
            <v>HU13Assistant Store Manager</v>
          </cell>
          <cell r="C1074">
            <v>6124480</v>
          </cell>
          <cell r="D1074" t="str">
            <v>NOOR  ILAHI</v>
          </cell>
          <cell r="E1074">
            <v>7010000000</v>
          </cell>
        </row>
        <row r="1075">
          <cell r="B1075" t="str">
            <v>HA19Assistant Store Manager</v>
          </cell>
          <cell r="C1075">
            <v>6124478</v>
          </cell>
          <cell r="D1075" t="str">
            <v>Bhagyawan  Shashikanth</v>
          </cell>
          <cell r="E1075">
            <v>7993423721</v>
          </cell>
        </row>
        <row r="1076">
          <cell r="B1076" t="str">
            <v>HK08Assistant Store Manager</v>
          </cell>
          <cell r="C1076">
            <v>6124477</v>
          </cell>
          <cell r="D1076" t="str">
            <v>Natraj  Shrungari</v>
          </cell>
          <cell r="E1076">
            <v>9738254115</v>
          </cell>
        </row>
        <row r="1077">
          <cell r="B1077" t="str">
            <v>SA16Assistant Store Manager</v>
          </cell>
          <cell r="C1077">
            <v>6124404</v>
          </cell>
          <cell r="D1077" t="str">
            <v>Sarath Kumar Ch</v>
          </cell>
          <cell r="E1077">
            <v>9703229703</v>
          </cell>
        </row>
        <row r="1078">
          <cell r="B1078" t="str">
            <v>HA74Assistant Store Manager</v>
          </cell>
          <cell r="C1078">
            <v>6124403</v>
          </cell>
          <cell r="D1078" t="str">
            <v>Ganesh  TANGELLA</v>
          </cell>
          <cell r="E1078">
            <v>7997689788</v>
          </cell>
        </row>
        <row r="1079">
          <cell r="B1079" t="str">
            <v>HI07Assistant Store Manager</v>
          </cell>
          <cell r="C1079">
            <v>6124402</v>
          </cell>
          <cell r="D1079" t="str">
            <v>Dinesh  Kumar</v>
          </cell>
          <cell r="E1079">
            <v>8427989763</v>
          </cell>
        </row>
        <row r="1080">
          <cell r="B1080" t="str">
            <v>HY50Assistant Store Manager</v>
          </cell>
          <cell r="C1080">
            <v>6124401</v>
          </cell>
          <cell r="D1080" t="str">
            <v>Parvez Alam khan</v>
          </cell>
          <cell r="E1080">
            <v>7571098364</v>
          </cell>
        </row>
        <row r="1081">
          <cell r="B1081" t="str">
            <v>HM21Assistant Store Manager</v>
          </cell>
          <cell r="C1081">
            <v>6124329</v>
          </cell>
          <cell r="D1081" t="str">
            <v>Gobind Ashok Panda</v>
          </cell>
          <cell r="E1081">
            <v>7676223422</v>
          </cell>
        </row>
        <row r="1082">
          <cell r="B1082" t="str">
            <v>HE26Assistant Store Manager</v>
          </cell>
          <cell r="C1082">
            <v>6124327</v>
          </cell>
          <cell r="D1082" t="str">
            <v>Harisankar  S</v>
          </cell>
          <cell r="E1082">
            <v>8086526204</v>
          </cell>
        </row>
        <row r="1083">
          <cell r="B1083" t="str">
            <v>HE23Assistant Store Manager</v>
          </cell>
          <cell r="C1083">
            <v>6124326</v>
          </cell>
          <cell r="D1083" t="str">
            <v>Nikhil  M</v>
          </cell>
          <cell r="E1083">
            <v>9633444292</v>
          </cell>
        </row>
        <row r="1084">
          <cell r="B1084" t="str">
            <v>HD43Assistant Store Manager</v>
          </cell>
          <cell r="C1084">
            <v>6124069</v>
          </cell>
          <cell r="D1084" t="str">
            <v xml:space="preserve">Banti  </v>
          </cell>
          <cell r="E1084">
            <v>9958589188</v>
          </cell>
        </row>
        <row r="1085">
          <cell r="B1085" t="str">
            <v>HI18Assistant Store Manager</v>
          </cell>
          <cell r="C1085">
            <v>6123769</v>
          </cell>
          <cell r="D1085" t="str">
            <v>Sanjeev  Kumar</v>
          </cell>
          <cell r="E1085">
            <v>9418036419</v>
          </cell>
        </row>
        <row r="1086">
          <cell r="B1086" t="str">
            <v>HU10Assistant Store Manager</v>
          </cell>
          <cell r="C1086">
            <v>6123676</v>
          </cell>
          <cell r="D1086" t="str">
            <v>Anil  Singh</v>
          </cell>
          <cell r="E1086">
            <v>8076211526</v>
          </cell>
        </row>
        <row r="1087">
          <cell r="B1087" t="str">
            <v>HP44Assistant Store Manager</v>
          </cell>
          <cell r="C1087">
            <v>6123581</v>
          </cell>
          <cell r="D1087" t="str">
            <v>Rajveer Singh Brar</v>
          </cell>
          <cell r="E1087">
            <v>8283054266</v>
          </cell>
        </row>
        <row r="1088">
          <cell r="B1088" t="str">
            <v>HI09Assistant Store Manager</v>
          </cell>
          <cell r="C1088">
            <v>6123499</v>
          </cell>
          <cell r="D1088" t="str">
            <v>Pardeep  Singh</v>
          </cell>
          <cell r="E1088">
            <v>9736636046</v>
          </cell>
        </row>
        <row r="1089">
          <cell r="B1089" t="str">
            <v>HA78Assistant Store Manager</v>
          </cell>
          <cell r="C1089">
            <v>6123494</v>
          </cell>
          <cell r="D1089" t="str">
            <v>PRATHIMA PRAVEEN KUMAR</v>
          </cell>
          <cell r="E1089">
            <v>6301623662</v>
          </cell>
        </row>
        <row r="1090">
          <cell r="B1090" t="str">
            <v>SA11Assistant Store Manager</v>
          </cell>
          <cell r="C1090">
            <v>6123433</v>
          </cell>
          <cell r="D1090" t="str">
            <v>CHOWDUVADA SHANKARA RAO</v>
          </cell>
          <cell r="E1090">
            <v>9985713896</v>
          </cell>
        </row>
        <row r="1091">
          <cell r="B1091" t="str">
            <v>HR36Assistant Store Manager</v>
          </cell>
          <cell r="C1091">
            <v>6123423</v>
          </cell>
          <cell r="D1091" t="str">
            <v>Rajesh Kumar Verma</v>
          </cell>
          <cell r="E1091">
            <v>9636481330</v>
          </cell>
        </row>
        <row r="1092">
          <cell r="B1092" t="str">
            <v>SA01Assistant Store Manager</v>
          </cell>
          <cell r="C1092">
            <v>6123398</v>
          </cell>
          <cell r="D1092" t="str">
            <v>MUPPIDI  SUNEEL</v>
          </cell>
          <cell r="E1092">
            <v>8074464135</v>
          </cell>
        </row>
        <row r="1093">
          <cell r="B1093" t="str">
            <v>SA02Assistant Store Manager</v>
          </cell>
          <cell r="C1093">
            <v>6123348</v>
          </cell>
          <cell r="D1093" t="str">
            <v xml:space="preserve">Siripuram Prasadarao </v>
          </cell>
          <cell r="E1093">
            <v>7032477933</v>
          </cell>
        </row>
        <row r="1094">
          <cell r="B1094" t="str">
            <v>HK61Assistant Store Manager</v>
          </cell>
          <cell r="C1094">
            <v>6123267</v>
          </cell>
          <cell r="D1094" t="str">
            <v>Sathish  M</v>
          </cell>
          <cell r="E1094">
            <v>8088545583</v>
          </cell>
        </row>
        <row r="1095">
          <cell r="B1095" t="str">
            <v>HO40Assistant Store Manager</v>
          </cell>
          <cell r="C1095">
            <v>6123266</v>
          </cell>
          <cell r="D1095" t="str">
            <v>Bhabani  Sankar</v>
          </cell>
          <cell r="E1095">
            <v>9937849976</v>
          </cell>
        </row>
        <row r="1096">
          <cell r="B1096" t="str">
            <v>SA04Assistant Store Manager</v>
          </cell>
          <cell r="C1096">
            <v>6123265</v>
          </cell>
          <cell r="D1096" t="str">
            <v>Sathish Kumar BODAPATI</v>
          </cell>
          <cell r="E1096">
            <v>9346359509</v>
          </cell>
        </row>
        <row r="1097">
          <cell r="B1097" t="str">
            <v>HA75Assistant Store Manager</v>
          </cell>
          <cell r="C1097">
            <v>6123263</v>
          </cell>
          <cell r="D1097" t="str">
            <v>GOTTAPU TIRUPATHI RAO</v>
          </cell>
          <cell r="E1097">
            <v>6304188746</v>
          </cell>
        </row>
        <row r="1098">
          <cell r="B1098" t="str">
            <v>HW15Assistant Store Manager</v>
          </cell>
          <cell r="C1098">
            <v>6123216</v>
          </cell>
          <cell r="D1098" t="str">
            <v>Debabrata  Dutta</v>
          </cell>
          <cell r="E1098">
            <v>7003826463</v>
          </cell>
        </row>
        <row r="1099">
          <cell r="B1099" t="str">
            <v>HU72Assistant Store Manager</v>
          </cell>
          <cell r="C1099">
            <v>6122985</v>
          </cell>
          <cell r="D1099" t="str">
            <v>Anil  Saini</v>
          </cell>
          <cell r="E1099">
            <v>8840273956</v>
          </cell>
        </row>
        <row r="1100">
          <cell r="B1100" t="str">
            <v>HK32Assistant Store Manager</v>
          </cell>
          <cell r="C1100">
            <v>6122746</v>
          </cell>
          <cell r="D1100" t="str">
            <v>Hari Krishna S</v>
          </cell>
          <cell r="E1100">
            <v>9380720154</v>
          </cell>
        </row>
        <row r="1101">
          <cell r="B1101" t="str">
            <v>SN02Assistant Store Manager</v>
          </cell>
          <cell r="C1101">
            <v>6122738</v>
          </cell>
          <cell r="D1101" t="str">
            <v>Padum  Deka</v>
          </cell>
          <cell r="E1101">
            <v>9365357792</v>
          </cell>
        </row>
        <row r="1102">
          <cell r="B1102" t="str">
            <v>HO26Assistant Store Manager</v>
          </cell>
          <cell r="C1102">
            <v>6122561</v>
          </cell>
          <cell r="D1102" t="str">
            <v>Digant Kumar Behera</v>
          </cell>
          <cell r="E1102">
            <v>9971360659</v>
          </cell>
        </row>
        <row r="1103">
          <cell r="B1103" t="str">
            <v>HF09Assistant Store Manager</v>
          </cell>
          <cell r="C1103">
            <v>6122479</v>
          </cell>
          <cell r="D1103" t="str">
            <v>Sumit  Kumar</v>
          </cell>
          <cell r="E1103">
            <v>8521043489</v>
          </cell>
        </row>
        <row r="1104">
          <cell r="B1104" t="str">
            <v>SK02Assistant Store Manager</v>
          </cell>
          <cell r="C1104">
            <v>6122478</v>
          </cell>
          <cell r="D1104" t="str">
            <v>RACHAPPA  G</v>
          </cell>
          <cell r="E1104">
            <v>8951445886</v>
          </cell>
        </row>
        <row r="1105">
          <cell r="B1105" t="str">
            <v>HY22Assistant Store Manager</v>
          </cell>
          <cell r="C1105">
            <v>6122410</v>
          </cell>
          <cell r="D1105" t="str">
            <v>Pranshu  Gupta</v>
          </cell>
          <cell r="E1105">
            <v>8353923453</v>
          </cell>
        </row>
        <row r="1106">
          <cell r="B1106" t="str">
            <v>HO06Assistant Store Manager</v>
          </cell>
          <cell r="C1106">
            <v>6122409</v>
          </cell>
          <cell r="D1106" t="str">
            <v>BIPLAB BISWAKALYAN MALLICK</v>
          </cell>
          <cell r="E1106">
            <v>9036938483</v>
          </cell>
        </row>
        <row r="1107">
          <cell r="B1107" t="str">
            <v>HF06Assistant Store Manager</v>
          </cell>
          <cell r="C1107">
            <v>6122314</v>
          </cell>
          <cell r="D1107" t="str">
            <v>Chandan  Kumar</v>
          </cell>
          <cell r="E1107">
            <v>7870913467</v>
          </cell>
        </row>
        <row r="1108">
          <cell r="B1108" t="str">
            <v>HP23Assistant Store Manager</v>
          </cell>
          <cell r="C1108">
            <v>6122312</v>
          </cell>
          <cell r="D1108" t="str">
            <v>Chirag  Dubey</v>
          </cell>
          <cell r="E1108">
            <v>9041260297</v>
          </cell>
        </row>
        <row r="1109">
          <cell r="B1109" t="str">
            <v>HB18Assistant Store Manager</v>
          </cell>
          <cell r="C1109">
            <v>6122309</v>
          </cell>
          <cell r="D1109" t="str">
            <v>Pramod  Kumar</v>
          </cell>
          <cell r="E1109">
            <v>8360627242</v>
          </cell>
        </row>
        <row r="1110">
          <cell r="B1110" t="str">
            <v>HB30Assistant Store Manager</v>
          </cell>
          <cell r="C1110">
            <v>6122204</v>
          </cell>
          <cell r="D1110" t="str">
            <v>Jay Kumar Mishra</v>
          </cell>
          <cell r="E1110">
            <v>9717119333</v>
          </cell>
        </row>
        <row r="1111">
          <cell r="B1111" t="str">
            <v>HX07Assistant Store Manager</v>
          </cell>
          <cell r="C1111">
            <v>6122127</v>
          </cell>
          <cell r="D1111" t="str">
            <v>Sartaj Rasheed Wagay</v>
          </cell>
          <cell r="E1111">
            <v>6005444729</v>
          </cell>
        </row>
        <row r="1112">
          <cell r="B1112" t="str">
            <v>HB19Assistant Store Manager</v>
          </cell>
          <cell r="C1112">
            <v>6122126</v>
          </cell>
          <cell r="D1112" t="str">
            <v>SUMIT  KUMAR</v>
          </cell>
          <cell r="E1112">
            <v>9973932650</v>
          </cell>
        </row>
        <row r="1113">
          <cell r="B1113" t="str">
            <v>HK97Assistant Store Manager</v>
          </cell>
          <cell r="C1113">
            <v>6122123</v>
          </cell>
          <cell r="D1113" t="str">
            <v>Sunil Kumar R</v>
          </cell>
          <cell r="E1113">
            <v>9008084809</v>
          </cell>
        </row>
        <row r="1114">
          <cell r="B1114" t="str">
            <v>HB02Assistant Store Manager</v>
          </cell>
          <cell r="C1114">
            <v>6122097</v>
          </cell>
          <cell r="D1114" t="str">
            <v>Ashok  Kumar</v>
          </cell>
          <cell r="E1114">
            <v>7543025049</v>
          </cell>
        </row>
        <row r="1115">
          <cell r="B1115" t="str">
            <v>HH43Assistant Store Manager</v>
          </cell>
          <cell r="C1115">
            <v>6122095</v>
          </cell>
          <cell r="D1115" t="str">
            <v>Amit  Singh</v>
          </cell>
          <cell r="E1115">
            <v>6375131314</v>
          </cell>
        </row>
        <row r="1116">
          <cell r="B1116" t="str">
            <v>HQ07Assistant Store Manager</v>
          </cell>
          <cell r="C1116">
            <v>6121822</v>
          </cell>
          <cell r="D1116" t="str">
            <v>Chandradev  Nehra</v>
          </cell>
          <cell r="E1116">
            <v>9758125553</v>
          </cell>
        </row>
        <row r="1117">
          <cell r="B1117" t="str">
            <v>HK37Assistant Store Manager</v>
          </cell>
          <cell r="C1117">
            <v>6121664</v>
          </cell>
          <cell r="D1117" t="str">
            <v>Moulali  Bagwan</v>
          </cell>
          <cell r="E1117">
            <v>8970577987</v>
          </cell>
        </row>
        <row r="1118">
          <cell r="B1118" t="str">
            <v>HJ13Assistant Store Manager</v>
          </cell>
          <cell r="C1118">
            <v>6121652</v>
          </cell>
          <cell r="D1118" t="str">
            <v>Himanshu  Kumar</v>
          </cell>
          <cell r="E1118">
            <v>7869343132</v>
          </cell>
        </row>
        <row r="1119">
          <cell r="B1119" t="str">
            <v>HQ83Assistant Store Manager</v>
          </cell>
          <cell r="C1119">
            <v>6121650</v>
          </cell>
          <cell r="D1119" t="str">
            <v>Sunil  Kumar</v>
          </cell>
          <cell r="E1119">
            <v>7599053838</v>
          </cell>
        </row>
        <row r="1120">
          <cell r="B1120" t="str">
            <v>HQ60Assistant Store Manager</v>
          </cell>
          <cell r="C1120">
            <v>6121637</v>
          </cell>
          <cell r="D1120" t="str">
            <v>RAHUL  KUMAR</v>
          </cell>
          <cell r="E1120">
            <v>8800627962</v>
          </cell>
        </row>
        <row r="1121">
          <cell r="B1121" t="str">
            <v>HO04Assistant Store Manager</v>
          </cell>
          <cell r="C1121">
            <v>6121636</v>
          </cell>
          <cell r="D1121" t="str">
            <v>RANJAN KUMAR MUDULI</v>
          </cell>
          <cell r="E1121">
            <v>9776781427</v>
          </cell>
        </row>
        <row r="1122">
          <cell r="B1122" t="str">
            <v>HD30Assistant Store Manager</v>
          </cell>
          <cell r="C1122">
            <v>6121635</v>
          </cell>
          <cell r="D1122" t="str">
            <v>Sagar  Singh</v>
          </cell>
          <cell r="E1122">
            <v>9958716066</v>
          </cell>
        </row>
        <row r="1123">
          <cell r="B1123" t="str">
            <v>HP08Assistant Store Manager</v>
          </cell>
          <cell r="C1123">
            <v>6121099</v>
          </cell>
          <cell r="D1123" t="str">
            <v>Manoj  Kumar</v>
          </cell>
          <cell r="E1123">
            <v>9797391147</v>
          </cell>
        </row>
        <row r="1124">
          <cell r="B1124" t="str">
            <v>HM20Assistant Store Manager</v>
          </cell>
          <cell r="C1124">
            <v>6120833</v>
          </cell>
          <cell r="D1124" t="str">
            <v>Kanhaiya  Jha</v>
          </cell>
          <cell r="E1124">
            <v>8804008884</v>
          </cell>
        </row>
        <row r="1125">
          <cell r="B1125" t="str">
            <v>HB17Assistant Store Manager</v>
          </cell>
          <cell r="C1125">
            <v>6120672</v>
          </cell>
          <cell r="D1125" t="str">
            <v>Anjani Kumar Singh</v>
          </cell>
          <cell r="E1125">
            <v>6201016200</v>
          </cell>
        </row>
        <row r="1126">
          <cell r="B1126" t="str">
            <v>HM01Assistant Store Manager</v>
          </cell>
          <cell r="C1126">
            <v>6120265</v>
          </cell>
          <cell r="D1126" t="str">
            <v xml:space="preserve">TRILOCHAN  </v>
          </cell>
          <cell r="E1126">
            <v>9368863070</v>
          </cell>
        </row>
        <row r="1127">
          <cell r="B1127" t="str">
            <v>HK86Assistant Store Manager</v>
          </cell>
          <cell r="C1127">
            <v>6120079</v>
          </cell>
          <cell r="D1127" t="str">
            <v>H  Kantharaja</v>
          </cell>
          <cell r="E1127">
            <v>9902119252</v>
          </cell>
        </row>
        <row r="1128">
          <cell r="B1128" t="str">
            <v>SA06Assistant Store Manager</v>
          </cell>
          <cell r="C1128">
            <v>6119232</v>
          </cell>
          <cell r="D1128" t="str">
            <v>VALLURI  RAJASEKHAR</v>
          </cell>
          <cell r="E1128">
            <v>6300059006</v>
          </cell>
        </row>
        <row r="1129">
          <cell r="B1129" t="str">
            <v>HR18Assistant Store Manager</v>
          </cell>
          <cell r="C1129">
            <v>6119225</v>
          </cell>
          <cell r="D1129" t="str">
            <v>KANWAR  PAL</v>
          </cell>
          <cell r="E1129">
            <v>9643070272</v>
          </cell>
        </row>
        <row r="1130">
          <cell r="B1130" t="str">
            <v>HG10Assistant Store Manager</v>
          </cell>
          <cell r="C1130">
            <v>6119093</v>
          </cell>
          <cell r="D1130" t="str">
            <v>Aniket Sanjay Singh</v>
          </cell>
          <cell r="E1130">
            <v>8128713131</v>
          </cell>
        </row>
        <row r="1131">
          <cell r="B1131" t="str">
            <v>HF22Assistant Store Manager</v>
          </cell>
          <cell r="C1131">
            <v>6119066</v>
          </cell>
          <cell r="D1131" t="str">
            <v>Prateek  Soni</v>
          </cell>
          <cell r="E1131">
            <v>9993919732</v>
          </cell>
        </row>
        <row r="1132">
          <cell r="B1132" t="str">
            <v>HV02Assistant Store Manager</v>
          </cell>
          <cell r="C1132">
            <v>6118948</v>
          </cell>
          <cell r="D1132" t="str">
            <v>Navendra  Singh</v>
          </cell>
          <cell r="E1132">
            <v>8410180490</v>
          </cell>
        </row>
        <row r="1133">
          <cell r="B1133" t="str">
            <v>HQ62Assistant Store Manager</v>
          </cell>
          <cell r="C1133">
            <v>6118937</v>
          </cell>
          <cell r="D1133" t="str">
            <v>Anoop  Vishwakarma</v>
          </cell>
          <cell r="E1133">
            <v>9936364468</v>
          </cell>
        </row>
        <row r="1134">
          <cell r="B1134" t="str">
            <v>HU69Assistant Store Manager</v>
          </cell>
          <cell r="C1134">
            <v>6118936</v>
          </cell>
          <cell r="D1134" t="str">
            <v>Ajay Kumar Verma</v>
          </cell>
          <cell r="E1134">
            <v>8604606080</v>
          </cell>
        </row>
        <row r="1135">
          <cell r="B1135" t="str">
            <v>HK49Assistant Store Manager</v>
          </cell>
          <cell r="C1135">
            <v>6118846</v>
          </cell>
          <cell r="D1135" t="str">
            <v>R  Gowtham</v>
          </cell>
          <cell r="E1135">
            <v>9663657107</v>
          </cell>
        </row>
        <row r="1136">
          <cell r="B1136" t="str">
            <v>HV08Assistant Store Manager</v>
          </cell>
          <cell r="C1136">
            <v>6118840</v>
          </cell>
          <cell r="D1136" t="str">
            <v>PRITPAL  SINGH</v>
          </cell>
          <cell r="E1136">
            <v>9876177875</v>
          </cell>
        </row>
        <row r="1137">
          <cell r="B1137" t="str">
            <v>HO32Assistant Store Manager</v>
          </cell>
          <cell r="C1137">
            <v>6118473</v>
          </cell>
          <cell r="D1137" t="str">
            <v>Lingaraj  Behera</v>
          </cell>
          <cell r="E1137">
            <v>7978422263</v>
          </cell>
        </row>
        <row r="1138">
          <cell r="B1138" t="str">
            <v>HO35Assistant Store Manager</v>
          </cell>
          <cell r="C1138">
            <v>6118471</v>
          </cell>
          <cell r="D1138" t="str">
            <v>PRAVAT KUMAR DAS</v>
          </cell>
          <cell r="E1138">
            <v>7008378595</v>
          </cell>
        </row>
        <row r="1139">
          <cell r="B1139" t="str">
            <v>HY03Assistant Store Manager</v>
          </cell>
          <cell r="C1139">
            <v>6118108</v>
          </cell>
          <cell r="D1139" t="str">
            <v>Vishvajeet  Verma</v>
          </cell>
          <cell r="E1139">
            <v>9839190990</v>
          </cell>
        </row>
        <row r="1140">
          <cell r="B1140" t="str">
            <v>HQ29Assistant Store Manager</v>
          </cell>
          <cell r="C1140">
            <v>6117716</v>
          </cell>
          <cell r="D1140" t="str">
            <v>Abhishek kumar Sharma</v>
          </cell>
          <cell r="E1140">
            <v>7534092022</v>
          </cell>
        </row>
        <row r="1141">
          <cell r="B1141" t="str">
            <v>HK13Assistant Store Manager</v>
          </cell>
          <cell r="C1141">
            <v>6117547</v>
          </cell>
          <cell r="D1141" t="str">
            <v>Devaraj B B</v>
          </cell>
          <cell r="E1141">
            <v>7019272135</v>
          </cell>
        </row>
        <row r="1142">
          <cell r="B1142" t="str">
            <v>HE21Assistant Store Manager</v>
          </cell>
          <cell r="C1142">
            <v>6117546</v>
          </cell>
          <cell r="D1142" t="str">
            <v>Sivamathi  Raj</v>
          </cell>
          <cell r="E1142">
            <v>8148559136</v>
          </cell>
        </row>
        <row r="1143">
          <cell r="B1143" t="str">
            <v>HY46Assistant Store Manager</v>
          </cell>
          <cell r="C1143">
            <v>6117461</v>
          </cell>
          <cell r="D1143" t="str">
            <v>Arjun  Kumar</v>
          </cell>
          <cell r="E1143">
            <v>9955918051</v>
          </cell>
        </row>
        <row r="1144">
          <cell r="B1144" t="str">
            <v>HK99Assistant Store Manager</v>
          </cell>
          <cell r="C1144">
            <v>6117456</v>
          </cell>
          <cell r="D1144" t="str">
            <v>Honnappa K M</v>
          </cell>
          <cell r="E1144">
            <v>6360746360</v>
          </cell>
        </row>
        <row r="1145">
          <cell r="B1145" t="str">
            <v>HA41Assistant Store Manager</v>
          </cell>
          <cell r="C1145">
            <v>6117455</v>
          </cell>
          <cell r="D1145" t="str">
            <v>Maloth  Ranjith</v>
          </cell>
          <cell r="E1145">
            <v>7093304496</v>
          </cell>
        </row>
        <row r="1146">
          <cell r="B1146" t="str">
            <v>SA61Assistant Store Manager</v>
          </cell>
          <cell r="C1146">
            <v>6117343</v>
          </cell>
          <cell r="D1146" t="str">
            <v>B  Mahesh</v>
          </cell>
          <cell r="E1146">
            <v>9290453850</v>
          </cell>
        </row>
        <row r="1147">
          <cell r="B1147" t="str">
            <v>HY47Assistant Store Manager</v>
          </cell>
          <cell r="C1147">
            <v>6117341</v>
          </cell>
          <cell r="D1147" t="str">
            <v>Rananjay  Singh</v>
          </cell>
          <cell r="E1147">
            <v>7777885183</v>
          </cell>
        </row>
        <row r="1148">
          <cell r="B1148" t="str">
            <v>HJ25Assistant Store Manager</v>
          </cell>
          <cell r="C1148">
            <v>6117073</v>
          </cell>
          <cell r="D1148" t="str">
            <v>Md  Nasim</v>
          </cell>
          <cell r="E1148">
            <v>7277603770</v>
          </cell>
        </row>
        <row r="1149">
          <cell r="B1149" t="str">
            <v>HA39Assistant Store Manager</v>
          </cell>
          <cell r="C1149">
            <v>6116966</v>
          </cell>
          <cell r="D1149" t="str">
            <v>Ramakanth  C</v>
          </cell>
          <cell r="E1149">
            <v>9703168087</v>
          </cell>
        </row>
        <row r="1150">
          <cell r="B1150" t="str">
            <v>HE20Assistant Store Manager</v>
          </cell>
          <cell r="C1150">
            <v>6116965</v>
          </cell>
          <cell r="D1150" t="str">
            <v>Alant  Mathew</v>
          </cell>
          <cell r="E1150">
            <v>8921140566</v>
          </cell>
        </row>
        <row r="1151">
          <cell r="B1151" t="str">
            <v>HN03Assistant Store Manager</v>
          </cell>
          <cell r="C1151">
            <v>6116834</v>
          </cell>
          <cell r="D1151" t="str">
            <v>RITURAJ  BHUYAN</v>
          </cell>
          <cell r="E1151">
            <v>9957690662</v>
          </cell>
        </row>
        <row r="1152">
          <cell r="B1152" t="str">
            <v>HA52Assistant Store Manager</v>
          </cell>
          <cell r="C1152">
            <v>6116730</v>
          </cell>
          <cell r="D1152" t="str">
            <v xml:space="preserve">GUDISE Nagendrudu </v>
          </cell>
          <cell r="E1152">
            <v>9494948149</v>
          </cell>
        </row>
        <row r="1153">
          <cell r="B1153" t="str">
            <v>HF17Assistant Store Manager</v>
          </cell>
          <cell r="C1153">
            <v>6116424</v>
          </cell>
          <cell r="D1153" t="str">
            <v>CHHATRAPAL  NAMDEO</v>
          </cell>
          <cell r="E1153">
            <v>9691857475</v>
          </cell>
        </row>
        <row r="1154">
          <cell r="B1154" t="str">
            <v>HV20Assistant Store Manager</v>
          </cell>
          <cell r="C1154">
            <v>6116416</v>
          </cell>
          <cell r="D1154" t="str">
            <v>Vaibhav  Agarwal</v>
          </cell>
          <cell r="E1154">
            <v>9936406698</v>
          </cell>
        </row>
        <row r="1155">
          <cell r="B1155" t="str">
            <v>HK38Assistant Store Manager</v>
          </cell>
          <cell r="C1155">
            <v>6116415</v>
          </cell>
          <cell r="D1155" t="str">
            <v>Mohan  VC</v>
          </cell>
          <cell r="E1155">
            <v>8495901625</v>
          </cell>
        </row>
        <row r="1156">
          <cell r="B1156" t="str">
            <v>HY17Assistant Store Manager</v>
          </cell>
          <cell r="C1156">
            <v>6116414</v>
          </cell>
          <cell r="D1156" t="str">
            <v>Ritvik  Ojha</v>
          </cell>
          <cell r="E1156">
            <v>9244773100</v>
          </cell>
        </row>
        <row r="1157">
          <cell r="B1157" t="str">
            <v>HN50Assistant Store Manager</v>
          </cell>
          <cell r="C1157">
            <v>6116412</v>
          </cell>
          <cell r="D1157" t="str">
            <v>IRABANTA  LAIPHRAKPAM</v>
          </cell>
          <cell r="E1157">
            <v>8800544325</v>
          </cell>
        </row>
        <row r="1158">
          <cell r="B1158" t="str">
            <v>SA09Assistant Store Manager</v>
          </cell>
          <cell r="C1158">
            <v>6116411</v>
          </cell>
          <cell r="D1158" t="str">
            <v>Porapu  Madhuri</v>
          </cell>
          <cell r="E1158">
            <v>9182155221</v>
          </cell>
        </row>
        <row r="1159">
          <cell r="B1159" t="str">
            <v>HD02Assistant Store Manager</v>
          </cell>
          <cell r="C1159">
            <v>6116181</v>
          </cell>
          <cell r="D1159" t="str">
            <v xml:space="preserve">Vikas  </v>
          </cell>
          <cell r="E1159">
            <v>8527871636</v>
          </cell>
        </row>
        <row r="1160">
          <cell r="B1160" t="str">
            <v>HJ23Assistant Store Manager</v>
          </cell>
          <cell r="C1160">
            <v>6116179</v>
          </cell>
          <cell r="D1160" t="str">
            <v>Sudhanshu  Shekhar</v>
          </cell>
          <cell r="E1160">
            <v>8655646935</v>
          </cell>
        </row>
        <row r="1161">
          <cell r="B1161" t="str">
            <v>SA63Assistant Store Manager</v>
          </cell>
          <cell r="C1161">
            <v>6115952</v>
          </cell>
          <cell r="D1161" t="str">
            <v>G Mani Shankar</v>
          </cell>
          <cell r="E1161">
            <v>9019103296</v>
          </cell>
        </row>
        <row r="1162">
          <cell r="B1162" t="str">
            <v>HH24Assistant Store Manager</v>
          </cell>
          <cell r="C1162">
            <v>6115949</v>
          </cell>
          <cell r="D1162" t="str">
            <v xml:space="preserve">Nayan  </v>
          </cell>
          <cell r="E1162">
            <v>8126101425</v>
          </cell>
        </row>
        <row r="1163">
          <cell r="B1163" t="str">
            <v>HY14Assistant Store Manager</v>
          </cell>
          <cell r="C1163">
            <v>6115756</v>
          </cell>
          <cell r="D1163" t="str">
            <v>Rahul  Gautam</v>
          </cell>
          <cell r="E1163">
            <v>626661063</v>
          </cell>
        </row>
        <row r="1164">
          <cell r="B1164" t="str">
            <v>HY51Assistant Store Manager</v>
          </cell>
          <cell r="C1164">
            <v>6115572</v>
          </cell>
          <cell r="D1164" t="str">
            <v>Gyanendra Kumar kushwaha</v>
          </cell>
          <cell r="E1164">
            <v>9770967599</v>
          </cell>
        </row>
        <row r="1165">
          <cell r="B1165" t="str">
            <v>SK03Assistant Store Manager</v>
          </cell>
          <cell r="C1165">
            <v>6115474</v>
          </cell>
          <cell r="D1165" t="str">
            <v>Narayan kulal Kulal</v>
          </cell>
          <cell r="E1165">
            <v>6362626421</v>
          </cell>
        </row>
        <row r="1166">
          <cell r="B1166" t="str">
            <v>HE30Assistant Store Manager</v>
          </cell>
          <cell r="C1166">
            <v>6115473</v>
          </cell>
          <cell r="D1166" t="str">
            <v>Roopesh  B</v>
          </cell>
          <cell r="E1166">
            <v>9746620367</v>
          </cell>
        </row>
        <row r="1167">
          <cell r="B1167" t="str">
            <v>HK25Assistant Store Manager</v>
          </cell>
          <cell r="C1167">
            <v>6115472</v>
          </cell>
          <cell r="D1167" t="str">
            <v>Basavanappa  Panchal</v>
          </cell>
          <cell r="E1167">
            <v>9986847744</v>
          </cell>
        </row>
        <row r="1168">
          <cell r="B1168" t="str">
            <v>HV03Assistant Store Manager</v>
          </cell>
          <cell r="C1168">
            <v>6115471</v>
          </cell>
          <cell r="D1168" t="str">
            <v>Sanjay  Gosaeen</v>
          </cell>
          <cell r="E1168">
            <v>8005953541</v>
          </cell>
        </row>
        <row r="1169">
          <cell r="B1169" t="str">
            <v>HV25Assistant Store Manager</v>
          </cell>
          <cell r="C1169">
            <v>6115466</v>
          </cell>
          <cell r="D1169" t="str">
            <v>Harbansh  Kumar</v>
          </cell>
          <cell r="E1169">
            <v>7668316150</v>
          </cell>
        </row>
        <row r="1170">
          <cell r="B1170" t="str">
            <v>HV11Assistant Store Manager</v>
          </cell>
          <cell r="C1170">
            <v>6115406</v>
          </cell>
          <cell r="D1170" t="str">
            <v>Balbir  Singh</v>
          </cell>
          <cell r="E1170">
            <v>9760065052</v>
          </cell>
        </row>
        <row r="1171">
          <cell r="B1171" t="str">
            <v>HQ77Assistant Store Manager</v>
          </cell>
          <cell r="C1171">
            <v>6115405</v>
          </cell>
          <cell r="D1171" t="str">
            <v>Rajeev kumar Vishwakarma</v>
          </cell>
          <cell r="E1171">
            <v>7668582790</v>
          </cell>
        </row>
        <row r="1172">
          <cell r="B1172" t="str">
            <v>HG08Assistant Store Manager</v>
          </cell>
          <cell r="C1172">
            <v>6115404</v>
          </cell>
          <cell r="D1172" t="str">
            <v xml:space="preserve">Shreekant  </v>
          </cell>
          <cell r="E1172">
            <v>7011654082</v>
          </cell>
        </row>
        <row r="1173">
          <cell r="B1173" t="str">
            <v>HO01Assistant Store Manager</v>
          </cell>
          <cell r="C1173">
            <v>6115320</v>
          </cell>
          <cell r="D1173" t="str">
            <v>Sunil Kumar Behera</v>
          </cell>
          <cell r="E1173">
            <v>7749885406</v>
          </cell>
        </row>
        <row r="1174">
          <cell r="B1174" t="str">
            <v>HA73Assistant Store Manager</v>
          </cell>
          <cell r="C1174">
            <v>6115237</v>
          </cell>
          <cell r="D1174" t="str">
            <v>Yamarthi Vinod Kumar</v>
          </cell>
          <cell r="E1174">
            <v>7013803582</v>
          </cell>
        </row>
        <row r="1175">
          <cell r="B1175" t="str">
            <v>HJ26Assistant Store Manager</v>
          </cell>
          <cell r="C1175">
            <v>6115236</v>
          </cell>
          <cell r="D1175" t="str">
            <v>Abhishek  Kumar</v>
          </cell>
          <cell r="E1175">
            <v>9015933864</v>
          </cell>
        </row>
        <row r="1176">
          <cell r="B1176" t="str">
            <v>HZ05Assistant Store Manager</v>
          </cell>
          <cell r="C1176">
            <v>6115185</v>
          </cell>
          <cell r="D1176" t="str">
            <v>Nanuram  Payeng</v>
          </cell>
          <cell r="E1176">
            <v>9019478307</v>
          </cell>
        </row>
        <row r="1177">
          <cell r="B1177" t="str">
            <v>HK06Assistant Store Manager</v>
          </cell>
          <cell r="C1177">
            <v>6115000</v>
          </cell>
          <cell r="D1177" t="str">
            <v xml:space="preserve">Kumar  </v>
          </cell>
          <cell r="E1177">
            <v>9035933830</v>
          </cell>
        </row>
        <row r="1178">
          <cell r="B1178" t="str">
            <v>HA22Assistant Store Manager</v>
          </cell>
          <cell r="C1178">
            <v>6114936</v>
          </cell>
          <cell r="D1178" t="str">
            <v>Venkatesh  MERUGU</v>
          </cell>
          <cell r="E1178">
            <v>8186853487</v>
          </cell>
        </row>
        <row r="1179">
          <cell r="B1179" t="str">
            <v>HD58Assistant Store Manager</v>
          </cell>
          <cell r="C1179">
            <v>6114935</v>
          </cell>
          <cell r="D1179" t="str">
            <v>Vishwmbhar NATH Yadav</v>
          </cell>
          <cell r="E1179">
            <v>9643408530</v>
          </cell>
        </row>
        <row r="1180">
          <cell r="B1180" t="str">
            <v>HE13Assistant Store Manager</v>
          </cell>
          <cell r="C1180">
            <v>6114837</v>
          </cell>
          <cell r="D1180" t="str">
            <v>Abijith  Chandran</v>
          </cell>
          <cell r="E1180">
            <v>9544622164</v>
          </cell>
        </row>
        <row r="1181">
          <cell r="B1181" t="str">
            <v>HK72Assistant Store Manager</v>
          </cell>
          <cell r="C1181">
            <v>6114680</v>
          </cell>
          <cell r="D1181" t="str">
            <v>Paramesh  K</v>
          </cell>
          <cell r="E1181">
            <v>8618103278</v>
          </cell>
        </row>
        <row r="1182">
          <cell r="B1182" t="str">
            <v>HE08Assistant Store Manager</v>
          </cell>
          <cell r="C1182">
            <v>6114482</v>
          </cell>
          <cell r="D1182" t="str">
            <v>Chandrabose  C</v>
          </cell>
          <cell r="E1182">
            <v>9567597873</v>
          </cell>
        </row>
        <row r="1183">
          <cell r="B1183" t="str">
            <v>HR11Assistant Store Manager</v>
          </cell>
          <cell r="C1183">
            <v>6114481</v>
          </cell>
          <cell r="D1183" t="str">
            <v>Ramesh CHAND GURJAR</v>
          </cell>
          <cell r="E1183">
            <v>6376661760</v>
          </cell>
        </row>
        <row r="1184">
          <cell r="B1184" t="str">
            <v>SA60Assistant Store Manager</v>
          </cell>
          <cell r="C1184">
            <v>6114421</v>
          </cell>
          <cell r="D1184" t="str">
            <v>DEMULLU  SAMAREDDY</v>
          </cell>
          <cell r="E1184">
            <v>9381651348</v>
          </cell>
        </row>
        <row r="1185">
          <cell r="B1185" t="str">
            <v>HO10Assistant Store Manager</v>
          </cell>
          <cell r="C1185">
            <v>6114388</v>
          </cell>
          <cell r="D1185" t="str">
            <v>Sanjay Kumar Sahoo</v>
          </cell>
          <cell r="E1185">
            <v>9853152031</v>
          </cell>
        </row>
        <row r="1186">
          <cell r="B1186" t="str">
            <v>HM24Assistant Store Manager</v>
          </cell>
          <cell r="C1186">
            <v>6114386</v>
          </cell>
          <cell r="D1186" t="str">
            <v>Mahesh Suresh Satarkar</v>
          </cell>
          <cell r="E1186">
            <v>9156440307</v>
          </cell>
        </row>
        <row r="1187">
          <cell r="B1187" t="str">
            <v>HH03Assistant Store Manager</v>
          </cell>
          <cell r="C1187">
            <v>6114342</v>
          </cell>
          <cell r="D1187" t="str">
            <v xml:space="preserve">Priya  </v>
          </cell>
          <cell r="E1187">
            <v>7009488234</v>
          </cell>
        </row>
        <row r="1188">
          <cell r="B1188" t="str">
            <v>HW07Assistant Store Manager</v>
          </cell>
          <cell r="C1188">
            <v>6114293</v>
          </cell>
          <cell r="D1188" t="str">
            <v>Biswajit  Majumder</v>
          </cell>
          <cell r="E1188">
            <v>7439806664</v>
          </cell>
        </row>
        <row r="1189">
          <cell r="B1189" t="str">
            <v>HF11Assistant Store Manager</v>
          </cell>
          <cell r="C1189">
            <v>6114292</v>
          </cell>
          <cell r="D1189" t="str">
            <v>Dileswar  Pradhan</v>
          </cell>
          <cell r="E1189">
            <v>9090200754</v>
          </cell>
        </row>
        <row r="1190">
          <cell r="B1190" t="str">
            <v>HD17Assistant Store Manager</v>
          </cell>
          <cell r="C1190">
            <v>6114291</v>
          </cell>
          <cell r="D1190" t="str">
            <v>Gaya  Prasad</v>
          </cell>
          <cell r="E1190">
            <v>9810247805</v>
          </cell>
        </row>
        <row r="1191">
          <cell r="B1191" t="str">
            <v>HM23Assistant Store Manager</v>
          </cell>
          <cell r="C1191">
            <v>6114215</v>
          </cell>
          <cell r="D1191" t="str">
            <v>Sandipan VITTHAL Lokhande</v>
          </cell>
          <cell r="E1191">
            <v>7378713768</v>
          </cell>
        </row>
        <row r="1192">
          <cell r="B1192" t="str">
            <v>HE10Assistant Store Manager</v>
          </cell>
          <cell r="C1192">
            <v>6114176</v>
          </cell>
          <cell r="D1192" t="str">
            <v>Neethu  Roy</v>
          </cell>
          <cell r="E1192">
            <v>9447468737</v>
          </cell>
        </row>
        <row r="1193">
          <cell r="B1193" t="str">
            <v>HK89Assistant Store Manager</v>
          </cell>
          <cell r="C1193">
            <v>6114174</v>
          </cell>
          <cell r="D1193" t="str">
            <v>Pradeep Kumar H M</v>
          </cell>
          <cell r="E1193">
            <v>9686757832</v>
          </cell>
        </row>
        <row r="1194">
          <cell r="B1194" t="str">
            <v>HW02Assistant Store Manager</v>
          </cell>
          <cell r="C1194">
            <v>6114120</v>
          </cell>
          <cell r="D1194" t="str">
            <v>Amrita  Biswas</v>
          </cell>
          <cell r="E1194">
            <v>7003360427</v>
          </cell>
        </row>
        <row r="1195">
          <cell r="B1195" t="str">
            <v>HA86Assistant Store Manager</v>
          </cell>
          <cell r="C1195">
            <v>6114084</v>
          </cell>
          <cell r="D1195" t="str">
            <v>Mohankrishna P P</v>
          </cell>
          <cell r="E1195">
            <v>9000375928</v>
          </cell>
        </row>
        <row r="1196">
          <cell r="B1196" t="str">
            <v>HW20Assistant Store Manager</v>
          </cell>
          <cell r="C1196">
            <v>6113903</v>
          </cell>
          <cell r="D1196" t="str">
            <v>Bikash  Mistri</v>
          </cell>
          <cell r="E1196">
            <v>7044548610</v>
          </cell>
        </row>
        <row r="1197">
          <cell r="B1197" t="str">
            <v>HE03Assistant Store Manager</v>
          </cell>
          <cell r="C1197">
            <v>6113806</v>
          </cell>
          <cell r="D1197" t="str">
            <v>Vishnuprasad  M A</v>
          </cell>
          <cell r="E1197">
            <v>9895023183</v>
          </cell>
        </row>
        <row r="1198">
          <cell r="B1198" t="str">
            <v>SA07Assistant Store Manager</v>
          </cell>
          <cell r="C1198">
            <v>6113642</v>
          </cell>
          <cell r="D1198" t="str">
            <v>V Srinivasa Rao</v>
          </cell>
          <cell r="E1198">
            <v>7780406487</v>
          </cell>
        </row>
        <row r="1199">
          <cell r="B1199" t="str">
            <v>HV06Assistant Store Manager</v>
          </cell>
          <cell r="C1199">
            <v>6113405</v>
          </cell>
          <cell r="D1199" t="str">
            <v>Lalit  Kumar</v>
          </cell>
          <cell r="E1199">
            <v>8010379327</v>
          </cell>
        </row>
        <row r="1200">
          <cell r="B1200" t="str">
            <v>HR14Assistant Store Manager</v>
          </cell>
          <cell r="C1200">
            <v>6113300</v>
          </cell>
          <cell r="D1200" t="str">
            <v>Ravindra  Kumar</v>
          </cell>
          <cell r="E1200">
            <v>7849828272</v>
          </cell>
        </row>
        <row r="1201">
          <cell r="B1201" t="str">
            <v>HA06Assistant Store Manager</v>
          </cell>
          <cell r="C1201">
            <v>6113058</v>
          </cell>
          <cell r="D1201" t="str">
            <v>THODISHETTI  Veeresh</v>
          </cell>
          <cell r="E1201">
            <v>995198258</v>
          </cell>
        </row>
        <row r="1202">
          <cell r="B1202" t="str">
            <v>HU51Assistant Store Manager</v>
          </cell>
          <cell r="C1202">
            <v>6113042</v>
          </cell>
          <cell r="D1202" t="str">
            <v>Sachin  Kumar</v>
          </cell>
          <cell r="E1202">
            <v>7409310630</v>
          </cell>
        </row>
        <row r="1203">
          <cell r="B1203" t="str">
            <v>HQ45Assistant Store Manager</v>
          </cell>
          <cell r="C1203">
            <v>6112761</v>
          </cell>
          <cell r="D1203" t="str">
            <v>Amit Kumar Rai</v>
          </cell>
          <cell r="E1203">
            <v>7651840986</v>
          </cell>
        </row>
        <row r="1204">
          <cell r="B1204" t="str">
            <v>HU36Assistant Store Manager</v>
          </cell>
          <cell r="C1204">
            <v>6112758</v>
          </cell>
          <cell r="D1204" t="str">
            <v>Bhupendra  Singh</v>
          </cell>
          <cell r="E1204">
            <v>8076857067</v>
          </cell>
        </row>
        <row r="1205">
          <cell r="B1205" t="str">
            <v>HW35Assistant Store Manager</v>
          </cell>
          <cell r="C1205">
            <v>6112676</v>
          </cell>
          <cell r="D1205" t="str">
            <v>Raju  Das</v>
          </cell>
          <cell r="E1205">
            <v>9088023817</v>
          </cell>
        </row>
        <row r="1206">
          <cell r="B1206" t="str">
            <v>HW40Assistant Store Manager</v>
          </cell>
          <cell r="C1206">
            <v>6112675</v>
          </cell>
          <cell r="D1206" t="str">
            <v>Debdas  Das</v>
          </cell>
          <cell r="E1206">
            <v>9163857908</v>
          </cell>
        </row>
        <row r="1207">
          <cell r="B1207" t="str">
            <v>HD39Assistant Store Manager</v>
          </cell>
          <cell r="C1207">
            <v>6112567</v>
          </cell>
          <cell r="D1207" t="str">
            <v>Ashish  Kumar</v>
          </cell>
          <cell r="E1207">
            <v>9711889203</v>
          </cell>
        </row>
        <row r="1208">
          <cell r="B1208" t="str">
            <v>HO31Assistant Store Manager</v>
          </cell>
          <cell r="C1208">
            <v>6112455</v>
          </cell>
          <cell r="D1208" t="str">
            <v>Dillip Kumar Adhikari</v>
          </cell>
          <cell r="E1208">
            <v>7787959324</v>
          </cell>
        </row>
        <row r="1209">
          <cell r="B1209" t="str">
            <v>HU76Assistant Store Manager</v>
          </cell>
          <cell r="C1209">
            <v>6112264</v>
          </cell>
          <cell r="D1209" t="str">
            <v>Abhishek Singh Rana</v>
          </cell>
          <cell r="E1209">
            <v>9540622361</v>
          </cell>
        </row>
        <row r="1210">
          <cell r="B1210" t="str">
            <v>HW45Assistant Store Manager</v>
          </cell>
          <cell r="C1210">
            <v>6111834</v>
          </cell>
          <cell r="D1210" t="str">
            <v>Nandan  Kumar</v>
          </cell>
          <cell r="E1210">
            <v>9891310176</v>
          </cell>
        </row>
        <row r="1211">
          <cell r="B1211" t="str">
            <v>HQ17Assistant Store Manager</v>
          </cell>
          <cell r="C1211">
            <v>6111742</v>
          </cell>
          <cell r="D1211" t="str">
            <v>Avinash  Dwivedi</v>
          </cell>
          <cell r="E1211">
            <v>9369885908</v>
          </cell>
        </row>
        <row r="1212">
          <cell r="B1212" t="str">
            <v>HH02Assistant Store Manager</v>
          </cell>
          <cell r="C1212">
            <v>6111581</v>
          </cell>
          <cell r="D1212" t="str">
            <v>Rahul  Katheria</v>
          </cell>
          <cell r="E1212">
            <v>9650802516</v>
          </cell>
        </row>
        <row r="1213">
          <cell r="B1213" t="str">
            <v>HE26Assistant Store Manager</v>
          </cell>
          <cell r="C1213">
            <v>6111384</v>
          </cell>
          <cell r="D1213" t="str">
            <v>Sandeep Kumar M</v>
          </cell>
          <cell r="E1213">
            <v>9048034721</v>
          </cell>
        </row>
        <row r="1214">
          <cell r="B1214" t="str">
            <v>HE17Assistant Store Manager</v>
          </cell>
          <cell r="C1214">
            <v>6111378</v>
          </cell>
          <cell r="D1214" t="str">
            <v>Chandhu  C S</v>
          </cell>
          <cell r="E1214">
            <v>7356908980</v>
          </cell>
        </row>
        <row r="1215">
          <cell r="B1215" t="str">
            <v>HN70Assistant Store Manager</v>
          </cell>
          <cell r="C1215">
            <v>6110898</v>
          </cell>
          <cell r="D1215" t="str">
            <v>Pranoy  Ghosh</v>
          </cell>
          <cell r="E1215">
            <v>9774836851</v>
          </cell>
        </row>
        <row r="1216">
          <cell r="B1216" t="str">
            <v>HB01Assistant Store Manager</v>
          </cell>
          <cell r="C1216">
            <v>6110855</v>
          </cell>
          <cell r="D1216" t="str">
            <v>Atul Kumar Sinha</v>
          </cell>
          <cell r="E1216">
            <v>9304210315</v>
          </cell>
        </row>
        <row r="1217">
          <cell r="B1217" t="str">
            <v>HB18Assistant Store Manager</v>
          </cell>
          <cell r="C1217">
            <v>6110810</v>
          </cell>
          <cell r="D1217" t="str">
            <v>Ritesh  Kumar</v>
          </cell>
          <cell r="E1217">
            <v>7677736720</v>
          </cell>
        </row>
        <row r="1218">
          <cell r="B1218" t="str">
            <v>HP38Assistant Store Manager</v>
          </cell>
          <cell r="C1218">
            <v>6110785</v>
          </cell>
          <cell r="D1218" t="str">
            <v>SANJEEV  KUMAR</v>
          </cell>
          <cell r="E1218">
            <v>6283365987</v>
          </cell>
        </row>
        <row r="1219">
          <cell r="B1219" t="str">
            <v>HS05Assistant Store Manager</v>
          </cell>
          <cell r="C1219">
            <v>6110776</v>
          </cell>
          <cell r="D1219" t="str">
            <v>Sanjib  Biswas</v>
          </cell>
          <cell r="E1219">
            <v>9933431986</v>
          </cell>
        </row>
        <row r="1220">
          <cell r="B1220" t="str">
            <v>HU97Assistant Store Manager</v>
          </cell>
          <cell r="C1220">
            <v>6110745</v>
          </cell>
          <cell r="D1220" t="str">
            <v>Praveen  Kumar</v>
          </cell>
          <cell r="E1220">
            <v>8860715855</v>
          </cell>
        </row>
        <row r="1221">
          <cell r="B1221" t="str">
            <v>HX04Assistant Store Manager</v>
          </cell>
          <cell r="C1221">
            <v>6110742</v>
          </cell>
          <cell r="D1221" t="str">
            <v>Varun  Sharma</v>
          </cell>
          <cell r="E1221">
            <v>7889321614</v>
          </cell>
        </row>
        <row r="1222">
          <cell r="B1222" t="str">
            <v>HB29Assistant Store Manager</v>
          </cell>
          <cell r="C1222">
            <v>6110732</v>
          </cell>
          <cell r="D1222" t="str">
            <v>Gyan  Prakash</v>
          </cell>
          <cell r="E1222">
            <v>8877504404</v>
          </cell>
        </row>
        <row r="1223">
          <cell r="B1223" t="str">
            <v>HK73Assistant Store Manager</v>
          </cell>
          <cell r="C1223">
            <v>6110694</v>
          </cell>
          <cell r="D1223" t="str">
            <v>BR  Sreenivasulu</v>
          </cell>
          <cell r="E1223">
            <v>7204762922</v>
          </cell>
        </row>
        <row r="1224">
          <cell r="B1224" t="str">
            <v>HW41Assistant Store Manager</v>
          </cell>
          <cell r="C1224">
            <v>6110535</v>
          </cell>
          <cell r="D1224" t="str">
            <v>Pradipta  Chakraborty</v>
          </cell>
          <cell r="E1224">
            <v>9831602613</v>
          </cell>
        </row>
        <row r="1225">
          <cell r="B1225" t="str">
            <v>HK16Assistant Store Manager</v>
          </cell>
          <cell r="C1225">
            <v>6109966</v>
          </cell>
          <cell r="D1225" t="str">
            <v>Anil  Biswal</v>
          </cell>
          <cell r="E1225">
            <v>770166000000</v>
          </cell>
        </row>
        <row r="1226">
          <cell r="B1226" t="str">
            <v>HQ69Assistant Store Manager</v>
          </cell>
          <cell r="C1226">
            <v>6109964</v>
          </cell>
          <cell r="D1226" t="str">
            <v>Deepak  Kumar</v>
          </cell>
          <cell r="E1226">
            <v>9899939822</v>
          </cell>
        </row>
        <row r="1227">
          <cell r="B1227" t="str">
            <v>HK66Assistant Store Manager</v>
          </cell>
          <cell r="C1227">
            <v>6109740</v>
          </cell>
          <cell r="D1227" t="str">
            <v>B Kishan Acharya</v>
          </cell>
          <cell r="E1227">
            <v>9611803446</v>
          </cell>
        </row>
        <row r="1228">
          <cell r="B1228" t="str">
            <v>HQ79Assistant Store Manager</v>
          </cell>
          <cell r="C1228">
            <v>6109284</v>
          </cell>
          <cell r="D1228" t="str">
            <v>Alexander  Joseph</v>
          </cell>
          <cell r="E1228">
            <v>7906460645</v>
          </cell>
        </row>
        <row r="1229">
          <cell r="B1229" t="str">
            <v>HO22Assistant Store Manager</v>
          </cell>
          <cell r="C1229">
            <v>6109203</v>
          </cell>
          <cell r="D1229" t="str">
            <v>Susanta Kumar Sahoo</v>
          </cell>
          <cell r="E1229">
            <v>8799976486</v>
          </cell>
        </row>
        <row r="1230">
          <cell r="B1230" t="str">
            <v>HR33Assistant Store Manager</v>
          </cell>
          <cell r="C1230">
            <v>6109119</v>
          </cell>
          <cell r="D1230" t="str">
            <v>Mandeep  Sharma</v>
          </cell>
          <cell r="E1230">
            <v>9781400180</v>
          </cell>
        </row>
        <row r="1231">
          <cell r="B1231" t="str">
            <v>HF03Assistant Store Manager</v>
          </cell>
          <cell r="C1231">
            <v>6109118</v>
          </cell>
          <cell r="D1231" t="str">
            <v>Neelkamal  Burman</v>
          </cell>
          <cell r="E1231">
            <v>9340017909</v>
          </cell>
        </row>
        <row r="1232">
          <cell r="B1232" t="str">
            <v>HO19Assistant Store Manager</v>
          </cell>
          <cell r="C1232">
            <v>6108678</v>
          </cell>
          <cell r="D1232" t="str">
            <v>Bharat Chandra Behera</v>
          </cell>
          <cell r="E1232">
            <v>8951266213</v>
          </cell>
        </row>
        <row r="1233">
          <cell r="B1233" t="str">
            <v>HF01Assistant Store Manager</v>
          </cell>
          <cell r="C1233">
            <v>6108573</v>
          </cell>
          <cell r="D1233" t="str">
            <v>Karan  Kumar</v>
          </cell>
          <cell r="E1233">
            <v>7470928616</v>
          </cell>
        </row>
        <row r="1234">
          <cell r="B1234" t="str">
            <v>EB01Assistant Store Manager</v>
          </cell>
          <cell r="C1234">
            <v>6108572</v>
          </cell>
          <cell r="D1234" t="str">
            <v>Lal Mohammad Ansari</v>
          </cell>
          <cell r="E1234">
            <v>7004469506</v>
          </cell>
        </row>
        <row r="1235">
          <cell r="B1235" t="str">
            <v>HX11Assistant Store Manager</v>
          </cell>
          <cell r="C1235">
            <v>6108428</v>
          </cell>
          <cell r="D1235" t="str">
            <v xml:space="preserve">Sunnysharma  </v>
          </cell>
          <cell r="E1235">
            <v>8825015330</v>
          </cell>
        </row>
        <row r="1236">
          <cell r="B1236" t="str">
            <v>HK90Assistant Store Manager</v>
          </cell>
          <cell r="C1236">
            <v>6108266</v>
          </cell>
          <cell r="D1236" t="str">
            <v>Shashidhara  N</v>
          </cell>
          <cell r="E1236">
            <v>9739414688</v>
          </cell>
        </row>
        <row r="1237">
          <cell r="B1237" t="str">
            <v>HE05Assistant Store Manager</v>
          </cell>
          <cell r="C1237">
            <v>6107839</v>
          </cell>
          <cell r="D1237" t="str">
            <v>Vishnu  V C</v>
          </cell>
          <cell r="E1237">
            <v>9562279520</v>
          </cell>
        </row>
        <row r="1238">
          <cell r="B1238" t="str">
            <v>HK95Assistant Store Manager</v>
          </cell>
          <cell r="C1238">
            <v>6107564</v>
          </cell>
          <cell r="D1238" t="str">
            <v>Manjunath Taranath Shindhe</v>
          </cell>
          <cell r="E1238">
            <v>9902712730</v>
          </cell>
        </row>
        <row r="1239">
          <cell r="B1239" t="str">
            <v>HN27Assistant Store Manager</v>
          </cell>
          <cell r="C1239">
            <v>6107228</v>
          </cell>
          <cell r="D1239" t="str">
            <v>Biswajit  Gogoi</v>
          </cell>
          <cell r="E1239">
            <v>8876267029</v>
          </cell>
        </row>
        <row r="1240">
          <cell r="B1240" t="str">
            <v>HN45Assistant Store Manager</v>
          </cell>
          <cell r="C1240">
            <v>6107012</v>
          </cell>
          <cell r="D1240" t="str">
            <v>Hemonta  Bora</v>
          </cell>
          <cell r="E1240">
            <v>6900374077</v>
          </cell>
        </row>
        <row r="1241">
          <cell r="B1241" t="str">
            <v>HE02Assistant Store Manager</v>
          </cell>
          <cell r="C1241">
            <v>6107011</v>
          </cell>
          <cell r="D1241" t="str">
            <v>Abhijith  K B</v>
          </cell>
          <cell r="E1241">
            <v>9539903287</v>
          </cell>
        </row>
        <row r="1242">
          <cell r="B1242" t="str">
            <v>HN56Assistant Store Manager</v>
          </cell>
          <cell r="C1242">
            <v>6106794</v>
          </cell>
          <cell r="D1242" t="str">
            <v>A Leshihrii John</v>
          </cell>
          <cell r="E1242">
            <v>6009104442</v>
          </cell>
        </row>
        <row r="1243">
          <cell r="B1243" t="str">
            <v>HF05Assistant Store Manager</v>
          </cell>
          <cell r="C1243">
            <v>6106502</v>
          </cell>
          <cell r="D1243" t="str">
            <v>Hemendra Pratap Singh</v>
          </cell>
          <cell r="E1243">
            <v>9303026055</v>
          </cell>
        </row>
        <row r="1244">
          <cell r="B1244" t="str">
            <v>HP20Assistant Store Manager</v>
          </cell>
          <cell r="C1244">
            <v>6106459</v>
          </cell>
          <cell r="D1244" t="str">
            <v>Aman  Kumar</v>
          </cell>
          <cell r="E1244">
            <v>7696898929</v>
          </cell>
        </row>
        <row r="1245">
          <cell r="B1245" t="str">
            <v>HD55Assistant Store Manager</v>
          </cell>
          <cell r="C1245">
            <v>6106367</v>
          </cell>
          <cell r="D1245" t="str">
            <v>Ankesh Kumar Jha</v>
          </cell>
          <cell r="E1245">
            <v>9555919570</v>
          </cell>
        </row>
        <row r="1246">
          <cell r="B1246" t="str">
            <v>HU58Assistant Store Manager</v>
          </cell>
          <cell r="C1246">
            <v>6106246</v>
          </cell>
          <cell r="D1246" t="str">
            <v>Jaswant  Singh</v>
          </cell>
          <cell r="E1246">
            <v>9990766463</v>
          </cell>
        </row>
        <row r="1247">
          <cell r="B1247" t="str">
            <v>HU83Assistant Store Manager</v>
          </cell>
          <cell r="C1247">
            <v>6106184</v>
          </cell>
          <cell r="D1247" t="str">
            <v>Sonu  Kumar</v>
          </cell>
          <cell r="E1247">
            <v>7456837427</v>
          </cell>
        </row>
        <row r="1248">
          <cell r="B1248" t="str">
            <v>HD40Assistant Store Manager</v>
          </cell>
          <cell r="C1248">
            <v>6106165</v>
          </cell>
          <cell r="D1248" t="str">
            <v>Amrendra Kumar Pal</v>
          </cell>
          <cell r="E1248">
            <v>9958144994</v>
          </cell>
        </row>
        <row r="1249">
          <cell r="B1249" t="str">
            <v>HN18Assistant Store Manager</v>
          </cell>
          <cell r="C1249">
            <v>6106149</v>
          </cell>
          <cell r="D1249" t="str">
            <v>Jintu  Borah</v>
          </cell>
          <cell r="E1249">
            <v>9101288829</v>
          </cell>
        </row>
        <row r="1250">
          <cell r="B1250" t="str">
            <v>HU45Assistant Store Manager</v>
          </cell>
          <cell r="C1250">
            <v>6106148</v>
          </cell>
          <cell r="D1250" t="str">
            <v>Avanish  Kumar</v>
          </cell>
          <cell r="E1250">
            <v>8707090239</v>
          </cell>
        </row>
        <row r="1251">
          <cell r="B1251" t="str">
            <v>HQ09Assistant Store Manager</v>
          </cell>
          <cell r="C1251">
            <v>6105897</v>
          </cell>
          <cell r="D1251" t="str">
            <v>Deva Raj Singh</v>
          </cell>
          <cell r="E1251">
            <v>9651025787</v>
          </cell>
        </row>
        <row r="1252">
          <cell r="B1252" t="str">
            <v>HF18Assistant Store Manager</v>
          </cell>
          <cell r="C1252">
            <v>6105856</v>
          </cell>
          <cell r="D1252" t="str">
            <v>Nikhil  Rao</v>
          </cell>
          <cell r="E1252">
            <v>9755095896</v>
          </cell>
        </row>
        <row r="1253">
          <cell r="B1253" t="str">
            <v>HU02Assistant Store Manager</v>
          </cell>
          <cell r="C1253">
            <v>6105821</v>
          </cell>
          <cell r="D1253" t="str">
            <v xml:space="preserve">Bharat  </v>
          </cell>
          <cell r="E1253">
            <v>9318338549</v>
          </cell>
        </row>
        <row r="1254">
          <cell r="B1254" t="str">
            <v>HE10Assistant Store Manager</v>
          </cell>
          <cell r="C1254">
            <v>6105674</v>
          </cell>
          <cell r="D1254" t="str">
            <v>Aby  Mathew</v>
          </cell>
          <cell r="E1254">
            <v>8848665124</v>
          </cell>
        </row>
        <row r="1255">
          <cell r="B1255" t="str">
            <v>HU90Assistant Store Manager</v>
          </cell>
          <cell r="C1255">
            <v>6105651</v>
          </cell>
          <cell r="D1255" t="str">
            <v>Ritesh  Singh</v>
          </cell>
          <cell r="E1255">
            <v>9140577650</v>
          </cell>
        </row>
        <row r="1256">
          <cell r="B1256" t="str">
            <v>HB35Assistant Store Manager</v>
          </cell>
          <cell r="C1256">
            <v>6105608</v>
          </cell>
          <cell r="D1256" t="str">
            <v>Aditya  Kumar</v>
          </cell>
          <cell r="E1256">
            <v>7301310305</v>
          </cell>
        </row>
        <row r="1257">
          <cell r="B1257" t="str">
            <v>HA54Assistant Store Manager</v>
          </cell>
          <cell r="C1257">
            <v>6105532</v>
          </cell>
          <cell r="D1257" t="str">
            <v>Jagadeesha  A</v>
          </cell>
          <cell r="E1257">
            <v>7406025617</v>
          </cell>
        </row>
        <row r="1258">
          <cell r="B1258" t="str">
            <v>HV11Assistant Store Manager</v>
          </cell>
          <cell r="C1258">
            <v>6105488</v>
          </cell>
          <cell r="D1258" t="str">
            <v>Vikram  Singh</v>
          </cell>
          <cell r="E1258">
            <v>8376884646</v>
          </cell>
        </row>
        <row r="1259">
          <cell r="B1259" t="str">
            <v>HH40Assistant Store Manager</v>
          </cell>
          <cell r="C1259">
            <v>6105487</v>
          </cell>
          <cell r="D1259" t="str">
            <v>Harish Lal Arya</v>
          </cell>
          <cell r="E1259">
            <v>9719355056</v>
          </cell>
        </row>
        <row r="1260">
          <cell r="B1260" t="str">
            <v>HA49Assistant Store Manager</v>
          </cell>
          <cell r="C1260">
            <v>6105366</v>
          </cell>
          <cell r="D1260" t="str">
            <v>Yerra  Raju</v>
          </cell>
          <cell r="E1260">
            <v>9866657744</v>
          </cell>
        </row>
        <row r="1261">
          <cell r="B1261" t="str">
            <v>HY34Assistant Store Manager</v>
          </cell>
          <cell r="C1261">
            <v>6105362</v>
          </cell>
          <cell r="D1261" t="str">
            <v>Rahul  Raj</v>
          </cell>
          <cell r="E1261">
            <v>8789223033</v>
          </cell>
        </row>
        <row r="1262">
          <cell r="B1262" t="str">
            <v>HK04Assistant Store Manager</v>
          </cell>
          <cell r="C1262">
            <v>6105118</v>
          </cell>
          <cell r="D1262" t="str">
            <v>Yogeesha  N</v>
          </cell>
          <cell r="E1262">
            <v>9742504470</v>
          </cell>
        </row>
        <row r="1263">
          <cell r="B1263" t="str">
            <v>HE11Assistant Store Manager</v>
          </cell>
          <cell r="C1263">
            <v>6105019</v>
          </cell>
          <cell r="D1263" t="str">
            <v>Divine  Damian</v>
          </cell>
          <cell r="E1263">
            <v>8907442905</v>
          </cell>
        </row>
        <row r="1264">
          <cell r="B1264" t="str">
            <v>HF04Assistant Store Manager</v>
          </cell>
          <cell r="C1264">
            <v>6104936</v>
          </cell>
          <cell r="D1264" t="str">
            <v>Prasanta  Raj</v>
          </cell>
          <cell r="E1264">
            <v>8001725100</v>
          </cell>
        </row>
        <row r="1265">
          <cell r="B1265" t="str">
            <v>HW43Assistant Store Manager</v>
          </cell>
          <cell r="C1265">
            <v>6104935</v>
          </cell>
          <cell r="D1265" t="str">
            <v>Biswajit  Karmakar</v>
          </cell>
          <cell r="E1265">
            <v>6294436223</v>
          </cell>
        </row>
        <row r="1266">
          <cell r="B1266" t="str">
            <v>HW38Assistant Store Manager</v>
          </cell>
          <cell r="C1266">
            <v>6104726</v>
          </cell>
          <cell r="D1266" t="str">
            <v>Bappa  Majumder</v>
          </cell>
          <cell r="E1266">
            <v>7980951283</v>
          </cell>
        </row>
        <row r="1267">
          <cell r="B1267" t="str">
            <v>HE07Assistant Store Manager</v>
          </cell>
          <cell r="C1267">
            <v>6104578</v>
          </cell>
          <cell r="D1267" t="str">
            <v>Althaf Fazil C</v>
          </cell>
          <cell r="E1267">
            <v>7902923121</v>
          </cell>
        </row>
        <row r="1268">
          <cell r="B1268" t="str">
            <v>HW26Assistant Store Manager</v>
          </cell>
          <cell r="C1268">
            <v>6104538</v>
          </cell>
          <cell r="D1268" t="str">
            <v>Subhankar  Mandal</v>
          </cell>
          <cell r="E1268">
            <v>9832712540</v>
          </cell>
        </row>
        <row r="1269">
          <cell r="B1269" t="str">
            <v>HK20Assistant Store Manager</v>
          </cell>
          <cell r="C1269">
            <v>6104500</v>
          </cell>
          <cell r="D1269" t="str">
            <v>Manish  Muhammed</v>
          </cell>
          <cell r="E1269">
            <v>8075369813</v>
          </cell>
        </row>
        <row r="1270">
          <cell r="B1270" t="str">
            <v>HO21Assistant Store Manager</v>
          </cell>
          <cell r="C1270">
            <v>6104445</v>
          </cell>
          <cell r="D1270" t="str">
            <v>Tapan Kumar Sahoo</v>
          </cell>
          <cell r="E1270">
            <v>8144918299</v>
          </cell>
        </row>
        <row r="1271">
          <cell r="B1271" t="str">
            <v>HF14Assistant Store Manager</v>
          </cell>
          <cell r="C1271">
            <v>6104392</v>
          </cell>
          <cell r="D1271" t="str">
            <v>Ravindra Pal Kurrey</v>
          </cell>
          <cell r="E1271">
            <v>7879377717</v>
          </cell>
        </row>
        <row r="1272">
          <cell r="B1272" t="str">
            <v>HF19Assistant Store Manager</v>
          </cell>
          <cell r="C1272">
            <v>6104258</v>
          </cell>
          <cell r="D1272" t="str">
            <v>Jugendra  Kumar</v>
          </cell>
          <cell r="E1272">
            <v>9528305013</v>
          </cell>
        </row>
        <row r="1273">
          <cell r="B1273" t="str">
            <v>HF13Assistant Store Manager</v>
          </cell>
          <cell r="C1273">
            <v>6104233</v>
          </cell>
          <cell r="D1273" t="str">
            <v>Laxman  Padhan</v>
          </cell>
          <cell r="E1273">
            <v>8018756411</v>
          </cell>
        </row>
        <row r="1274">
          <cell r="B1274" t="str">
            <v>HU56Assistant Store Manager</v>
          </cell>
          <cell r="C1274">
            <v>6103945</v>
          </cell>
          <cell r="D1274" t="str">
            <v xml:space="preserve">Amit  </v>
          </cell>
          <cell r="E1274">
            <v>8923335736</v>
          </cell>
        </row>
        <row r="1275">
          <cell r="B1275" t="str">
            <v>HK55Assistant Store Manager</v>
          </cell>
          <cell r="C1275">
            <v>6103943</v>
          </cell>
          <cell r="D1275" t="str">
            <v xml:space="preserve">Fakeerappa  </v>
          </cell>
          <cell r="E1275">
            <v>9606355622</v>
          </cell>
        </row>
        <row r="1276">
          <cell r="B1276" t="str">
            <v>HP19Assistant Store Manager</v>
          </cell>
          <cell r="C1276">
            <v>6103892</v>
          </cell>
          <cell r="D1276" t="str">
            <v>Debasish  Sahoo</v>
          </cell>
          <cell r="E1276">
            <v>7008459153</v>
          </cell>
        </row>
        <row r="1277">
          <cell r="B1277" t="str">
            <v>SA59Assistant Store Manager</v>
          </cell>
          <cell r="C1277">
            <v>6103853</v>
          </cell>
          <cell r="D1277" t="str">
            <v>Ganipisetti  Subba Rao</v>
          </cell>
          <cell r="E1277">
            <v>9014841465</v>
          </cell>
        </row>
        <row r="1278">
          <cell r="B1278" t="str">
            <v>HO07Assistant Store Manager</v>
          </cell>
          <cell r="C1278">
            <v>6103794</v>
          </cell>
          <cell r="D1278" t="str">
            <v>Samaya Ranjan Acharya</v>
          </cell>
          <cell r="E1278">
            <v>7008995415</v>
          </cell>
        </row>
        <row r="1279">
          <cell r="B1279" t="str">
            <v>SA55Assistant Store Manager</v>
          </cell>
          <cell r="C1279">
            <v>6103659</v>
          </cell>
          <cell r="D1279" t="str">
            <v>Singu  Sandeep</v>
          </cell>
          <cell r="E1279">
            <v>8008964560</v>
          </cell>
        </row>
        <row r="1280">
          <cell r="B1280" t="str">
            <v>HB08Assistant Store Manager</v>
          </cell>
          <cell r="C1280">
            <v>6103551</v>
          </cell>
          <cell r="D1280" t="str">
            <v>Manish Kumar Paswan</v>
          </cell>
          <cell r="E1280">
            <v>9525811916</v>
          </cell>
        </row>
        <row r="1281">
          <cell r="B1281" t="str">
            <v>HY43Assistant Store Manager</v>
          </cell>
          <cell r="C1281">
            <v>6103550</v>
          </cell>
          <cell r="D1281" t="str">
            <v>Himanshu  Saraswat</v>
          </cell>
          <cell r="E1281">
            <v>9369429902</v>
          </cell>
        </row>
        <row r="1282">
          <cell r="B1282" t="str">
            <v>HN82Assistant Store Manager</v>
          </cell>
          <cell r="C1282">
            <v>6103101</v>
          </cell>
          <cell r="D1282" t="str">
            <v>Sagar  Dey</v>
          </cell>
          <cell r="E1282">
            <v>7022455950</v>
          </cell>
        </row>
        <row r="1283">
          <cell r="B1283" t="str">
            <v>HU77Assistant Store Manager</v>
          </cell>
          <cell r="C1283">
            <v>6101945</v>
          </cell>
          <cell r="D1283" t="str">
            <v>Shiv  Kumar</v>
          </cell>
          <cell r="E1283">
            <v>7247848515</v>
          </cell>
        </row>
        <row r="1284">
          <cell r="B1284" t="str">
            <v>HP05Assistant Store Manager</v>
          </cell>
          <cell r="C1284">
            <v>6101812</v>
          </cell>
          <cell r="D1284" t="str">
            <v>Udit  Lal</v>
          </cell>
          <cell r="E1284">
            <v>9988096774</v>
          </cell>
        </row>
        <row r="1285">
          <cell r="B1285" t="str">
            <v>HA13Assistant Store Manager</v>
          </cell>
          <cell r="C1285">
            <v>6100994</v>
          </cell>
          <cell r="D1285" t="str">
            <v>Pothu Naveen Kumar</v>
          </cell>
          <cell r="E1285">
            <v>9398984200</v>
          </cell>
        </row>
        <row r="1286">
          <cell r="B1286" t="str">
            <v>HQ20Assistant Store Manager</v>
          </cell>
          <cell r="C1286">
            <v>6100939</v>
          </cell>
          <cell r="D1286" t="str">
            <v>Ramesh Kumar Pal</v>
          </cell>
          <cell r="E1286">
            <v>8802805962</v>
          </cell>
        </row>
        <row r="1287">
          <cell r="B1287" t="str">
            <v>HR27Assistant Store Manager</v>
          </cell>
          <cell r="C1287">
            <v>6100932</v>
          </cell>
          <cell r="D1287" t="str">
            <v>Vijay Singh Gurjar</v>
          </cell>
          <cell r="E1287">
            <v>7374938410</v>
          </cell>
        </row>
        <row r="1288">
          <cell r="B1288" t="str">
            <v>HZ01Assistant Store Manager</v>
          </cell>
          <cell r="C1288">
            <v>6100931</v>
          </cell>
          <cell r="D1288" t="str">
            <v>Manseng  Singpho</v>
          </cell>
          <cell r="E1288">
            <v>7002412261</v>
          </cell>
        </row>
        <row r="1289">
          <cell r="B1289" t="str">
            <v>HY27Assistant Store Manager</v>
          </cell>
          <cell r="C1289">
            <v>6100631</v>
          </cell>
          <cell r="D1289" t="str">
            <v>Pawan Kumar Pandey</v>
          </cell>
          <cell r="E1289">
            <v>6306606924</v>
          </cell>
        </row>
        <row r="1290">
          <cell r="B1290" t="str">
            <v>HN33Assistant Store Manager</v>
          </cell>
          <cell r="C1290">
            <v>6100344</v>
          </cell>
          <cell r="D1290" t="str">
            <v>Manoj  Borah</v>
          </cell>
          <cell r="E1290">
            <v>9101144045</v>
          </cell>
        </row>
        <row r="1291">
          <cell r="B1291" t="str">
            <v>HQ72Assistant Store Manager</v>
          </cell>
          <cell r="C1291">
            <v>6100206</v>
          </cell>
          <cell r="D1291" t="str">
            <v>Avdhesh Kumar Yadav</v>
          </cell>
          <cell r="E1291">
            <v>9718398909</v>
          </cell>
        </row>
        <row r="1292">
          <cell r="B1292" t="str">
            <v>HP36Assistant Store Manager</v>
          </cell>
          <cell r="C1292">
            <v>6100138</v>
          </cell>
          <cell r="D1292" t="str">
            <v>Ajay  Kumar</v>
          </cell>
          <cell r="E1292">
            <v>8628881828</v>
          </cell>
        </row>
        <row r="1293">
          <cell r="B1293" t="str">
            <v>HU64Assistant Store Manager</v>
          </cell>
          <cell r="C1293">
            <v>6100136</v>
          </cell>
          <cell r="D1293" t="str">
            <v>Deepanshu  Tyagi</v>
          </cell>
          <cell r="E1293">
            <v>8130028683</v>
          </cell>
        </row>
        <row r="1294">
          <cell r="B1294" t="str">
            <v>HD38Assistant Store Manager</v>
          </cell>
          <cell r="C1294">
            <v>6099971</v>
          </cell>
          <cell r="D1294" t="str">
            <v>Ved  Prakash</v>
          </cell>
          <cell r="E1294">
            <v>8527393890</v>
          </cell>
        </row>
        <row r="1295">
          <cell r="B1295" t="str">
            <v>HK87Assistant Store Manager</v>
          </cell>
          <cell r="C1295">
            <v>6099918</v>
          </cell>
          <cell r="D1295" t="str">
            <v>Chandra  H</v>
          </cell>
          <cell r="E1295">
            <v>7353913310</v>
          </cell>
        </row>
        <row r="1296">
          <cell r="B1296" t="str">
            <v>HN02Assistant Store Manager</v>
          </cell>
          <cell r="C1296">
            <v>6099682</v>
          </cell>
          <cell r="D1296" t="str">
            <v>Prasenjit  Paul</v>
          </cell>
          <cell r="E1296">
            <v>9774181674</v>
          </cell>
        </row>
        <row r="1297">
          <cell r="B1297" t="str">
            <v>HB25Assistant Store Manager</v>
          </cell>
          <cell r="C1297">
            <v>6099578</v>
          </cell>
          <cell r="D1297" t="str">
            <v>Mohan  Kumar</v>
          </cell>
          <cell r="E1297">
            <v>8541824578</v>
          </cell>
        </row>
        <row r="1298">
          <cell r="B1298" t="str">
            <v>HN26Assistant Store Manager</v>
          </cell>
          <cell r="C1298">
            <v>6099540</v>
          </cell>
          <cell r="D1298" t="str">
            <v>Tilen  Gogoi</v>
          </cell>
          <cell r="E1298">
            <v>9957542975</v>
          </cell>
        </row>
        <row r="1299">
          <cell r="B1299" t="str">
            <v>HN44Assistant Store Manager</v>
          </cell>
          <cell r="C1299">
            <v>6099417</v>
          </cell>
          <cell r="D1299" t="str">
            <v>Ashim Jyoti Kalita</v>
          </cell>
          <cell r="E1299">
            <v>8638591611</v>
          </cell>
        </row>
        <row r="1300">
          <cell r="B1300" t="str">
            <v>HZ04Assistant Store Manager</v>
          </cell>
          <cell r="C1300">
            <v>6099380</v>
          </cell>
          <cell r="D1300" t="str">
            <v>Ranjit  Magar</v>
          </cell>
          <cell r="E1300">
            <v>7338332099</v>
          </cell>
        </row>
        <row r="1301">
          <cell r="B1301" t="str">
            <v>HY41Assistant Store Manager</v>
          </cell>
          <cell r="C1301">
            <v>6099379</v>
          </cell>
          <cell r="D1301" t="str">
            <v>Ashish  Sharma</v>
          </cell>
          <cell r="E1301">
            <v>7869446932</v>
          </cell>
        </row>
        <row r="1302">
          <cell r="B1302" t="str">
            <v>HN71Assistant Store Manager</v>
          </cell>
          <cell r="C1302">
            <v>6099283</v>
          </cell>
          <cell r="D1302" t="str">
            <v>Prasanta  Das</v>
          </cell>
          <cell r="E1302">
            <v>9871972884</v>
          </cell>
        </row>
        <row r="1303">
          <cell r="B1303" t="str">
            <v>HR25Assistant Store Manager</v>
          </cell>
          <cell r="C1303">
            <v>6099258</v>
          </cell>
          <cell r="D1303" t="str">
            <v>Vinod Kumar Kharol</v>
          </cell>
          <cell r="E1303">
            <v>9851400334</v>
          </cell>
        </row>
        <row r="1304">
          <cell r="B1304" t="str">
            <v>HA51Assistant Store Manager</v>
          </cell>
          <cell r="C1304">
            <v>6099182</v>
          </cell>
          <cell r="D1304" t="str">
            <v>Mustafa  Khan</v>
          </cell>
          <cell r="E1304">
            <v>9182608929</v>
          </cell>
        </row>
        <row r="1305">
          <cell r="B1305" t="str">
            <v>HQ43Assistant Store Manager</v>
          </cell>
          <cell r="C1305">
            <v>6099039</v>
          </cell>
          <cell r="D1305" t="str">
            <v>Imran  Khan</v>
          </cell>
          <cell r="E1305">
            <v>6386504409</v>
          </cell>
        </row>
        <row r="1306">
          <cell r="B1306" t="str">
            <v>HK36Assistant Store Manager</v>
          </cell>
          <cell r="C1306">
            <v>6098963</v>
          </cell>
          <cell r="D1306" t="str">
            <v>Mahendra Kumar A B</v>
          </cell>
          <cell r="E1306">
            <v>7892923366</v>
          </cell>
        </row>
        <row r="1307">
          <cell r="B1307" t="str">
            <v>HR32Assistant Store Manager</v>
          </cell>
          <cell r="C1307">
            <v>6098861</v>
          </cell>
          <cell r="D1307" t="str">
            <v>Shailendra  Singh</v>
          </cell>
          <cell r="E1307">
            <v>6377026429</v>
          </cell>
        </row>
        <row r="1308">
          <cell r="B1308" t="str">
            <v>HA42Assistant Store Manager</v>
          </cell>
          <cell r="C1308">
            <v>6098348</v>
          </cell>
          <cell r="D1308" t="str">
            <v>Thalari  Raju</v>
          </cell>
          <cell r="E1308">
            <v>9959414416</v>
          </cell>
        </row>
        <row r="1309">
          <cell r="B1309" t="str">
            <v>HA43Assistant Store Manager</v>
          </cell>
          <cell r="C1309">
            <v>6098318</v>
          </cell>
          <cell r="D1309" t="str">
            <v>Salikanti  Uppalaiah</v>
          </cell>
          <cell r="E1309">
            <v>9550449074</v>
          </cell>
        </row>
        <row r="1310">
          <cell r="B1310" t="str">
            <v>HQ35Assistant Store Manager</v>
          </cell>
          <cell r="C1310">
            <v>6098001</v>
          </cell>
          <cell r="D1310" t="str">
            <v>Amit  Maurya</v>
          </cell>
          <cell r="E1310">
            <v>9718541548</v>
          </cell>
        </row>
        <row r="1311">
          <cell r="B1311" t="str">
            <v>HR36Assistant Store Manager</v>
          </cell>
          <cell r="C1311">
            <v>6097834</v>
          </cell>
          <cell r="D1311" t="str">
            <v>Puran Singh Dagur</v>
          </cell>
          <cell r="E1311">
            <v>8302782583</v>
          </cell>
        </row>
        <row r="1312">
          <cell r="B1312" t="str">
            <v>HJ10Assistant Store Manager</v>
          </cell>
          <cell r="C1312">
            <v>6097833</v>
          </cell>
          <cell r="D1312" t="str">
            <v>Bikramaditya  Singh</v>
          </cell>
          <cell r="E1312">
            <v>7739339911</v>
          </cell>
        </row>
        <row r="1313">
          <cell r="B1313" t="str">
            <v>HY02Assistant Store Manager</v>
          </cell>
          <cell r="C1313">
            <v>6097645</v>
          </cell>
          <cell r="D1313" t="str">
            <v>Govind  Nayak</v>
          </cell>
          <cell r="E1313">
            <v>9630678132</v>
          </cell>
        </row>
        <row r="1314">
          <cell r="B1314" t="str">
            <v>HR02Assistant Store Manager</v>
          </cell>
          <cell r="C1314">
            <v>6097596</v>
          </cell>
          <cell r="D1314" t="str">
            <v>Ravi Kumar Sharma</v>
          </cell>
          <cell r="E1314">
            <v>8619477595</v>
          </cell>
        </row>
        <row r="1315">
          <cell r="B1315" t="str">
            <v>HI02Assistant Store Manager</v>
          </cell>
          <cell r="C1315">
            <v>6097458</v>
          </cell>
          <cell r="D1315" t="str">
            <v>Sumit  Kumar</v>
          </cell>
          <cell r="E1315">
            <v>9915331498</v>
          </cell>
        </row>
        <row r="1316">
          <cell r="B1316" t="str">
            <v>HA47Assistant Store Manager</v>
          </cell>
          <cell r="C1316">
            <v>6097353</v>
          </cell>
          <cell r="D1316" t="str">
            <v>Lavudi  Raju</v>
          </cell>
          <cell r="E1316">
            <v>7731010374</v>
          </cell>
        </row>
        <row r="1317">
          <cell r="B1317" t="str">
            <v>HD25Assistant Store Manager</v>
          </cell>
          <cell r="C1317">
            <v>6097274</v>
          </cell>
          <cell r="D1317" t="str">
            <v>Monu  Kumar</v>
          </cell>
          <cell r="E1317">
            <v>8587859992</v>
          </cell>
        </row>
        <row r="1318">
          <cell r="B1318" t="str">
            <v>HA57Assistant Store Manager</v>
          </cell>
          <cell r="C1318">
            <v>6097200</v>
          </cell>
          <cell r="D1318" t="str">
            <v>Pathyala  Ramesh</v>
          </cell>
          <cell r="E1318">
            <v>8142040430</v>
          </cell>
        </row>
        <row r="1319">
          <cell r="B1319" t="str">
            <v>HE01Assistant Store Manager</v>
          </cell>
          <cell r="C1319">
            <v>6097198</v>
          </cell>
          <cell r="D1319" t="str">
            <v>Muhammed Mehras K P</v>
          </cell>
          <cell r="E1319">
            <v>9544319014</v>
          </cell>
        </row>
        <row r="1320">
          <cell r="B1320" t="str">
            <v>HU03Assistant Store Manager</v>
          </cell>
          <cell r="C1320">
            <v>6096939</v>
          </cell>
          <cell r="D1320" t="str">
            <v>Uday  Singh</v>
          </cell>
          <cell r="E1320">
            <v>9818756360</v>
          </cell>
        </row>
        <row r="1321">
          <cell r="B1321" t="str">
            <v>HV17Assistant Store Manager</v>
          </cell>
          <cell r="C1321">
            <v>6096852</v>
          </cell>
          <cell r="D1321" t="str">
            <v>Manoj  Singh</v>
          </cell>
          <cell r="E1321">
            <v>6362646556</v>
          </cell>
        </row>
        <row r="1322">
          <cell r="B1322" t="str">
            <v>HR07Assistant Store Manager</v>
          </cell>
          <cell r="C1322">
            <v>6096652</v>
          </cell>
          <cell r="D1322" t="str">
            <v>Rewant  Ram</v>
          </cell>
          <cell r="E1322">
            <v>9799991711</v>
          </cell>
        </row>
        <row r="1323">
          <cell r="B1323" t="str">
            <v>HA34Assistant Store Manager</v>
          </cell>
          <cell r="C1323">
            <v>6096512</v>
          </cell>
          <cell r="D1323" t="str">
            <v>Marka  Prabhakar</v>
          </cell>
          <cell r="E1323">
            <v>8501933533</v>
          </cell>
        </row>
        <row r="1324">
          <cell r="B1324" t="str">
            <v>HK77Assistant Store Manager</v>
          </cell>
          <cell r="C1324">
            <v>6096352</v>
          </cell>
          <cell r="D1324" t="str">
            <v xml:space="preserve">Dnyaneshwar  </v>
          </cell>
          <cell r="E1324">
            <v>8548021235</v>
          </cell>
        </row>
        <row r="1325">
          <cell r="B1325" t="str">
            <v>HU09Assistant Store Manager</v>
          </cell>
          <cell r="C1325">
            <v>6096257</v>
          </cell>
          <cell r="D1325" t="str">
            <v>Ram Shankar Katara</v>
          </cell>
          <cell r="E1325">
            <v>9997835270</v>
          </cell>
        </row>
        <row r="1326">
          <cell r="B1326" t="str">
            <v>HY21Assistant Store Manager</v>
          </cell>
          <cell r="C1326">
            <v>6096212</v>
          </cell>
          <cell r="D1326" t="str">
            <v>Saurabh  Sharma</v>
          </cell>
          <cell r="E1326">
            <v>9555443886</v>
          </cell>
        </row>
        <row r="1327">
          <cell r="B1327" t="str">
            <v>HW02Assistant Store Manager</v>
          </cell>
          <cell r="C1327">
            <v>6095872</v>
          </cell>
          <cell r="D1327" t="str">
            <v>Sunil Kumar Manjhi</v>
          </cell>
          <cell r="E1327">
            <v>9831042434</v>
          </cell>
        </row>
        <row r="1328">
          <cell r="B1328" t="str">
            <v>HV14Assistant Store Manager</v>
          </cell>
          <cell r="C1328">
            <v>6095736</v>
          </cell>
          <cell r="D1328" t="str">
            <v>Basudev  Singh</v>
          </cell>
          <cell r="E1328">
            <v>9654613052</v>
          </cell>
        </row>
        <row r="1329">
          <cell r="B1329" t="str">
            <v>SA52Assistant Store Manager</v>
          </cell>
          <cell r="C1329">
            <v>6095675</v>
          </cell>
          <cell r="D1329" t="str">
            <v>B  Parasuramudu</v>
          </cell>
          <cell r="E1329">
            <v>8143992538</v>
          </cell>
        </row>
        <row r="1330">
          <cell r="B1330" t="str">
            <v>HY13Assistant Store Manager</v>
          </cell>
          <cell r="C1330">
            <v>6095674</v>
          </cell>
          <cell r="D1330" t="str">
            <v>Radheshyam  Yadav</v>
          </cell>
          <cell r="E1330">
            <v>7898855311</v>
          </cell>
        </row>
        <row r="1331">
          <cell r="B1331" t="str">
            <v>HO08Assistant Store Manager</v>
          </cell>
          <cell r="C1331">
            <v>6095585</v>
          </cell>
          <cell r="D1331" t="str">
            <v>Mrutyunjay  Barik</v>
          </cell>
          <cell r="E1331">
            <v>9439251945</v>
          </cell>
        </row>
        <row r="1332">
          <cell r="B1332" t="str">
            <v>HU76Assistant Store Manager</v>
          </cell>
          <cell r="C1332">
            <v>6095584</v>
          </cell>
          <cell r="D1332" t="str">
            <v>Gaurav  Khosala</v>
          </cell>
          <cell r="E1332">
            <v>9911745661</v>
          </cell>
        </row>
        <row r="1333">
          <cell r="B1333" t="str">
            <v>HA48Assistant Store Manager</v>
          </cell>
          <cell r="C1333">
            <v>6095295</v>
          </cell>
          <cell r="D1333" t="str">
            <v>M  Aruna</v>
          </cell>
          <cell r="E1333">
            <v>7702944937</v>
          </cell>
        </row>
        <row r="1334">
          <cell r="B1334" t="str">
            <v>HP17Assistant Store Manager</v>
          </cell>
          <cell r="C1334">
            <v>6095245</v>
          </cell>
          <cell r="D1334" t="str">
            <v>Sandeep  Kumar</v>
          </cell>
          <cell r="E1334">
            <v>9988738024</v>
          </cell>
        </row>
        <row r="1335">
          <cell r="B1335" t="str">
            <v>HW03Assistant Store Manager</v>
          </cell>
          <cell r="C1335">
            <v>6095244</v>
          </cell>
          <cell r="D1335" t="str">
            <v>Pappu  Mukherjee</v>
          </cell>
          <cell r="E1335">
            <v>9123722598</v>
          </cell>
        </row>
        <row r="1336">
          <cell r="B1336" t="str">
            <v>HA46Assistant Store Manager</v>
          </cell>
          <cell r="C1336">
            <v>6095220</v>
          </cell>
          <cell r="D1336" t="str">
            <v>Gandla  Kiran</v>
          </cell>
          <cell r="E1336">
            <v>9603960776</v>
          </cell>
        </row>
        <row r="1337">
          <cell r="B1337" t="str">
            <v>HY52Assistant Store Manager</v>
          </cell>
          <cell r="C1337">
            <v>6095218</v>
          </cell>
          <cell r="D1337" t="str">
            <v xml:space="preserve">Rajabhaiya  </v>
          </cell>
          <cell r="E1337">
            <v>9589364597</v>
          </cell>
        </row>
        <row r="1338">
          <cell r="B1338" t="str">
            <v>HA37Assistant Store Manager</v>
          </cell>
          <cell r="C1338">
            <v>6094963</v>
          </cell>
          <cell r="D1338" t="str">
            <v>Goli Suresh Kumar</v>
          </cell>
          <cell r="E1338">
            <v>8328360210</v>
          </cell>
        </row>
        <row r="1339">
          <cell r="B1339" t="str">
            <v>HX06Assistant Store Manager</v>
          </cell>
          <cell r="C1339">
            <v>6094961</v>
          </cell>
          <cell r="D1339" t="str">
            <v>Shakti  Kumar</v>
          </cell>
          <cell r="E1339">
            <v>9797639165</v>
          </cell>
        </row>
        <row r="1340">
          <cell r="B1340" t="str">
            <v>HA24Assistant Store Manager</v>
          </cell>
          <cell r="C1340">
            <v>6094709</v>
          </cell>
          <cell r="D1340" t="str">
            <v>Kathala  Kamalakar</v>
          </cell>
          <cell r="E1340">
            <v>9032404771</v>
          </cell>
        </row>
        <row r="1341">
          <cell r="B1341" t="str">
            <v>HA22Assistant Store Manager</v>
          </cell>
          <cell r="C1341">
            <v>6094706</v>
          </cell>
          <cell r="D1341" t="str">
            <v>Komaraju Vijay Kumar</v>
          </cell>
          <cell r="E1341">
            <v>9700002885</v>
          </cell>
        </row>
        <row r="1342">
          <cell r="B1342" t="str">
            <v>HR06Assistant Store Manager</v>
          </cell>
          <cell r="C1342">
            <v>6094174</v>
          </cell>
          <cell r="D1342" t="str">
            <v>Vijay  Singh</v>
          </cell>
          <cell r="E1342">
            <v>7073477629</v>
          </cell>
        </row>
        <row r="1343">
          <cell r="B1343" t="str">
            <v>HZ06Assistant Store Manager</v>
          </cell>
          <cell r="C1343">
            <v>6093575</v>
          </cell>
          <cell r="D1343" t="str">
            <v>Sonjib  Kurmi</v>
          </cell>
          <cell r="E1343">
            <v>9101411258</v>
          </cell>
        </row>
        <row r="1344">
          <cell r="B1344" t="str">
            <v>HQ44Assistant Store Manager</v>
          </cell>
          <cell r="C1344">
            <v>6093574</v>
          </cell>
          <cell r="D1344" t="str">
            <v>Hirday  Narayan</v>
          </cell>
          <cell r="E1344">
            <v>7007556004</v>
          </cell>
        </row>
        <row r="1345">
          <cell r="B1345" t="str">
            <v>HA31Assistant Store Manager</v>
          </cell>
          <cell r="C1345">
            <v>6093568</v>
          </cell>
          <cell r="D1345" t="str">
            <v>Kolukulapally  Srinivas</v>
          </cell>
          <cell r="E1345">
            <v>9959895224</v>
          </cell>
        </row>
        <row r="1346">
          <cell r="B1346" t="str">
            <v>HQ40Assistant Store Manager</v>
          </cell>
          <cell r="C1346">
            <v>6093480</v>
          </cell>
          <cell r="D1346" t="str">
            <v>Vinod  Kumar</v>
          </cell>
          <cell r="E1346">
            <v>9718021288</v>
          </cell>
        </row>
        <row r="1347">
          <cell r="B1347" t="str">
            <v>HQ36Assistant Store Manager</v>
          </cell>
          <cell r="C1347">
            <v>6093062</v>
          </cell>
          <cell r="D1347" t="str">
            <v>Amit  Kumar</v>
          </cell>
          <cell r="E1347">
            <v>9399630988</v>
          </cell>
        </row>
        <row r="1348">
          <cell r="B1348" t="str">
            <v>HA17Assistant Store Manager</v>
          </cell>
          <cell r="C1348">
            <v>6092975</v>
          </cell>
          <cell r="D1348" t="str">
            <v>Rajkumarswamy  Elabotaram</v>
          </cell>
          <cell r="E1348">
            <v>8179232918</v>
          </cell>
        </row>
        <row r="1349">
          <cell r="B1349" t="str">
            <v>HD57Assistant Store Manager</v>
          </cell>
          <cell r="C1349">
            <v>6092913</v>
          </cell>
          <cell r="D1349" t="str">
            <v>Harendra  Singh</v>
          </cell>
          <cell r="E1349">
            <v>9917413159</v>
          </cell>
        </row>
        <row r="1350">
          <cell r="B1350" t="str">
            <v>HO23Assistant Store Manager</v>
          </cell>
          <cell r="C1350">
            <v>6092729</v>
          </cell>
          <cell r="D1350" t="str">
            <v>Aurovinda  Sahoo</v>
          </cell>
          <cell r="E1350">
            <v>8744003443</v>
          </cell>
        </row>
        <row r="1351">
          <cell r="B1351" t="str">
            <v>HU65Assistant Store Manager</v>
          </cell>
          <cell r="C1351">
            <v>6092697</v>
          </cell>
          <cell r="D1351" t="str">
            <v>Basant Lal Pandey</v>
          </cell>
          <cell r="E1351">
            <v>9873121391</v>
          </cell>
        </row>
        <row r="1352">
          <cell r="B1352" t="str">
            <v>HQ68Assistant Store Manager</v>
          </cell>
          <cell r="C1352">
            <v>6092696</v>
          </cell>
          <cell r="D1352" t="str">
            <v>Himanshu  Agarwal</v>
          </cell>
          <cell r="E1352">
            <v>8006777770</v>
          </cell>
        </row>
        <row r="1353">
          <cell r="B1353" t="str">
            <v>HY40Assistant Store Manager</v>
          </cell>
          <cell r="C1353">
            <v>6092312</v>
          </cell>
          <cell r="D1353" t="str">
            <v>Hari Shankar Pandey</v>
          </cell>
          <cell r="E1353">
            <v>6201164568</v>
          </cell>
        </row>
        <row r="1354">
          <cell r="B1354" t="str">
            <v>HA23Assistant Store Manager</v>
          </cell>
          <cell r="C1354">
            <v>6091969</v>
          </cell>
          <cell r="D1354" t="str">
            <v>Goli  Ramesh</v>
          </cell>
          <cell r="E1354">
            <v>8978999509</v>
          </cell>
        </row>
        <row r="1355">
          <cell r="B1355" t="str">
            <v>HE24Assistant Store Manager</v>
          </cell>
          <cell r="C1355">
            <v>6091173</v>
          </cell>
          <cell r="D1355" t="str">
            <v>Muhammed Juhaid P N</v>
          </cell>
          <cell r="E1355">
            <v>9633360651</v>
          </cell>
        </row>
        <row r="1356">
          <cell r="B1356" t="str">
            <v>HY23Assistant Store Manager</v>
          </cell>
          <cell r="C1356">
            <v>6090884</v>
          </cell>
          <cell r="D1356" t="str">
            <v xml:space="preserve">Arjun  </v>
          </cell>
          <cell r="E1356">
            <v>9752372722</v>
          </cell>
        </row>
        <row r="1357">
          <cell r="B1357" t="str">
            <v>HK24Assistant Store Manager</v>
          </cell>
          <cell r="C1357">
            <v>6090765</v>
          </cell>
          <cell r="D1357" t="str">
            <v>Chethan  C R</v>
          </cell>
          <cell r="E1357">
            <v>8105932252</v>
          </cell>
        </row>
        <row r="1358">
          <cell r="B1358" t="str">
            <v>HP14Assistant Store Manager</v>
          </cell>
          <cell r="C1358">
            <v>6090761</v>
          </cell>
          <cell r="D1358" t="str">
            <v>Ajay Kumar Dogra</v>
          </cell>
          <cell r="E1358">
            <v>7006642366</v>
          </cell>
        </row>
        <row r="1359">
          <cell r="B1359" t="str">
            <v>HA18Assistant Store Manager</v>
          </cell>
          <cell r="C1359">
            <v>6090251</v>
          </cell>
          <cell r="D1359" t="str">
            <v>Chinthala  Sathish</v>
          </cell>
          <cell r="E1359">
            <v>9640059281</v>
          </cell>
        </row>
        <row r="1360">
          <cell r="B1360" t="str">
            <v>HH07Assistant Store Manager</v>
          </cell>
          <cell r="C1360">
            <v>6090135</v>
          </cell>
          <cell r="D1360" t="str">
            <v>Sunil  Kumar</v>
          </cell>
          <cell r="E1360">
            <v>8729009684</v>
          </cell>
        </row>
        <row r="1361">
          <cell r="B1361" t="str">
            <v>HQ15Assistant Store Manager</v>
          </cell>
          <cell r="C1361">
            <v>6089321</v>
          </cell>
          <cell r="D1361" t="str">
            <v>Raja  Singh</v>
          </cell>
          <cell r="E1361">
            <v>8791893933</v>
          </cell>
        </row>
        <row r="1362">
          <cell r="B1362" t="str">
            <v>HI16Assistant Store Manager</v>
          </cell>
          <cell r="C1362">
            <v>6089168</v>
          </cell>
          <cell r="D1362" t="str">
            <v>Mohender  Singh</v>
          </cell>
          <cell r="E1362">
            <v>8629880284</v>
          </cell>
        </row>
        <row r="1363">
          <cell r="B1363" t="str">
            <v>HA33Assistant Store Manager</v>
          </cell>
          <cell r="C1363">
            <v>6088643</v>
          </cell>
          <cell r="D1363" t="str">
            <v>Jatoth Hari Lal</v>
          </cell>
          <cell r="E1363">
            <v>9666863460</v>
          </cell>
        </row>
        <row r="1364">
          <cell r="B1364" t="str">
            <v>HK14Assistant Store Manager</v>
          </cell>
          <cell r="C1364">
            <v>6088540</v>
          </cell>
          <cell r="D1364" t="str">
            <v>Vasantha  S M</v>
          </cell>
          <cell r="E1364">
            <v>8217461531</v>
          </cell>
        </row>
        <row r="1365">
          <cell r="B1365" t="str">
            <v>HW26Assistant Store Manager</v>
          </cell>
          <cell r="C1365">
            <v>6088230</v>
          </cell>
          <cell r="D1365" t="str">
            <v>Biplab  Sarkar</v>
          </cell>
          <cell r="E1365">
            <v>7363821699</v>
          </cell>
        </row>
        <row r="1366">
          <cell r="B1366" t="str">
            <v>HW11Assistant Store Manager</v>
          </cell>
          <cell r="C1366">
            <v>6087831</v>
          </cell>
          <cell r="D1366" t="str">
            <v>Prasenjit  Sangiri</v>
          </cell>
          <cell r="E1366">
            <v>7008943270</v>
          </cell>
        </row>
        <row r="1367">
          <cell r="B1367" t="str">
            <v>HN93Assistant Store Manager</v>
          </cell>
          <cell r="C1367">
            <v>6087701</v>
          </cell>
          <cell r="D1367" t="str">
            <v>Dipan  Rabidas</v>
          </cell>
          <cell r="E1367">
            <v>7002502402</v>
          </cell>
        </row>
        <row r="1368">
          <cell r="B1368" t="str">
            <v>HK69Assistant Store Manager</v>
          </cell>
          <cell r="C1368">
            <v>6087538</v>
          </cell>
          <cell r="D1368" t="str">
            <v xml:space="preserve">C Praveen Kumar  </v>
          </cell>
          <cell r="E1368">
            <v>9618627248</v>
          </cell>
        </row>
        <row r="1369">
          <cell r="B1369" t="str">
            <v>HK94Assistant Store Manager</v>
          </cell>
          <cell r="C1369">
            <v>6087525</v>
          </cell>
          <cell r="D1369" t="str">
            <v>Ganesh  K</v>
          </cell>
          <cell r="E1369">
            <v>8971180101</v>
          </cell>
        </row>
        <row r="1370">
          <cell r="B1370" t="str">
            <v>HK44Assistant Store Manager</v>
          </cell>
          <cell r="C1370">
            <v>6087339</v>
          </cell>
          <cell r="D1370" t="str">
            <v>Jagadish  Adin</v>
          </cell>
          <cell r="E1370">
            <v>9164850881</v>
          </cell>
        </row>
        <row r="1371">
          <cell r="B1371" t="str">
            <v>HP32Assistant Store Manager</v>
          </cell>
          <cell r="C1371">
            <v>6086743</v>
          </cell>
          <cell r="D1371" t="str">
            <v>Rupinder  Singh</v>
          </cell>
          <cell r="E1371">
            <v>7009165121</v>
          </cell>
        </row>
        <row r="1372">
          <cell r="B1372" t="str">
            <v>HY19Assistant Store Manager</v>
          </cell>
          <cell r="C1372">
            <v>6086550</v>
          </cell>
          <cell r="D1372" t="str">
            <v>Umesh Kumar Badhai</v>
          </cell>
          <cell r="E1372">
            <v>9575697431</v>
          </cell>
        </row>
        <row r="1373">
          <cell r="B1373" t="str">
            <v>HU87Assistant Store Manager</v>
          </cell>
          <cell r="C1373">
            <v>6086430</v>
          </cell>
          <cell r="D1373" t="str">
            <v>Vipin  Kumar</v>
          </cell>
          <cell r="E1373">
            <v>9555596462</v>
          </cell>
        </row>
        <row r="1374">
          <cell r="B1374" t="str">
            <v>HK65Assistant Store Manager</v>
          </cell>
          <cell r="C1374">
            <v>6086347</v>
          </cell>
          <cell r="D1374" t="str">
            <v>Waseem  Pasha</v>
          </cell>
          <cell r="E1374">
            <v>7026345500</v>
          </cell>
        </row>
        <row r="1375">
          <cell r="B1375" t="str">
            <v>HQ78Assistant Store Manager</v>
          </cell>
          <cell r="C1375">
            <v>6086063</v>
          </cell>
          <cell r="D1375" t="str">
            <v>Anuj  Kumar</v>
          </cell>
          <cell r="E1375">
            <v>8318032296</v>
          </cell>
        </row>
        <row r="1376">
          <cell r="B1376" t="str">
            <v>HS03Assistant Store Manager</v>
          </cell>
          <cell r="C1376">
            <v>6085808</v>
          </cell>
          <cell r="D1376" t="str">
            <v>Ashvani  Sharma</v>
          </cell>
          <cell r="E1376">
            <v>7004421691</v>
          </cell>
        </row>
        <row r="1377">
          <cell r="B1377" t="str">
            <v>HK96Assistant Store Manager</v>
          </cell>
          <cell r="C1377">
            <v>6085238</v>
          </cell>
          <cell r="D1377" t="str">
            <v xml:space="preserve">Ganesh  </v>
          </cell>
          <cell r="E1377">
            <v>9611594130</v>
          </cell>
        </row>
        <row r="1378">
          <cell r="B1378" t="str">
            <v>HU49Assistant Store Manager</v>
          </cell>
          <cell r="C1378">
            <v>6084802</v>
          </cell>
          <cell r="D1378" t="str">
            <v>Ravindra  Singh</v>
          </cell>
          <cell r="E1378">
            <v>9891888405</v>
          </cell>
        </row>
        <row r="1379">
          <cell r="B1379" t="str">
            <v>HN02Assistant Store Manager</v>
          </cell>
          <cell r="C1379">
            <v>6084542</v>
          </cell>
          <cell r="D1379" t="str">
            <v>Purnasashi Mahalanabish   Mahalanabish</v>
          </cell>
          <cell r="E1379">
            <v>9876543212</v>
          </cell>
        </row>
        <row r="1380">
          <cell r="B1380" t="str">
            <v>SK11Assistant Store Manager</v>
          </cell>
          <cell r="C1380">
            <v>6084427</v>
          </cell>
          <cell r="D1380" t="str">
            <v>Manoj Kumar K P</v>
          </cell>
          <cell r="E1380">
            <v>8095726283</v>
          </cell>
        </row>
        <row r="1381">
          <cell r="B1381" t="str">
            <v>HN04Assistant Store Manager</v>
          </cell>
          <cell r="C1381">
            <v>6084151</v>
          </cell>
          <cell r="D1381" t="str">
            <v>Tegbir Singh Hanspal</v>
          </cell>
          <cell r="E1381">
            <v>9954902376</v>
          </cell>
        </row>
        <row r="1382">
          <cell r="B1382" t="str">
            <v>HP01Assistant Store Manager</v>
          </cell>
          <cell r="C1382">
            <v>6083763</v>
          </cell>
          <cell r="D1382" t="str">
            <v>Susheel  Kumar</v>
          </cell>
          <cell r="E1382">
            <v>7018151283</v>
          </cell>
        </row>
        <row r="1383">
          <cell r="B1383" t="str">
            <v>HN14Assistant Store Manager</v>
          </cell>
          <cell r="C1383">
            <v>6083761</v>
          </cell>
          <cell r="D1383" t="str">
            <v>Dhananjay  Kirtonia</v>
          </cell>
          <cell r="E1383">
            <v>8014998109</v>
          </cell>
        </row>
        <row r="1384">
          <cell r="B1384" t="str">
            <v>HP28Assistant Store Manager</v>
          </cell>
          <cell r="C1384">
            <v>6083757</v>
          </cell>
          <cell r="D1384" t="str">
            <v>Vikas  Ahuja</v>
          </cell>
          <cell r="E1384">
            <v>9646517448</v>
          </cell>
        </row>
        <row r="1385">
          <cell r="B1385" t="str">
            <v>HU79Assistant Store Manager</v>
          </cell>
          <cell r="C1385">
            <v>6083661</v>
          </cell>
          <cell r="D1385" t="str">
            <v>Anoop  Kumar</v>
          </cell>
          <cell r="E1385">
            <v>8802763019</v>
          </cell>
        </row>
        <row r="1386">
          <cell r="B1386" t="str">
            <v>HH34Assistant Store Manager</v>
          </cell>
          <cell r="C1386">
            <v>6083555</v>
          </cell>
          <cell r="D1386" t="str">
            <v>Deepak  Kumar</v>
          </cell>
          <cell r="E1386">
            <v>9628330523</v>
          </cell>
        </row>
        <row r="1387">
          <cell r="B1387" t="str">
            <v>HU55Assistant Store Manager</v>
          </cell>
          <cell r="C1387">
            <v>6083544</v>
          </cell>
          <cell r="D1387" t="str">
            <v>Sanjeev  Yadav</v>
          </cell>
          <cell r="E1387">
            <v>7983504464</v>
          </cell>
        </row>
        <row r="1388">
          <cell r="B1388" t="str">
            <v>HA55Assistant Store Manager</v>
          </cell>
          <cell r="C1388">
            <v>6083525</v>
          </cell>
          <cell r="D1388" t="str">
            <v>Marra Rajesh Kumar</v>
          </cell>
          <cell r="E1388">
            <v>9908385034</v>
          </cell>
        </row>
        <row r="1389">
          <cell r="B1389" t="str">
            <v>HY24Assistant Store Manager</v>
          </cell>
          <cell r="C1389">
            <v>6083374</v>
          </cell>
          <cell r="D1389" t="str">
            <v>Suresh Awadhut Bhagat</v>
          </cell>
          <cell r="E1389">
            <v>8237838811</v>
          </cell>
        </row>
        <row r="1390">
          <cell r="B1390" t="str">
            <v>HA67Assistant Store Manager</v>
          </cell>
          <cell r="C1390">
            <v>6083088</v>
          </cell>
          <cell r="D1390" t="str">
            <v>Guntireddy Ashok Kumar</v>
          </cell>
          <cell r="E1390">
            <v>7095683472</v>
          </cell>
        </row>
        <row r="1391">
          <cell r="B1391" t="str">
            <v>HO20Assistant Store Manager</v>
          </cell>
          <cell r="C1391">
            <v>6082975</v>
          </cell>
          <cell r="D1391" t="str">
            <v>Sankar  Sahoo</v>
          </cell>
          <cell r="E1391">
            <v>9938189729</v>
          </cell>
        </row>
        <row r="1392">
          <cell r="B1392" t="str">
            <v>HA11Assistant Store Manager</v>
          </cell>
          <cell r="C1392">
            <v>6082503</v>
          </cell>
          <cell r="D1392" t="str">
            <v>Gyarlapati  Yashwanth</v>
          </cell>
          <cell r="E1392">
            <v>9703792081</v>
          </cell>
        </row>
        <row r="1393">
          <cell r="B1393" t="str">
            <v>HP11Assistant Store Manager</v>
          </cell>
          <cell r="C1393">
            <v>6082232</v>
          </cell>
          <cell r="D1393" t="str">
            <v>Kuldeep  Singh</v>
          </cell>
          <cell r="E1393">
            <v>9317402387</v>
          </cell>
        </row>
        <row r="1394">
          <cell r="B1394" t="str">
            <v>HB06Assistant Store Manager</v>
          </cell>
          <cell r="C1394">
            <v>6082223</v>
          </cell>
          <cell r="D1394" t="str">
            <v>Rajendra  Paswan</v>
          </cell>
          <cell r="E1394">
            <v>9002624091</v>
          </cell>
        </row>
        <row r="1395">
          <cell r="B1395" t="str">
            <v>HA64Assistant Store Manager</v>
          </cell>
          <cell r="C1395">
            <v>6082088</v>
          </cell>
          <cell r="D1395" t="str">
            <v>Chittibomma Ajay Kumar</v>
          </cell>
          <cell r="E1395">
            <v>9177956386</v>
          </cell>
        </row>
        <row r="1396">
          <cell r="B1396" t="str">
            <v>HU85Assistant Store Manager</v>
          </cell>
          <cell r="C1396">
            <v>6081907</v>
          </cell>
          <cell r="D1396" t="str">
            <v>Mohit Kumar Chaubey</v>
          </cell>
          <cell r="E1396">
            <v>9450129902</v>
          </cell>
        </row>
        <row r="1397">
          <cell r="B1397" t="str">
            <v>HN71Assistant Store Manager</v>
          </cell>
          <cell r="C1397">
            <v>6081673</v>
          </cell>
          <cell r="D1397" t="str">
            <v>Abhijit  Debnath</v>
          </cell>
          <cell r="E1397">
            <v>8731064812</v>
          </cell>
        </row>
        <row r="1398">
          <cell r="B1398" t="str">
            <v>HQ11Assistant Store Manager</v>
          </cell>
          <cell r="C1398">
            <v>6081605</v>
          </cell>
          <cell r="D1398" t="str">
            <v>Pradip  Kumar</v>
          </cell>
          <cell r="E1398">
            <v>9889243602</v>
          </cell>
        </row>
        <row r="1399">
          <cell r="B1399" t="str">
            <v>HB21Assistant Store Manager</v>
          </cell>
          <cell r="C1399">
            <v>6081495</v>
          </cell>
          <cell r="D1399" t="str">
            <v>Prabhat Kumar Sharma</v>
          </cell>
          <cell r="E1399">
            <v>7009097325</v>
          </cell>
        </row>
        <row r="1400">
          <cell r="B1400" t="str">
            <v>HU86Assistant Store Manager</v>
          </cell>
          <cell r="C1400">
            <v>6081491</v>
          </cell>
          <cell r="D1400" t="str">
            <v>Rahul  Singh</v>
          </cell>
          <cell r="E1400">
            <v>9810895966</v>
          </cell>
        </row>
        <row r="1401">
          <cell r="B1401" t="str">
            <v>HK93Assistant Store Manager</v>
          </cell>
          <cell r="C1401">
            <v>6081443</v>
          </cell>
          <cell r="D1401" t="str">
            <v>Gulab I Jatagar</v>
          </cell>
          <cell r="E1401">
            <v>8746034948</v>
          </cell>
        </row>
        <row r="1402">
          <cell r="B1402" t="str">
            <v>HA08Assistant Store Manager</v>
          </cell>
          <cell r="C1402">
            <v>6081440</v>
          </cell>
          <cell r="D1402" t="str">
            <v>Mohammed  Imran</v>
          </cell>
          <cell r="E1402">
            <v>9381019692</v>
          </cell>
        </row>
        <row r="1403">
          <cell r="B1403" t="str">
            <v>HK57Assistant Store Manager</v>
          </cell>
          <cell r="C1403">
            <v>6081231</v>
          </cell>
          <cell r="D1403" t="str">
            <v>Nagaraja  C</v>
          </cell>
          <cell r="E1403">
            <v>7406134404</v>
          </cell>
        </row>
        <row r="1404">
          <cell r="B1404" t="str">
            <v>HN28Assistant Store Manager</v>
          </cell>
          <cell r="C1404">
            <v>6081129</v>
          </cell>
          <cell r="D1404" t="str">
            <v>Selim Uddin Jodder</v>
          </cell>
          <cell r="E1404">
            <v>7002572906</v>
          </cell>
        </row>
        <row r="1405">
          <cell r="B1405" t="str">
            <v>HK76Assistant Store Manager</v>
          </cell>
          <cell r="C1405">
            <v>6081056</v>
          </cell>
          <cell r="D1405" t="str">
            <v>Rajanna C M</v>
          </cell>
          <cell r="E1405">
            <v>9986961572</v>
          </cell>
        </row>
        <row r="1406">
          <cell r="B1406" t="str">
            <v>HA91Assistant Store Manager</v>
          </cell>
          <cell r="C1406">
            <v>6080958</v>
          </cell>
          <cell r="D1406" t="str">
            <v>Challa  Perumal</v>
          </cell>
          <cell r="E1406">
            <v>7416986345</v>
          </cell>
        </row>
        <row r="1407">
          <cell r="B1407" t="str">
            <v>HN53Assistant Store Manager</v>
          </cell>
          <cell r="C1407">
            <v>6080127</v>
          </cell>
          <cell r="D1407" t="str">
            <v>Prakash  Dhakal</v>
          </cell>
          <cell r="E1407">
            <v>8743995558</v>
          </cell>
        </row>
        <row r="1408">
          <cell r="B1408" t="str">
            <v>HA36Assistant Store Manager</v>
          </cell>
          <cell r="C1408">
            <v>6080124</v>
          </cell>
          <cell r="D1408" t="str">
            <v>Kommi  Harikrishna</v>
          </cell>
          <cell r="E1408">
            <v>9392498023</v>
          </cell>
        </row>
        <row r="1409">
          <cell r="B1409" t="str">
            <v>HK71Assistant Store Manager</v>
          </cell>
          <cell r="C1409">
            <v>6078894</v>
          </cell>
          <cell r="D1409" t="str">
            <v>Keerthi N M</v>
          </cell>
          <cell r="E1409">
            <v>9663431587</v>
          </cell>
        </row>
        <row r="1410">
          <cell r="B1410" t="str">
            <v>HA32Assistant Store Manager</v>
          </cell>
          <cell r="C1410">
            <v>6078640</v>
          </cell>
          <cell r="D1410" t="str">
            <v>Gedela Durga Maheswara Rao</v>
          </cell>
          <cell r="E1410">
            <v>7329993339</v>
          </cell>
        </row>
        <row r="1411">
          <cell r="B1411" t="str">
            <v>SA58Assistant Store Manager</v>
          </cell>
          <cell r="C1411">
            <v>6078638</v>
          </cell>
          <cell r="D1411" t="str">
            <v>Ankeshwarapu  Savidhar</v>
          </cell>
          <cell r="E1411">
            <v>9030990441</v>
          </cell>
        </row>
        <row r="1412">
          <cell r="B1412" t="str">
            <v>HB32Assistant Store Manager</v>
          </cell>
          <cell r="C1412">
            <v>6077914</v>
          </cell>
          <cell r="D1412" t="str">
            <v>Mohd Zawed Alam</v>
          </cell>
          <cell r="E1412">
            <v>9354727824</v>
          </cell>
        </row>
        <row r="1413">
          <cell r="B1413" t="str">
            <v>HN40Assistant Store Manager</v>
          </cell>
          <cell r="C1413">
            <v>6077491</v>
          </cell>
          <cell r="D1413" t="str">
            <v>Bikram  Basumatary</v>
          </cell>
          <cell r="E1413">
            <v>8749835284</v>
          </cell>
        </row>
        <row r="1414">
          <cell r="B1414" t="str">
            <v>HK33Assistant Store Manager</v>
          </cell>
          <cell r="C1414">
            <v>6077487</v>
          </cell>
          <cell r="D1414" t="str">
            <v>Gala  Sreenath</v>
          </cell>
          <cell r="E1414">
            <v>8546810103</v>
          </cell>
        </row>
        <row r="1415">
          <cell r="B1415" t="str">
            <v>HV10Assistant Store Manager</v>
          </cell>
          <cell r="C1415">
            <v>6076866</v>
          </cell>
          <cell r="D1415" t="str">
            <v>Prabhakar  Kamboj</v>
          </cell>
          <cell r="E1415">
            <v>9997158687</v>
          </cell>
        </row>
        <row r="1416">
          <cell r="B1416" t="str">
            <v>HZ02Assistant Store Manager</v>
          </cell>
          <cell r="C1416">
            <v>6076603</v>
          </cell>
          <cell r="D1416" t="str">
            <v>Biki  Saikia</v>
          </cell>
          <cell r="E1416">
            <v>9508493351</v>
          </cell>
        </row>
        <row r="1417">
          <cell r="B1417" t="str">
            <v>HU75Assistant Store Manager</v>
          </cell>
          <cell r="C1417">
            <v>6076554</v>
          </cell>
          <cell r="D1417" t="str">
            <v>Dharmendra  Singh</v>
          </cell>
          <cell r="E1417">
            <v>9027757075</v>
          </cell>
        </row>
        <row r="1418">
          <cell r="B1418" t="str">
            <v>HA10Assistant Store Manager</v>
          </cell>
          <cell r="C1418">
            <v>6075939</v>
          </cell>
          <cell r="D1418" t="str">
            <v>Pippiri Uday Kumar</v>
          </cell>
          <cell r="E1418">
            <v>9701258591</v>
          </cell>
        </row>
        <row r="1419">
          <cell r="B1419" t="str">
            <v>HN57Assistant Store Manager</v>
          </cell>
          <cell r="C1419">
            <v>6075913</v>
          </cell>
          <cell r="D1419" t="str">
            <v>Okram Premanand Singh</v>
          </cell>
          <cell r="E1419">
            <v>7005218289</v>
          </cell>
        </row>
        <row r="1420">
          <cell r="B1420" t="str">
            <v>HN81Assistant Store Manager</v>
          </cell>
          <cell r="C1420">
            <v>6075893</v>
          </cell>
          <cell r="D1420" t="str">
            <v>Tsushito  Yimchunger</v>
          </cell>
          <cell r="E1420">
            <v>8014196483</v>
          </cell>
        </row>
        <row r="1421">
          <cell r="B1421" t="str">
            <v>HN35Assistant Store Manager</v>
          </cell>
          <cell r="C1421">
            <v>6075873</v>
          </cell>
          <cell r="D1421" t="str">
            <v>Bhargav  Bhuyan</v>
          </cell>
          <cell r="E1421">
            <v>8334013002</v>
          </cell>
        </row>
        <row r="1422">
          <cell r="B1422" t="str">
            <v>HU53Assistant Store Manager</v>
          </cell>
          <cell r="C1422">
            <v>6075832</v>
          </cell>
          <cell r="D1422" t="str">
            <v>Raghvendra  Singh</v>
          </cell>
          <cell r="E1422">
            <v>7983930131</v>
          </cell>
        </row>
        <row r="1423">
          <cell r="B1423" t="str">
            <v>HJ11Assistant Store Manager</v>
          </cell>
          <cell r="C1423">
            <v>6075725</v>
          </cell>
          <cell r="D1423" t="str">
            <v>Amit Kumar Jha</v>
          </cell>
          <cell r="E1423">
            <v>8298874601</v>
          </cell>
        </row>
        <row r="1424">
          <cell r="B1424" t="str">
            <v>HB15Assistant Store Manager</v>
          </cell>
          <cell r="C1424">
            <v>6075720</v>
          </cell>
          <cell r="D1424" t="str">
            <v>Deepak  Kumar</v>
          </cell>
          <cell r="E1424">
            <v>9608500363</v>
          </cell>
        </row>
        <row r="1425">
          <cell r="B1425" t="str">
            <v>HN92Assistant Store Manager</v>
          </cell>
          <cell r="C1425">
            <v>6075509</v>
          </cell>
          <cell r="D1425" t="str">
            <v>Sumanta  Sinha</v>
          </cell>
          <cell r="E1425">
            <v>8830529035</v>
          </cell>
        </row>
        <row r="1426">
          <cell r="B1426" t="str">
            <v>HF02Assistant Store Manager</v>
          </cell>
          <cell r="C1426">
            <v>6075507</v>
          </cell>
          <cell r="D1426" t="str">
            <v>Teekaram  Banjare</v>
          </cell>
          <cell r="E1426">
            <v>7067165360</v>
          </cell>
        </row>
        <row r="1427">
          <cell r="B1427" t="str">
            <v>HJ18Assistant Store Manager</v>
          </cell>
          <cell r="C1427">
            <v>6075361</v>
          </cell>
          <cell r="D1427" t="str">
            <v>Rohit Kumar Khan</v>
          </cell>
          <cell r="E1427">
            <v>8171246636</v>
          </cell>
        </row>
        <row r="1428">
          <cell r="B1428" t="str">
            <v>HH18Assistant Store Manager</v>
          </cell>
          <cell r="C1428">
            <v>6074849</v>
          </cell>
          <cell r="D1428" t="str">
            <v>Sachin  Kumar</v>
          </cell>
          <cell r="E1428">
            <v>9599694600</v>
          </cell>
        </row>
        <row r="1429">
          <cell r="B1429" t="str">
            <v>HQ17Assistant Store Manager</v>
          </cell>
          <cell r="C1429">
            <v>6073547</v>
          </cell>
          <cell r="D1429" t="str">
            <v>Ramkrishn S Mishra</v>
          </cell>
          <cell r="E1429">
            <v>9320117929</v>
          </cell>
        </row>
        <row r="1430">
          <cell r="B1430" t="str">
            <v>HA62Assistant Store Manager</v>
          </cell>
          <cell r="C1430">
            <v>6072168</v>
          </cell>
          <cell r="D1430" t="str">
            <v>Yerripogu  Sivakrishna</v>
          </cell>
          <cell r="E1430">
            <v>7330668246</v>
          </cell>
        </row>
        <row r="1431">
          <cell r="B1431" t="str">
            <v>HQ58Assistant Store Manager</v>
          </cell>
          <cell r="C1431">
            <v>6071712</v>
          </cell>
          <cell r="D1431" t="str">
            <v>Harish  Mehra</v>
          </cell>
          <cell r="E1431">
            <v>9818446856</v>
          </cell>
        </row>
        <row r="1432">
          <cell r="B1432" t="str">
            <v>HV22Assistant Store Manager</v>
          </cell>
          <cell r="C1432">
            <v>6071291</v>
          </cell>
          <cell r="D1432" t="str">
            <v>Prem  Kumar</v>
          </cell>
          <cell r="E1432">
            <v>9140213091</v>
          </cell>
        </row>
        <row r="1433">
          <cell r="B1433" t="str">
            <v>HZ08Assistant Store Manager</v>
          </cell>
          <cell r="C1433">
            <v>6071248</v>
          </cell>
          <cell r="D1433" t="str">
            <v>Chandrakanta  Taye</v>
          </cell>
          <cell r="E1433">
            <v>6304472641</v>
          </cell>
        </row>
        <row r="1434">
          <cell r="B1434" t="str">
            <v>HQ32Assistant Store Manager</v>
          </cell>
          <cell r="C1434">
            <v>6071244</v>
          </cell>
          <cell r="D1434" t="str">
            <v>Sarthak  Jain</v>
          </cell>
          <cell r="E1434">
            <v>7570801703</v>
          </cell>
        </row>
        <row r="1435">
          <cell r="B1435" t="str">
            <v>HN20Assistant Store Manager</v>
          </cell>
          <cell r="C1435">
            <v>6070972</v>
          </cell>
          <cell r="D1435" t="str">
            <v>Manash Jyoti Saikia</v>
          </cell>
          <cell r="E1435">
            <v>9066593847</v>
          </cell>
        </row>
        <row r="1436">
          <cell r="B1436" t="str">
            <v>HP35Assistant Store Manager</v>
          </cell>
          <cell r="C1436">
            <v>6070725</v>
          </cell>
          <cell r="D1436" t="str">
            <v>Kanav  Mahajan</v>
          </cell>
          <cell r="E1436">
            <v>8872115505</v>
          </cell>
        </row>
        <row r="1437">
          <cell r="B1437" t="str">
            <v>HA32Assistant Store Manager</v>
          </cell>
          <cell r="C1437">
            <v>6070445</v>
          </cell>
          <cell r="D1437" t="str">
            <v>Bogaraju  Nagesh</v>
          </cell>
          <cell r="E1437">
            <v>9391801507</v>
          </cell>
        </row>
        <row r="1438">
          <cell r="B1438" t="str">
            <v>HU39Assistant Store Manager</v>
          </cell>
          <cell r="C1438">
            <v>6070167</v>
          </cell>
          <cell r="D1438" t="str">
            <v>Abhishek  Chaudhary</v>
          </cell>
          <cell r="E1438">
            <v>7289045166</v>
          </cell>
        </row>
        <row r="1439">
          <cell r="B1439" t="str">
            <v>HV13Assistant Store Manager</v>
          </cell>
          <cell r="C1439">
            <v>6070096</v>
          </cell>
          <cell r="D1439" t="str">
            <v>Nitya Prakash Singh</v>
          </cell>
          <cell r="E1439">
            <v>8871010343</v>
          </cell>
        </row>
        <row r="1440">
          <cell r="B1440" t="str">
            <v>HB09Assistant Store Manager</v>
          </cell>
          <cell r="C1440">
            <v>6069934</v>
          </cell>
          <cell r="D1440" t="str">
            <v>Pradeep Kumar Pandit</v>
          </cell>
          <cell r="E1440">
            <v>7398972426</v>
          </cell>
        </row>
        <row r="1441">
          <cell r="B1441" t="str">
            <v>HU42Assistant Store Manager</v>
          </cell>
          <cell r="C1441">
            <v>6069931</v>
          </cell>
          <cell r="D1441" t="str">
            <v>Kamlendu  Mandal</v>
          </cell>
          <cell r="E1441">
            <v>9528915108</v>
          </cell>
        </row>
        <row r="1442">
          <cell r="B1442" t="str">
            <v>HA09Assistant Store Manager</v>
          </cell>
          <cell r="C1442">
            <v>6069840</v>
          </cell>
          <cell r="D1442" t="str">
            <v>Mir Majid Ali</v>
          </cell>
          <cell r="E1442">
            <v>8801775949</v>
          </cell>
        </row>
        <row r="1443">
          <cell r="B1443" t="str">
            <v>HU68Assistant Store Manager</v>
          </cell>
          <cell r="C1443">
            <v>6069641</v>
          </cell>
          <cell r="D1443" t="str">
            <v>Satyendra Kumar Singh</v>
          </cell>
          <cell r="E1443">
            <v>9794944763</v>
          </cell>
        </row>
        <row r="1444">
          <cell r="B1444" t="str">
            <v>HI05Assistant Store Manager</v>
          </cell>
          <cell r="C1444">
            <v>6069627</v>
          </cell>
          <cell r="D1444" t="str">
            <v>David  Panwar</v>
          </cell>
          <cell r="E1444">
            <v>8261022665</v>
          </cell>
        </row>
        <row r="1445">
          <cell r="B1445" t="str">
            <v>HA61Assistant Store Manager</v>
          </cell>
          <cell r="C1445">
            <v>6069447</v>
          </cell>
          <cell r="D1445" t="str">
            <v>Nareddula  Damodhar</v>
          </cell>
          <cell r="E1445">
            <v>9164244666</v>
          </cell>
        </row>
        <row r="1446">
          <cell r="B1446" t="str">
            <v>HV16Assistant Store Manager</v>
          </cell>
          <cell r="C1446">
            <v>6069293</v>
          </cell>
          <cell r="D1446" t="str">
            <v>Pankaj  Bisht</v>
          </cell>
          <cell r="E1446">
            <v>9654068962</v>
          </cell>
        </row>
        <row r="1447">
          <cell r="B1447" t="str">
            <v>HY11Assistant Store Manager</v>
          </cell>
          <cell r="C1447">
            <v>6069234</v>
          </cell>
          <cell r="D1447" t="str">
            <v>Anand  Sharma</v>
          </cell>
          <cell r="E1447">
            <v>7000775083</v>
          </cell>
        </row>
        <row r="1448">
          <cell r="B1448" t="str">
            <v>HR07Assistant Store Manager</v>
          </cell>
          <cell r="C1448">
            <v>6069093</v>
          </cell>
          <cell r="D1448" t="str">
            <v>Jitendra  Choudhary</v>
          </cell>
          <cell r="E1448">
            <v>9166571158</v>
          </cell>
        </row>
        <row r="1449">
          <cell r="B1449" t="str">
            <v>HA87Assistant Store Manager</v>
          </cell>
          <cell r="C1449">
            <v>6069091</v>
          </cell>
          <cell r="D1449" t="str">
            <v>Gantupalli  Sreedhar</v>
          </cell>
          <cell r="E1449">
            <v>9100955725</v>
          </cell>
        </row>
        <row r="1450">
          <cell r="B1450" t="str">
            <v>HN36Assistant Store Manager</v>
          </cell>
          <cell r="C1450">
            <v>6068779</v>
          </cell>
          <cell r="D1450" t="str">
            <v>Pranjal  Das</v>
          </cell>
          <cell r="E1450">
            <v>6001717104</v>
          </cell>
        </row>
        <row r="1451">
          <cell r="B1451" t="str">
            <v>HD14Assistant Store Manager</v>
          </cell>
          <cell r="C1451">
            <v>6068269</v>
          </cell>
          <cell r="D1451" t="str">
            <v>Daulat Singh Rawat</v>
          </cell>
          <cell r="E1451">
            <v>8010461331</v>
          </cell>
        </row>
        <row r="1452">
          <cell r="B1452" t="str">
            <v>HW13Assistant Store Manager</v>
          </cell>
          <cell r="C1452">
            <v>6068115</v>
          </cell>
          <cell r="D1452" t="str">
            <v>Giriraj Sundar Ghosh</v>
          </cell>
          <cell r="E1452">
            <v>9830989141</v>
          </cell>
        </row>
        <row r="1453">
          <cell r="B1453" t="str">
            <v>HW08Assistant Store Manager</v>
          </cell>
          <cell r="C1453">
            <v>6067297</v>
          </cell>
          <cell r="D1453" t="str">
            <v>Samir  Roy</v>
          </cell>
          <cell r="E1453">
            <v>9874226006</v>
          </cell>
        </row>
        <row r="1454">
          <cell r="B1454" t="str">
            <v>HQ61Assistant Store Manager</v>
          </cell>
          <cell r="C1454">
            <v>6067255</v>
          </cell>
          <cell r="D1454" t="str">
            <v xml:space="preserve">Alpana  </v>
          </cell>
          <cell r="E1454">
            <v>9499993836</v>
          </cell>
        </row>
        <row r="1455">
          <cell r="B1455" t="str">
            <v>HK50Assistant Store Manager</v>
          </cell>
          <cell r="C1455">
            <v>6066823</v>
          </cell>
          <cell r="D1455" t="str">
            <v xml:space="preserve">Sharath  </v>
          </cell>
          <cell r="E1455">
            <v>9980273836</v>
          </cell>
        </row>
        <row r="1456">
          <cell r="B1456" t="str">
            <v>HV05Assistant Store Manager</v>
          </cell>
          <cell r="C1456">
            <v>6066820</v>
          </cell>
          <cell r="D1456" t="str">
            <v>Mahesh Chandra Loshali</v>
          </cell>
          <cell r="E1456">
            <v>9990359121</v>
          </cell>
        </row>
        <row r="1457">
          <cell r="B1457" t="str">
            <v>HI19Assistant Store Manager</v>
          </cell>
          <cell r="C1457">
            <v>6066819</v>
          </cell>
          <cell r="D1457" t="str">
            <v>Bittan  Ranaut</v>
          </cell>
          <cell r="E1457">
            <v>8288966178</v>
          </cell>
        </row>
        <row r="1458">
          <cell r="B1458" t="str">
            <v>HH38Assistant Store Manager</v>
          </cell>
          <cell r="C1458">
            <v>6066287</v>
          </cell>
          <cell r="D1458" t="str">
            <v>Sanjay  Singh</v>
          </cell>
          <cell r="E1458">
            <v>8689066890</v>
          </cell>
        </row>
        <row r="1459">
          <cell r="B1459" t="str">
            <v>HK82Assistant Store Manager</v>
          </cell>
          <cell r="C1459">
            <v>6066037</v>
          </cell>
          <cell r="D1459" t="str">
            <v>Chandrashekhar I Mantannavar</v>
          </cell>
          <cell r="E1459">
            <v>8970839239</v>
          </cell>
        </row>
        <row r="1460">
          <cell r="B1460" t="str">
            <v>HN37Assistant Store Manager</v>
          </cell>
          <cell r="C1460">
            <v>6065679</v>
          </cell>
          <cell r="D1460" t="str">
            <v>Nurul  Hussain</v>
          </cell>
          <cell r="E1460">
            <v>7002113798</v>
          </cell>
        </row>
        <row r="1461">
          <cell r="B1461" t="str">
            <v>HZ05Assistant Store Manager</v>
          </cell>
          <cell r="C1461">
            <v>6065615</v>
          </cell>
          <cell r="D1461" t="str">
            <v>Tapi  Kania</v>
          </cell>
          <cell r="E1461">
            <v>9856819537</v>
          </cell>
        </row>
        <row r="1462">
          <cell r="B1462" t="str">
            <v>HA82Assistant Store Manager</v>
          </cell>
          <cell r="C1462">
            <v>6065413</v>
          </cell>
          <cell r="D1462" t="str">
            <v>Gurrala Sreenath Reddy</v>
          </cell>
          <cell r="E1462">
            <v>9703907462</v>
          </cell>
        </row>
        <row r="1463">
          <cell r="B1463" t="str">
            <v>HP41Assistant Store Manager</v>
          </cell>
          <cell r="C1463">
            <v>6065360</v>
          </cell>
          <cell r="D1463" t="str">
            <v>Prince  Arora</v>
          </cell>
          <cell r="E1463">
            <v>7696574487</v>
          </cell>
        </row>
        <row r="1464">
          <cell r="B1464" t="str">
            <v>HJ16Assistant Store Manager</v>
          </cell>
          <cell r="C1464">
            <v>6065279</v>
          </cell>
          <cell r="D1464" t="str">
            <v>Abdulla  Bukhari</v>
          </cell>
          <cell r="E1464">
            <v>9956207267</v>
          </cell>
        </row>
        <row r="1465">
          <cell r="B1465" t="str">
            <v>HK71Assistant Store Manager</v>
          </cell>
          <cell r="C1465">
            <v>6065165</v>
          </cell>
          <cell r="D1465" t="str">
            <v xml:space="preserve">Raghu  </v>
          </cell>
          <cell r="E1465">
            <v>9008829792</v>
          </cell>
        </row>
        <row r="1466">
          <cell r="B1466" t="str">
            <v>HN17Assistant Store Manager</v>
          </cell>
          <cell r="C1466">
            <v>6063817</v>
          </cell>
          <cell r="D1466" t="str">
            <v>Nabin  Das</v>
          </cell>
          <cell r="E1466">
            <v>9706883938</v>
          </cell>
        </row>
        <row r="1467">
          <cell r="B1467" t="str">
            <v>HW22Assistant Store Manager</v>
          </cell>
          <cell r="C1467">
            <v>6063658</v>
          </cell>
          <cell r="D1467" t="str">
            <v>Ajay Kumar Sharma</v>
          </cell>
          <cell r="E1467">
            <v>9332063040</v>
          </cell>
        </row>
        <row r="1468">
          <cell r="B1468" t="str">
            <v>HI04Assistant Store Manager</v>
          </cell>
          <cell r="C1468">
            <v>6063284</v>
          </cell>
          <cell r="D1468" t="str">
            <v>Prakash  Chandra</v>
          </cell>
          <cell r="E1468">
            <v>7037494287</v>
          </cell>
        </row>
        <row r="1469">
          <cell r="B1469" t="str">
            <v>HP18Assistant Store Manager</v>
          </cell>
          <cell r="C1469">
            <v>6063177</v>
          </cell>
          <cell r="D1469" t="str">
            <v>Manpreet  Singh</v>
          </cell>
          <cell r="E1469">
            <v>9888879469</v>
          </cell>
        </row>
        <row r="1470">
          <cell r="B1470" t="str">
            <v>HR31Assistant Store Manager</v>
          </cell>
          <cell r="C1470">
            <v>6062763</v>
          </cell>
          <cell r="D1470" t="str">
            <v>Ramgopal  Dhaked</v>
          </cell>
          <cell r="E1470">
            <v>6375819078</v>
          </cell>
        </row>
        <row r="1471">
          <cell r="B1471" t="str">
            <v>HB27Assistant Store Manager</v>
          </cell>
          <cell r="C1471">
            <v>6062501</v>
          </cell>
          <cell r="D1471" t="str">
            <v>Deobrat  Prajapat</v>
          </cell>
          <cell r="E1471">
            <v>7352063358</v>
          </cell>
        </row>
        <row r="1472">
          <cell r="B1472" t="str">
            <v>HP31Assistant Store Manager</v>
          </cell>
          <cell r="C1472">
            <v>6062491</v>
          </cell>
          <cell r="D1472" t="str">
            <v>Manish  Pal</v>
          </cell>
          <cell r="E1472">
            <v>9305657704</v>
          </cell>
        </row>
        <row r="1473">
          <cell r="B1473" t="str">
            <v>HN25Assistant Store Manager</v>
          </cell>
          <cell r="C1473">
            <v>6062437</v>
          </cell>
          <cell r="D1473" t="str">
            <v>Mrigangka  Boruah</v>
          </cell>
          <cell r="E1473">
            <v>7978346696</v>
          </cell>
        </row>
        <row r="1474">
          <cell r="B1474" t="str">
            <v>HP32Assistant Store Manager</v>
          </cell>
          <cell r="C1474">
            <v>6062414</v>
          </cell>
          <cell r="D1474" t="str">
            <v>Harpreet  Singh</v>
          </cell>
          <cell r="E1474">
            <v>9569860562</v>
          </cell>
        </row>
        <row r="1475">
          <cell r="B1475" t="str">
            <v>SA62Assistant Store Manager</v>
          </cell>
          <cell r="C1475">
            <v>6062313</v>
          </cell>
          <cell r="D1475" t="str">
            <v>Bhoorgu Praveen Kumar</v>
          </cell>
          <cell r="E1475">
            <v>8106205663</v>
          </cell>
        </row>
        <row r="1476">
          <cell r="B1476" t="str">
            <v>HN34Assistant Store Manager</v>
          </cell>
          <cell r="C1476">
            <v>6062296</v>
          </cell>
          <cell r="D1476" t="str">
            <v>Bor Em Senar</v>
          </cell>
          <cell r="E1476">
            <v>7002473537</v>
          </cell>
        </row>
        <row r="1477">
          <cell r="B1477" t="str">
            <v>HO19Assistant Store Manager</v>
          </cell>
          <cell r="C1477">
            <v>6062206</v>
          </cell>
          <cell r="D1477" t="str">
            <v>Dinabandhu  Muduli</v>
          </cell>
          <cell r="E1477">
            <v>6372797675</v>
          </cell>
        </row>
        <row r="1478">
          <cell r="B1478" t="str">
            <v>HB05Assistant Store Manager</v>
          </cell>
          <cell r="C1478">
            <v>6062175</v>
          </cell>
          <cell r="D1478" t="str">
            <v>Akash  Kumar</v>
          </cell>
          <cell r="E1478">
            <v>7903089352</v>
          </cell>
        </row>
        <row r="1479">
          <cell r="B1479" t="str">
            <v>HN54Assistant Store Manager</v>
          </cell>
          <cell r="C1479">
            <v>6061931</v>
          </cell>
          <cell r="D1479" t="str">
            <v>Makakmayum Feda Nazir Hussain</v>
          </cell>
          <cell r="E1479">
            <v>7005337399</v>
          </cell>
        </row>
        <row r="1480">
          <cell r="B1480" t="str">
            <v>HB07Assistant Store Manager</v>
          </cell>
          <cell r="C1480">
            <v>6061493</v>
          </cell>
          <cell r="D1480" t="str">
            <v>Prem  Chandra</v>
          </cell>
          <cell r="E1480">
            <v>8581972003</v>
          </cell>
        </row>
        <row r="1481">
          <cell r="B1481" t="str">
            <v>HJ27Assistant Store Manager</v>
          </cell>
          <cell r="C1481">
            <v>6061490</v>
          </cell>
          <cell r="D1481" t="str">
            <v>Arun Kumar Munda</v>
          </cell>
          <cell r="E1481">
            <v>8210845637</v>
          </cell>
        </row>
        <row r="1482">
          <cell r="B1482" t="str">
            <v>HQ50Assistant Store Manager</v>
          </cell>
          <cell r="C1482">
            <v>6060913</v>
          </cell>
          <cell r="D1482" t="str">
            <v>Vinod Kumar Sharma</v>
          </cell>
          <cell r="E1482">
            <v>7355943415</v>
          </cell>
        </row>
        <row r="1483">
          <cell r="B1483" t="str">
            <v>HP06Assistant Store Manager</v>
          </cell>
          <cell r="C1483">
            <v>6059821</v>
          </cell>
          <cell r="D1483" t="str">
            <v>Sunil  Kumar</v>
          </cell>
          <cell r="E1483">
            <v>9888807784</v>
          </cell>
        </row>
        <row r="1484">
          <cell r="B1484" t="str">
            <v>HJ04Assistant Store Manager</v>
          </cell>
          <cell r="C1484">
            <v>6059711</v>
          </cell>
          <cell r="D1484" t="str">
            <v>Kishor  Sumit</v>
          </cell>
          <cell r="E1484">
            <v>9852331600</v>
          </cell>
        </row>
        <row r="1485">
          <cell r="B1485" t="str">
            <v>HQ35Assistant Store Manager</v>
          </cell>
          <cell r="C1485">
            <v>6059630</v>
          </cell>
          <cell r="D1485" t="str">
            <v xml:space="preserve">Romil  </v>
          </cell>
          <cell r="E1485">
            <v>9654022390</v>
          </cell>
        </row>
        <row r="1486">
          <cell r="B1486" t="str">
            <v>HW18Assistant Store Manager</v>
          </cell>
          <cell r="C1486">
            <v>6059439</v>
          </cell>
          <cell r="D1486" t="str">
            <v>Sudip  Shyamal</v>
          </cell>
          <cell r="E1486">
            <v>9681401876</v>
          </cell>
        </row>
        <row r="1487">
          <cell r="B1487" t="str">
            <v>HW24Assistant Store Manager</v>
          </cell>
          <cell r="C1487">
            <v>6059438</v>
          </cell>
          <cell r="D1487" t="str">
            <v>Jhulan  Pal</v>
          </cell>
          <cell r="E1487">
            <v>7001047577</v>
          </cell>
        </row>
        <row r="1488">
          <cell r="B1488" t="str">
            <v>SK04Assistant Store Manager</v>
          </cell>
          <cell r="C1488">
            <v>6059271</v>
          </cell>
          <cell r="D1488" t="str">
            <v>M  Anjaneyulu</v>
          </cell>
          <cell r="E1488">
            <v>8531085862</v>
          </cell>
        </row>
        <row r="1489">
          <cell r="B1489" t="str">
            <v>HU20Assistant Store Manager</v>
          </cell>
          <cell r="C1489">
            <v>6058650</v>
          </cell>
          <cell r="D1489" t="str">
            <v>Rudra  Pratap</v>
          </cell>
          <cell r="E1489">
            <v>9455370049</v>
          </cell>
        </row>
        <row r="1490">
          <cell r="B1490" t="str">
            <v>HU94Assistant Store Manager</v>
          </cell>
          <cell r="C1490">
            <v>6058577</v>
          </cell>
          <cell r="D1490" t="str">
            <v>Prakash  Singh</v>
          </cell>
          <cell r="E1490">
            <v>9559040088</v>
          </cell>
        </row>
        <row r="1491">
          <cell r="B1491" t="str">
            <v>HX12Assistant Store Manager</v>
          </cell>
          <cell r="C1491">
            <v>6057792</v>
          </cell>
          <cell r="D1491" t="str">
            <v>Muzafar Ahmad Rather</v>
          </cell>
          <cell r="E1491">
            <v>7006048406</v>
          </cell>
        </row>
        <row r="1492">
          <cell r="B1492" t="str">
            <v>HH52Assistant Store Manager</v>
          </cell>
          <cell r="C1492">
            <v>6057594</v>
          </cell>
          <cell r="D1492" t="str">
            <v>Monu  Sharma</v>
          </cell>
          <cell r="E1492">
            <v>9991599912</v>
          </cell>
        </row>
        <row r="1493">
          <cell r="B1493" t="str">
            <v>HQ64Assistant Store Manager</v>
          </cell>
          <cell r="C1493">
            <v>6056991</v>
          </cell>
          <cell r="D1493" t="str">
            <v>Rajendra Kumar Maurya</v>
          </cell>
          <cell r="E1493">
            <v>7905247435</v>
          </cell>
        </row>
        <row r="1494">
          <cell r="B1494" t="str">
            <v>SK09Assistant Store Manager</v>
          </cell>
          <cell r="C1494">
            <v>6056981</v>
          </cell>
          <cell r="D1494" t="str">
            <v>Srikanth Reddy K S</v>
          </cell>
          <cell r="E1494">
            <v>9900913690</v>
          </cell>
        </row>
        <row r="1495">
          <cell r="B1495" t="str">
            <v>SA13Assistant Store Manager</v>
          </cell>
          <cell r="C1495">
            <v>6056979</v>
          </cell>
          <cell r="D1495" t="str">
            <v>Unukuru  Rambabu</v>
          </cell>
          <cell r="E1495">
            <v>9701256818</v>
          </cell>
        </row>
        <row r="1496">
          <cell r="B1496" t="str">
            <v>HV01Assistant Store Manager</v>
          </cell>
          <cell r="C1496">
            <v>6056820</v>
          </cell>
          <cell r="D1496" t="str">
            <v>Sanjay  Singh</v>
          </cell>
          <cell r="E1496">
            <v>7017134130</v>
          </cell>
        </row>
        <row r="1497">
          <cell r="B1497" t="str">
            <v>HU58Assistant Store Manager</v>
          </cell>
          <cell r="C1497">
            <v>6056566</v>
          </cell>
          <cell r="D1497" t="str">
            <v xml:space="preserve">Sunny  </v>
          </cell>
          <cell r="E1497">
            <v>9891119794</v>
          </cell>
        </row>
        <row r="1498">
          <cell r="B1498" t="str">
            <v>HU19Assistant Store Manager</v>
          </cell>
          <cell r="C1498">
            <v>6056565</v>
          </cell>
          <cell r="D1498" t="str">
            <v>Dharmendra  Singh</v>
          </cell>
          <cell r="E1498">
            <v>7275016534</v>
          </cell>
        </row>
        <row r="1499">
          <cell r="B1499" t="str">
            <v>HZ07Assistant Store Manager</v>
          </cell>
          <cell r="C1499">
            <v>6056422</v>
          </cell>
          <cell r="D1499" t="str">
            <v>Moli  Ada</v>
          </cell>
          <cell r="E1499">
            <v>9366674732</v>
          </cell>
        </row>
        <row r="1500">
          <cell r="B1500" t="str">
            <v>HU37Assistant Store Manager</v>
          </cell>
          <cell r="C1500">
            <v>6055701</v>
          </cell>
          <cell r="D1500" t="str">
            <v>Avinash  Chandel</v>
          </cell>
          <cell r="E1500">
            <v>8650407154</v>
          </cell>
        </row>
        <row r="1501">
          <cell r="B1501" t="str">
            <v>HU43Assistant Store Manager</v>
          </cell>
          <cell r="C1501">
            <v>6055625</v>
          </cell>
          <cell r="D1501" t="str">
            <v>Vinod  Kumar</v>
          </cell>
          <cell r="E1501">
            <v>7704085966</v>
          </cell>
        </row>
        <row r="1502">
          <cell r="B1502" t="str">
            <v>HK60Assistant Store Manager</v>
          </cell>
          <cell r="C1502">
            <v>6055244</v>
          </cell>
          <cell r="D1502" t="str">
            <v xml:space="preserve">Hanamant  </v>
          </cell>
          <cell r="E1502">
            <v>9538951626</v>
          </cell>
        </row>
        <row r="1503">
          <cell r="B1503" t="str">
            <v>HA28Assistant Store Manager</v>
          </cell>
          <cell r="C1503">
            <v>6055062</v>
          </cell>
          <cell r="D1503" t="str">
            <v>Medabalimi  Sunil</v>
          </cell>
          <cell r="E1503">
            <v>8142311883</v>
          </cell>
        </row>
        <row r="1504">
          <cell r="B1504" t="str">
            <v>HQ05Assistant Store Manager</v>
          </cell>
          <cell r="C1504">
            <v>6054654</v>
          </cell>
          <cell r="D1504" t="str">
            <v>Neeraj  Kumar</v>
          </cell>
          <cell r="E1504">
            <v>6398144048</v>
          </cell>
        </row>
        <row r="1505">
          <cell r="B1505" t="str">
            <v>HA72Assistant Store Manager</v>
          </cell>
          <cell r="C1505">
            <v>6054627</v>
          </cell>
          <cell r="D1505" t="str">
            <v>Jetti Suresh Babu</v>
          </cell>
          <cell r="E1505">
            <v>6303107782</v>
          </cell>
        </row>
        <row r="1506">
          <cell r="B1506" t="str">
            <v>HK07Assistant Store Manager</v>
          </cell>
          <cell r="C1506">
            <v>6054344</v>
          </cell>
          <cell r="D1506" t="str">
            <v xml:space="preserve">Hanmanth  </v>
          </cell>
          <cell r="E1506">
            <v>8722904334</v>
          </cell>
        </row>
        <row r="1507">
          <cell r="B1507" t="str">
            <v>HJ09Assistant Store Manager</v>
          </cell>
          <cell r="C1507">
            <v>6054200</v>
          </cell>
          <cell r="D1507" t="str">
            <v>Tinku  Singh</v>
          </cell>
          <cell r="E1507">
            <v>9693348518</v>
          </cell>
        </row>
        <row r="1508">
          <cell r="B1508" t="str">
            <v>HR04Assistant Store Manager</v>
          </cell>
          <cell r="C1508">
            <v>6051418</v>
          </cell>
          <cell r="D1508" t="str">
            <v>Himmat  Singh</v>
          </cell>
          <cell r="E1508">
            <v>9950101981</v>
          </cell>
        </row>
        <row r="1509">
          <cell r="B1509" t="str">
            <v>HA56Assistant Store Manager</v>
          </cell>
          <cell r="C1509">
            <v>6051367</v>
          </cell>
          <cell r="D1509" t="str">
            <v>Varagani  Srikanth</v>
          </cell>
          <cell r="E1509">
            <v>8499869282</v>
          </cell>
        </row>
        <row r="1510">
          <cell r="B1510" t="str">
            <v>HN16Assistant Store Manager</v>
          </cell>
          <cell r="C1510">
            <v>6051206</v>
          </cell>
          <cell r="D1510" t="str">
            <v>Ratan  Konwar</v>
          </cell>
          <cell r="E1510">
            <v>8011766721</v>
          </cell>
        </row>
        <row r="1511">
          <cell r="B1511" t="str">
            <v>HU05Assistant Store Manager</v>
          </cell>
          <cell r="C1511">
            <v>6051162</v>
          </cell>
          <cell r="D1511" t="str">
            <v>Sarad Kumar Dwivedi</v>
          </cell>
          <cell r="E1511">
            <v>9889488812</v>
          </cell>
        </row>
        <row r="1512">
          <cell r="B1512" t="str">
            <v>HD41Assistant Store Manager</v>
          </cell>
          <cell r="C1512">
            <v>6050853</v>
          </cell>
          <cell r="D1512" t="str">
            <v>Maksood  Alam</v>
          </cell>
          <cell r="E1512">
            <v>7827667204</v>
          </cell>
        </row>
        <row r="1513">
          <cell r="B1513" t="str">
            <v>HA15Assistant Store Manager</v>
          </cell>
          <cell r="C1513">
            <v>6050733</v>
          </cell>
          <cell r="D1513" t="str">
            <v>Kshatri Shammy Gopal Singh</v>
          </cell>
          <cell r="E1513">
            <v>7702504216</v>
          </cell>
        </row>
        <row r="1514">
          <cell r="B1514" t="str">
            <v>HQ03Assistant Store Manager</v>
          </cell>
          <cell r="C1514">
            <v>6050652</v>
          </cell>
          <cell r="D1514" t="str">
            <v>Ashish  Singh</v>
          </cell>
          <cell r="E1514">
            <v>9818907347</v>
          </cell>
        </row>
        <row r="1515">
          <cell r="B1515" t="str">
            <v>HR16Assistant Store Manager</v>
          </cell>
          <cell r="C1515">
            <v>6049962</v>
          </cell>
          <cell r="D1515" t="str">
            <v>Ram Babu Kumawat</v>
          </cell>
          <cell r="E1515">
            <v>8529696169</v>
          </cell>
        </row>
        <row r="1516">
          <cell r="B1516" t="str">
            <v>HQ55Assistant Store Manager</v>
          </cell>
          <cell r="C1516">
            <v>6049526</v>
          </cell>
          <cell r="D1516" t="str">
            <v>Aditya  Kumar</v>
          </cell>
          <cell r="E1516">
            <v>7452876237</v>
          </cell>
        </row>
        <row r="1517">
          <cell r="B1517" t="str">
            <v>HA60Assistant Store Manager</v>
          </cell>
          <cell r="C1517">
            <v>6048847</v>
          </cell>
          <cell r="D1517" t="str">
            <v>Panjugula  Lingam</v>
          </cell>
          <cell r="E1517">
            <v>9676623739</v>
          </cell>
        </row>
        <row r="1518">
          <cell r="B1518" t="str">
            <v>HW37Assistant Store Manager</v>
          </cell>
          <cell r="C1518">
            <v>6048761</v>
          </cell>
          <cell r="D1518" t="str">
            <v>Sanjoy  Dey</v>
          </cell>
          <cell r="E1518">
            <v>8777405012</v>
          </cell>
        </row>
        <row r="1519">
          <cell r="B1519" t="str">
            <v>HU18Assistant Store Manager</v>
          </cell>
          <cell r="C1519">
            <v>6048706</v>
          </cell>
          <cell r="D1519" t="str">
            <v>Anuj  Arya</v>
          </cell>
          <cell r="E1519">
            <v>8650056349</v>
          </cell>
        </row>
        <row r="1520">
          <cell r="B1520" t="str">
            <v>HQ20Assistant Store Manager</v>
          </cell>
          <cell r="C1520">
            <v>6048301</v>
          </cell>
          <cell r="D1520" t="str">
            <v>Servesh  Kumar</v>
          </cell>
          <cell r="E1520">
            <v>6389585776</v>
          </cell>
        </row>
        <row r="1521">
          <cell r="B1521" t="str">
            <v>HN31Assistant Store Manager</v>
          </cell>
          <cell r="C1521">
            <v>6047663</v>
          </cell>
          <cell r="D1521" t="str">
            <v>Pranab  Kalita</v>
          </cell>
          <cell r="E1521">
            <v>7002190061</v>
          </cell>
        </row>
        <row r="1522">
          <cell r="B1522" t="str">
            <v>HN24Assistant Store Manager</v>
          </cell>
          <cell r="C1522">
            <v>6047598</v>
          </cell>
          <cell r="D1522" t="str">
            <v>Kushal  Das</v>
          </cell>
          <cell r="E1522">
            <v>9707836799</v>
          </cell>
        </row>
        <row r="1523">
          <cell r="B1523" t="str">
            <v>SK08Assistant Store Manager</v>
          </cell>
          <cell r="C1523">
            <v>6047380</v>
          </cell>
          <cell r="D1523" t="str">
            <v>Nagaraj Ganapati Hegde</v>
          </cell>
          <cell r="E1523">
            <v>7846944755</v>
          </cell>
        </row>
        <row r="1524">
          <cell r="B1524" t="str">
            <v>HN21Assistant Store Manager</v>
          </cell>
          <cell r="C1524">
            <v>6047328</v>
          </cell>
          <cell r="D1524" t="str">
            <v>Banajit  Medhi</v>
          </cell>
          <cell r="E1524">
            <v>6002892945</v>
          </cell>
        </row>
        <row r="1525">
          <cell r="B1525" t="str">
            <v>HK26Assistant Store Manager</v>
          </cell>
          <cell r="C1525">
            <v>6046626</v>
          </cell>
          <cell r="D1525" t="str">
            <v>Lokesh  H T</v>
          </cell>
          <cell r="E1525">
            <v>9743707243</v>
          </cell>
        </row>
        <row r="1526">
          <cell r="B1526" t="str">
            <v>HA95Assistant Store Manager</v>
          </cell>
          <cell r="C1526">
            <v>6046279</v>
          </cell>
          <cell r="D1526" t="str">
            <v>Kothakorisa  Eswaraiah</v>
          </cell>
          <cell r="E1526">
            <v>9392272197</v>
          </cell>
        </row>
        <row r="1527">
          <cell r="B1527" t="str">
            <v>HU74Assistant Store Manager</v>
          </cell>
          <cell r="C1527">
            <v>6045945</v>
          </cell>
          <cell r="D1527" t="str">
            <v>Vineet  Kumar</v>
          </cell>
          <cell r="E1527">
            <v>7017115952</v>
          </cell>
        </row>
        <row r="1528">
          <cell r="B1528" t="str">
            <v>HN02Assistant Store Manager</v>
          </cell>
          <cell r="C1528">
            <v>6045942</v>
          </cell>
          <cell r="D1528" t="str">
            <v>Debabrata  Sharma</v>
          </cell>
          <cell r="E1528">
            <v>9864145359</v>
          </cell>
        </row>
        <row r="1529">
          <cell r="B1529" t="str">
            <v>HK51Assistant Store Manager</v>
          </cell>
          <cell r="C1529">
            <v>6045789</v>
          </cell>
          <cell r="D1529" t="str">
            <v>Manjunath  M</v>
          </cell>
          <cell r="E1529">
            <v>8660944844</v>
          </cell>
        </row>
        <row r="1530">
          <cell r="B1530" t="str">
            <v>HK29Assistant Store Manager</v>
          </cell>
          <cell r="C1530">
            <v>6045501</v>
          </cell>
          <cell r="D1530" t="str">
            <v>Johnson  F</v>
          </cell>
          <cell r="E1530">
            <v>9591997442</v>
          </cell>
        </row>
        <row r="1531">
          <cell r="B1531" t="str">
            <v>HB04Assistant Store Manager</v>
          </cell>
          <cell r="C1531">
            <v>6045420</v>
          </cell>
          <cell r="D1531" t="str">
            <v>Binod Kumar Dubey</v>
          </cell>
          <cell r="E1531">
            <v>9470057512</v>
          </cell>
        </row>
        <row r="1532">
          <cell r="B1532" t="str">
            <v>HU12Assistant Store Manager</v>
          </cell>
          <cell r="C1532">
            <v>6044661</v>
          </cell>
          <cell r="D1532" t="str">
            <v>Manish  Srivastava</v>
          </cell>
          <cell r="E1532">
            <v>9721607201</v>
          </cell>
        </row>
        <row r="1533">
          <cell r="B1533" t="str">
            <v>HS04Assistant Store Manager</v>
          </cell>
          <cell r="C1533">
            <v>6044530</v>
          </cell>
          <cell r="D1533" t="str">
            <v>Tapash  Mahato</v>
          </cell>
          <cell r="E1533">
            <v>7001877364</v>
          </cell>
        </row>
        <row r="1534">
          <cell r="B1534" t="str">
            <v>HH12Assistant Store Manager</v>
          </cell>
          <cell r="C1534">
            <v>6044249</v>
          </cell>
          <cell r="D1534" t="str">
            <v xml:space="preserve">Ravinder  </v>
          </cell>
          <cell r="E1534">
            <v>9138909058</v>
          </cell>
        </row>
        <row r="1535">
          <cell r="B1535" t="str">
            <v>HK85Assistant Store Manager</v>
          </cell>
          <cell r="C1535">
            <v>6043978</v>
          </cell>
          <cell r="D1535" t="str">
            <v>Anand Jyotheppa Umarani</v>
          </cell>
          <cell r="E1535">
            <v>7349291953</v>
          </cell>
        </row>
        <row r="1536">
          <cell r="B1536" t="str">
            <v>HK58Assistant Store Manager</v>
          </cell>
          <cell r="C1536">
            <v>6043601</v>
          </cell>
          <cell r="D1536" t="str">
            <v>Mahamad Riyaz H H</v>
          </cell>
          <cell r="E1536">
            <v>7259988553</v>
          </cell>
        </row>
        <row r="1537">
          <cell r="B1537" t="str">
            <v>HH35Assistant Store Manager</v>
          </cell>
          <cell r="C1537">
            <v>6043458</v>
          </cell>
          <cell r="D1537" t="str">
            <v>Rakesh Singh Rawat</v>
          </cell>
          <cell r="E1537">
            <v>9990073574</v>
          </cell>
        </row>
        <row r="1538">
          <cell r="B1538" t="str">
            <v>HK12Assistant Store Manager</v>
          </cell>
          <cell r="C1538">
            <v>6043315</v>
          </cell>
          <cell r="D1538" t="str">
            <v>Madhusudhan  C</v>
          </cell>
          <cell r="E1538">
            <v>9113241527</v>
          </cell>
        </row>
        <row r="1539">
          <cell r="B1539" t="str">
            <v>HK83Assistant Store Manager</v>
          </cell>
          <cell r="C1539">
            <v>6042565</v>
          </cell>
          <cell r="D1539" t="str">
            <v>Shivakumar  M</v>
          </cell>
          <cell r="E1539">
            <v>8105181178</v>
          </cell>
        </row>
        <row r="1540">
          <cell r="B1540" t="str">
            <v>HD32Assistant Store Manager</v>
          </cell>
          <cell r="C1540">
            <v>6042431</v>
          </cell>
          <cell r="D1540" t="str">
            <v>Surender  Singh</v>
          </cell>
          <cell r="E1540">
            <v>9891501225</v>
          </cell>
        </row>
        <row r="1541">
          <cell r="B1541" t="str">
            <v>HU34Assistant Store Manager</v>
          </cell>
          <cell r="C1541">
            <v>6042039</v>
          </cell>
          <cell r="D1541" t="str">
            <v>Kuldeep  Kumar</v>
          </cell>
          <cell r="E1541">
            <v>8802868433</v>
          </cell>
        </row>
        <row r="1542">
          <cell r="B1542" t="str">
            <v>HA50Assistant Store Manager</v>
          </cell>
          <cell r="C1542">
            <v>6041811</v>
          </cell>
          <cell r="D1542" t="str">
            <v>Linga Prathap Kumar</v>
          </cell>
          <cell r="E1542">
            <v>6302214517</v>
          </cell>
        </row>
        <row r="1543">
          <cell r="B1543" t="str">
            <v>HQ89Assistant Store Manager</v>
          </cell>
          <cell r="C1543">
            <v>6041242</v>
          </cell>
          <cell r="D1543" t="str">
            <v>Hanuman Prasad Verma</v>
          </cell>
          <cell r="E1543">
            <v>9900916833</v>
          </cell>
        </row>
        <row r="1544">
          <cell r="B1544" t="str">
            <v>HN46Assistant Store Manager</v>
          </cell>
          <cell r="C1544">
            <v>6039739</v>
          </cell>
          <cell r="D1544" t="str">
            <v>Dispal  Moran</v>
          </cell>
          <cell r="E1544">
            <v>8638642255</v>
          </cell>
        </row>
        <row r="1545">
          <cell r="B1545" t="str">
            <v>HK35Assistant Store Manager</v>
          </cell>
          <cell r="C1545">
            <v>6039136</v>
          </cell>
          <cell r="D1545" t="str">
            <v>G Reeshaila Chetan</v>
          </cell>
          <cell r="E1545">
            <v>8904412489</v>
          </cell>
        </row>
        <row r="1546">
          <cell r="B1546" t="str">
            <v>HQ24Assistant Store Manager</v>
          </cell>
          <cell r="C1546">
            <v>6038290</v>
          </cell>
          <cell r="D1546" t="str">
            <v>Varun Kumar Pandey</v>
          </cell>
          <cell r="E1546">
            <v>9528027290</v>
          </cell>
        </row>
        <row r="1547">
          <cell r="B1547" t="str">
            <v>HU07Assistant Store Manager</v>
          </cell>
          <cell r="C1547">
            <v>6038284</v>
          </cell>
          <cell r="D1547" t="str">
            <v>Hemant  Mathpal</v>
          </cell>
          <cell r="E1547">
            <v>8650377777</v>
          </cell>
        </row>
        <row r="1548">
          <cell r="B1548" t="str">
            <v>HW23Assistant Store Manager</v>
          </cell>
          <cell r="C1548">
            <v>6037859</v>
          </cell>
          <cell r="D1548" t="str">
            <v>Debashis  Das</v>
          </cell>
          <cell r="E1548">
            <v>9046696246</v>
          </cell>
        </row>
        <row r="1549">
          <cell r="B1549" t="str">
            <v>HS01Assistant Store Manager</v>
          </cell>
          <cell r="C1549">
            <v>6037767</v>
          </cell>
          <cell r="D1549" t="str">
            <v>Rahul  Sinha</v>
          </cell>
          <cell r="E1549">
            <v>7908393949</v>
          </cell>
        </row>
        <row r="1550">
          <cell r="B1550" t="str">
            <v>SN01Assistant Store Manager</v>
          </cell>
          <cell r="C1550">
            <v>6037300</v>
          </cell>
          <cell r="D1550" t="str">
            <v>Suman  Namasudra</v>
          </cell>
          <cell r="E1550">
            <v>7578025090</v>
          </cell>
        </row>
        <row r="1551">
          <cell r="B1551" t="str">
            <v>HP34Assistant Store Manager</v>
          </cell>
          <cell r="C1551">
            <v>6037266</v>
          </cell>
          <cell r="D1551" t="str">
            <v>Rahul  Khurana</v>
          </cell>
          <cell r="E1551">
            <v>7888850018</v>
          </cell>
        </row>
        <row r="1552">
          <cell r="B1552" t="str">
            <v>HB10Assistant Store Manager</v>
          </cell>
          <cell r="C1552">
            <v>6037262</v>
          </cell>
          <cell r="D1552" t="str">
            <v>Awadhesh  Yadav</v>
          </cell>
          <cell r="E1552">
            <v>8867101021</v>
          </cell>
        </row>
        <row r="1553">
          <cell r="B1553" t="str">
            <v>HY47Assistant Store Manager</v>
          </cell>
          <cell r="C1553">
            <v>6037258</v>
          </cell>
          <cell r="D1553" t="str">
            <v>Siddharth  Raghuwanshi</v>
          </cell>
          <cell r="E1553">
            <v>7354610034</v>
          </cell>
        </row>
        <row r="1554">
          <cell r="B1554" t="str">
            <v>HN85Assistant Store Manager</v>
          </cell>
          <cell r="C1554">
            <v>6037176</v>
          </cell>
          <cell r="D1554" t="str">
            <v>Raju  Saikia</v>
          </cell>
          <cell r="E1554">
            <v>6009158758</v>
          </cell>
        </row>
        <row r="1555">
          <cell r="B1555" t="str">
            <v>HJ19Assistant Store Manager</v>
          </cell>
          <cell r="C1555">
            <v>6036991</v>
          </cell>
          <cell r="D1555" t="str">
            <v>Dhananjay Kumar Yadav</v>
          </cell>
          <cell r="E1555">
            <v>8757799795</v>
          </cell>
        </row>
        <row r="1556">
          <cell r="B1556" t="str">
            <v>HW06Assistant Store Manager</v>
          </cell>
          <cell r="C1556">
            <v>6036966</v>
          </cell>
          <cell r="D1556" t="str">
            <v>Ananda  Thapa</v>
          </cell>
          <cell r="E1556">
            <v>9832620092</v>
          </cell>
        </row>
        <row r="1557">
          <cell r="B1557" t="str">
            <v>SA54Assistant Store Manager</v>
          </cell>
          <cell r="C1557">
            <v>6036804</v>
          </cell>
          <cell r="D1557" t="str">
            <v>Chikadubae Sagar Kumar</v>
          </cell>
          <cell r="E1557">
            <v>7995506269</v>
          </cell>
        </row>
        <row r="1558">
          <cell r="B1558" t="str">
            <v>HU59Assistant Store Manager</v>
          </cell>
          <cell r="C1558">
            <v>6036137</v>
          </cell>
          <cell r="D1558" t="str">
            <v>Anil  Kumar</v>
          </cell>
          <cell r="E1558">
            <v>9044187754</v>
          </cell>
        </row>
        <row r="1559">
          <cell r="B1559" t="str">
            <v>HK15Assistant Store Manager</v>
          </cell>
          <cell r="C1559">
            <v>6035952</v>
          </cell>
          <cell r="D1559" t="str">
            <v>Madhu  P</v>
          </cell>
          <cell r="E1559">
            <v>7022622180</v>
          </cell>
        </row>
        <row r="1560">
          <cell r="B1560" t="str">
            <v>HO09Assistant Store Manager</v>
          </cell>
          <cell r="C1560">
            <v>6035539</v>
          </cell>
          <cell r="D1560" t="str">
            <v>Prabhat Kumar Swain</v>
          </cell>
          <cell r="E1560">
            <v>9583682382</v>
          </cell>
        </row>
        <row r="1561">
          <cell r="B1561" t="str">
            <v>HG11Assistant Store Manager</v>
          </cell>
          <cell r="C1561">
            <v>6035527</v>
          </cell>
          <cell r="D1561" t="str">
            <v>Adarsh Kumar Gupta</v>
          </cell>
          <cell r="E1561">
            <v>7399661821</v>
          </cell>
        </row>
        <row r="1562">
          <cell r="B1562" t="str">
            <v>HH31Assistant Store Manager</v>
          </cell>
          <cell r="C1562">
            <v>6035497</v>
          </cell>
          <cell r="D1562" t="str">
            <v>Arvind  Kumar</v>
          </cell>
          <cell r="E1562">
            <v>9888122652</v>
          </cell>
        </row>
        <row r="1563">
          <cell r="B1563" t="str">
            <v>HR35Assistant Store Manager</v>
          </cell>
          <cell r="C1563">
            <v>6035035</v>
          </cell>
          <cell r="D1563" t="str">
            <v>Ranjeet  Choudhary</v>
          </cell>
          <cell r="E1563">
            <v>9166303059</v>
          </cell>
        </row>
        <row r="1564">
          <cell r="B1564" t="str">
            <v>HY49Assistant Store Manager</v>
          </cell>
          <cell r="C1564">
            <v>6034752</v>
          </cell>
          <cell r="D1564" t="str">
            <v>Pradip Janravaji Shelke</v>
          </cell>
          <cell r="E1564">
            <v>8605684091</v>
          </cell>
        </row>
        <row r="1565">
          <cell r="B1565" t="str">
            <v>HI06Assistant Store Manager</v>
          </cell>
          <cell r="C1565">
            <v>6034693</v>
          </cell>
          <cell r="D1565" t="str">
            <v>Jagdish  Chand</v>
          </cell>
          <cell r="E1565">
            <v>9569656324</v>
          </cell>
        </row>
        <row r="1566">
          <cell r="B1566" t="str">
            <v>HK54Assistant Store Manager</v>
          </cell>
          <cell r="C1566">
            <v>6034413</v>
          </cell>
          <cell r="D1566" t="str">
            <v>Somashekara M B</v>
          </cell>
          <cell r="E1566">
            <v>9632181658</v>
          </cell>
        </row>
        <row r="1567">
          <cell r="B1567" t="str">
            <v>HO38Assistant Store Manager</v>
          </cell>
          <cell r="C1567">
            <v>6034396</v>
          </cell>
          <cell r="D1567" t="str">
            <v>Sangram  Biswal</v>
          </cell>
          <cell r="E1567">
            <v>6371624404</v>
          </cell>
        </row>
        <row r="1568">
          <cell r="B1568" t="str">
            <v>HO13Assistant Store Manager</v>
          </cell>
          <cell r="C1568">
            <v>6033609</v>
          </cell>
          <cell r="D1568" t="str">
            <v>Subrata  Mohanty</v>
          </cell>
          <cell r="E1568">
            <v>7828171937</v>
          </cell>
        </row>
        <row r="1569">
          <cell r="B1569" t="str">
            <v>HB33Assistant Store Manager</v>
          </cell>
          <cell r="C1569">
            <v>6033075</v>
          </cell>
          <cell r="D1569" t="str">
            <v>Raju  Kumar</v>
          </cell>
          <cell r="E1569">
            <v>9934882812</v>
          </cell>
        </row>
        <row r="1570">
          <cell r="B1570" t="str">
            <v>HF07Assistant Store Manager</v>
          </cell>
          <cell r="C1570">
            <v>6032919</v>
          </cell>
          <cell r="D1570" t="str">
            <v>Omprakash  Shahu</v>
          </cell>
          <cell r="E1570">
            <v>8959913237</v>
          </cell>
        </row>
        <row r="1571">
          <cell r="B1571" t="str">
            <v>HP27Assistant Store Manager</v>
          </cell>
          <cell r="C1571">
            <v>6032757</v>
          </cell>
          <cell r="D1571" t="str">
            <v>Jagjit  Singh</v>
          </cell>
          <cell r="E1571">
            <v>8437153093</v>
          </cell>
        </row>
        <row r="1572">
          <cell r="B1572" t="str">
            <v>HN19Assistant Store Manager</v>
          </cell>
          <cell r="C1572">
            <v>6032298</v>
          </cell>
          <cell r="D1572" t="str">
            <v>Nayan Moni Das</v>
          </cell>
          <cell r="E1572">
            <v>6001970918</v>
          </cell>
        </row>
        <row r="1573">
          <cell r="B1573" t="str">
            <v>HU08Assistant Store Manager</v>
          </cell>
          <cell r="C1573">
            <v>6032140</v>
          </cell>
          <cell r="D1573" t="str">
            <v>Vinod  Pandey</v>
          </cell>
          <cell r="E1573">
            <v>8869886962</v>
          </cell>
        </row>
        <row r="1574">
          <cell r="B1574" t="str">
            <v>HN07Assistant Store Manager</v>
          </cell>
          <cell r="C1574">
            <v>6032099</v>
          </cell>
          <cell r="D1574" t="str">
            <v>Sujit  Namasudra</v>
          </cell>
          <cell r="E1574">
            <v>8073036858</v>
          </cell>
        </row>
        <row r="1575">
          <cell r="B1575" t="str">
            <v>HN91Assistant Store Manager</v>
          </cell>
          <cell r="C1575">
            <v>6032079</v>
          </cell>
          <cell r="D1575" t="str">
            <v>Mitralal  Hajong</v>
          </cell>
          <cell r="E1575">
            <v>8851286159</v>
          </cell>
        </row>
        <row r="1576">
          <cell r="B1576" t="str">
            <v>HK64Assistant Store Manager</v>
          </cell>
          <cell r="C1576">
            <v>6032076</v>
          </cell>
          <cell r="D1576" t="str">
            <v>Akshaya Kumar Rana</v>
          </cell>
          <cell r="E1576">
            <v>9632813985</v>
          </cell>
        </row>
        <row r="1577">
          <cell r="B1577" t="str">
            <v>HK84Assistant Store Manager</v>
          </cell>
          <cell r="C1577">
            <v>6032030</v>
          </cell>
          <cell r="D1577" t="str">
            <v>Suresh  R P</v>
          </cell>
          <cell r="E1577">
            <v>9164666495</v>
          </cell>
        </row>
        <row r="1578">
          <cell r="B1578" t="str">
            <v>HN52Assistant Store Manager</v>
          </cell>
          <cell r="C1578">
            <v>6031974</v>
          </cell>
          <cell r="D1578" t="str">
            <v>Ningthoujam Sibananda Singh</v>
          </cell>
          <cell r="E1578">
            <v>9856138755</v>
          </cell>
        </row>
        <row r="1579">
          <cell r="B1579" t="str">
            <v>HQ21Assistant Store Manager</v>
          </cell>
          <cell r="C1579">
            <v>6031888</v>
          </cell>
          <cell r="D1579" t="str">
            <v>Preetam  Singh</v>
          </cell>
          <cell r="E1579">
            <v>7678637331</v>
          </cell>
        </row>
        <row r="1580">
          <cell r="B1580" t="str">
            <v>HH11Assistant Store Manager</v>
          </cell>
          <cell r="C1580">
            <v>6031592</v>
          </cell>
          <cell r="D1580" t="str">
            <v>Nasib  Singh</v>
          </cell>
          <cell r="E1580">
            <v>9467963264</v>
          </cell>
        </row>
        <row r="1581">
          <cell r="B1581" t="str">
            <v>HB11Assistant Store Manager</v>
          </cell>
          <cell r="C1581">
            <v>6031122</v>
          </cell>
          <cell r="D1581" t="str">
            <v>Ranjeet  Kumar</v>
          </cell>
          <cell r="E1581">
            <v>9709472165</v>
          </cell>
        </row>
        <row r="1582">
          <cell r="B1582" t="str">
            <v>HW05Assistant Store Manager</v>
          </cell>
          <cell r="C1582">
            <v>6029902</v>
          </cell>
          <cell r="D1582" t="str">
            <v>Sudhir  Mahata</v>
          </cell>
          <cell r="E1582">
            <v>7001597012</v>
          </cell>
        </row>
        <row r="1583">
          <cell r="B1583" t="str">
            <v>HQ28Assistant Store Manager</v>
          </cell>
          <cell r="C1583">
            <v>6029693</v>
          </cell>
          <cell r="D1583" t="str">
            <v>Shrikant  Mishra</v>
          </cell>
          <cell r="E1583">
            <v>8968895820</v>
          </cell>
        </row>
        <row r="1584">
          <cell r="B1584" t="str">
            <v>HN05Assistant Store Manager</v>
          </cell>
          <cell r="C1584">
            <v>6029607</v>
          </cell>
          <cell r="D1584" t="str">
            <v>Prince Hubert Khonglah</v>
          </cell>
          <cell r="E1584">
            <v>6009558403</v>
          </cell>
        </row>
        <row r="1585">
          <cell r="B1585" t="str">
            <v>HN38Assistant Store Manager</v>
          </cell>
          <cell r="C1585">
            <v>6029550</v>
          </cell>
          <cell r="D1585" t="str">
            <v>Hirakjyoti  Kalita</v>
          </cell>
          <cell r="E1585">
            <v>8134030117</v>
          </cell>
        </row>
        <row r="1586">
          <cell r="B1586" t="str">
            <v>HD47Assistant Store Manager</v>
          </cell>
          <cell r="C1586">
            <v>6029421</v>
          </cell>
          <cell r="D1586" t="str">
            <v>Priyanka  Kumari</v>
          </cell>
          <cell r="E1586">
            <v>9953157365</v>
          </cell>
        </row>
        <row r="1587">
          <cell r="B1587" t="str">
            <v>HA09Assistant Store Manager</v>
          </cell>
          <cell r="C1587">
            <v>6029287</v>
          </cell>
          <cell r="D1587" t="str">
            <v>Dilip Kumar  Mahto</v>
          </cell>
          <cell r="E1587">
            <v>9966199156</v>
          </cell>
        </row>
        <row r="1588">
          <cell r="B1588" t="str">
            <v>HP37Assistant Store Manager</v>
          </cell>
          <cell r="C1588">
            <v>6029284</v>
          </cell>
          <cell r="D1588" t="str">
            <v>Bhagat  Singh</v>
          </cell>
          <cell r="E1588">
            <v>8679130576</v>
          </cell>
        </row>
        <row r="1589">
          <cell r="B1589" t="str">
            <v>HU63Assistant Store Manager</v>
          </cell>
          <cell r="C1589">
            <v>6028858</v>
          </cell>
          <cell r="D1589" t="str">
            <v>Dinesh  Kumar</v>
          </cell>
          <cell r="E1589">
            <v>8574489090</v>
          </cell>
        </row>
        <row r="1590">
          <cell r="B1590" t="str">
            <v>HO05Assistant Store Manager</v>
          </cell>
          <cell r="C1590">
            <v>6028619</v>
          </cell>
          <cell r="D1590" t="str">
            <v>Rajesh Kumar Pal</v>
          </cell>
          <cell r="E1590">
            <v>8668716738</v>
          </cell>
        </row>
        <row r="1591">
          <cell r="B1591" t="str">
            <v>HI08Assistant Store Manager</v>
          </cell>
          <cell r="C1591">
            <v>6028117</v>
          </cell>
          <cell r="D1591" t="str">
            <v>Arun  Kumar</v>
          </cell>
          <cell r="E1591">
            <v>8627880143</v>
          </cell>
        </row>
        <row r="1592">
          <cell r="B1592" t="str">
            <v>HW10Assistant Store Manager</v>
          </cell>
          <cell r="C1592">
            <v>6027982</v>
          </cell>
          <cell r="D1592" t="str">
            <v>Marfath  Sk</v>
          </cell>
          <cell r="E1592">
            <v>8582975334</v>
          </cell>
        </row>
        <row r="1593">
          <cell r="B1593" t="str">
            <v>HP30Assistant Store Manager</v>
          </cell>
          <cell r="C1593">
            <v>6027943</v>
          </cell>
          <cell r="D1593" t="str">
            <v>Chetan  Rathore</v>
          </cell>
          <cell r="E1593">
            <v>8261985807</v>
          </cell>
        </row>
        <row r="1594">
          <cell r="B1594" t="str">
            <v>HN08Assistant Store Manager</v>
          </cell>
          <cell r="C1594">
            <v>6027824</v>
          </cell>
          <cell r="D1594" t="str">
            <v>Bikrom  Teron</v>
          </cell>
          <cell r="E1594">
            <v>6003075197</v>
          </cell>
        </row>
        <row r="1595">
          <cell r="B1595" t="str">
            <v>HY04Assistant Store Manager</v>
          </cell>
          <cell r="C1595">
            <v>6027772</v>
          </cell>
          <cell r="D1595" t="str">
            <v>Sushovan  Bhattacharya</v>
          </cell>
          <cell r="E1595">
            <v>7044357273</v>
          </cell>
        </row>
        <row r="1596">
          <cell r="B1596" t="str">
            <v>HN10Assistant Store Manager</v>
          </cell>
          <cell r="C1596">
            <v>6027521</v>
          </cell>
          <cell r="D1596" t="str">
            <v>Harekrishna  Sarma</v>
          </cell>
          <cell r="E1596">
            <v>6000974085</v>
          </cell>
        </row>
        <row r="1597">
          <cell r="B1597" t="str">
            <v>HN51Assistant Store Manager</v>
          </cell>
          <cell r="C1597">
            <v>6027425</v>
          </cell>
          <cell r="D1597" t="str">
            <v>Phanjoubam Thoibinaobi Singh</v>
          </cell>
          <cell r="E1597">
            <v>8130438553</v>
          </cell>
        </row>
        <row r="1598">
          <cell r="B1598" t="str">
            <v>HG11Assistant Store Manager</v>
          </cell>
          <cell r="C1598">
            <v>6027414</v>
          </cell>
          <cell r="D1598" t="str">
            <v>Prasenjit  Das</v>
          </cell>
          <cell r="E1598">
            <v>9101674948</v>
          </cell>
        </row>
        <row r="1599">
          <cell r="B1599" t="str">
            <v>HN04Assistant Store Manager</v>
          </cell>
          <cell r="C1599">
            <v>6027308</v>
          </cell>
          <cell r="D1599" t="str">
            <v>Dipjyoti  Bharali</v>
          </cell>
          <cell r="E1599">
            <v>9957239382</v>
          </cell>
        </row>
        <row r="1600">
          <cell r="B1600" t="str">
            <v>HO03Assistant Store Manager</v>
          </cell>
          <cell r="C1600">
            <v>6027204</v>
          </cell>
          <cell r="D1600" t="str">
            <v>Amit Kumar Nayak</v>
          </cell>
          <cell r="E1600">
            <v>7377853820</v>
          </cell>
        </row>
        <row r="1601">
          <cell r="B1601" t="str">
            <v>HQ70Assistant Store Manager</v>
          </cell>
          <cell r="C1601">
            <v>6027198</v>
          </cell>
          <cell r="D1601" t="str">
            <v>Sudhanshu  Srivastava</v>
          </cell>
          <cell r="E1601">
            <v>9369329877</v>
          </cell>
        </row>
        <row r="1602">
          <cell r="B1602" t="str">
            <v>HN18Assistant Store Manager</v>
          </cell>
          <cell r="C1602">
            <v>6027139</v>
          </cell>
          <cell r="D1602" t="str">
            <v>Dikri  Saikia</v>
          </cell>
          <cell r="E1602">
            <v>7002433756</v>
          </cell>
        </row>
        <row r="1603">
          <cell r="B1603" t="str">
            <v>HN87Assistant Store Manager</v>
          </cell>
          <cell r="C1603">
            <v>6027035</v>
          </cell>
          <cell r="D1603" t="str">
            <v>Pranjal  Das</v>
          </cell>
          <cell r="E1603">
            <v>7002084507</v>
          </cell>
        </row>
        <row r="1604">
          <cell r="B1604" t="str">
            <v>HN43Assistant Store Manager</v>
          </cell>
          <cell r="C1604">
            <v>6026896</v>
          </cell>
          <cell r="D1604" t="str">
            <v>Haren  Rajbongshi</v>
          </cell>
          <cell r="E1604">
            <v>9678704679</v>
          </cell>
        </row>
        <row r="1605">
          <cell r="B1605" t="str">
            <v>HN06Assistant Store Manager</v>
          </cell>
          <cell r="C1605">
            <v>6026127</v>
          </cell>
          <cell r="D1605" t="str">
            <v>Joydeep  Chanda</v>
          </cell>
          <cell r="E1605">
            <v>8638728779</v>
          </cell>
        </row>
        <row r="1606">
          <cell r="B1606" t="str">
            <v>HN88Assistant Store Manager</v>
          </cell>
          <cell r="C1606">
            <v>6025863</v>
          </cell>
          <cell r="D1606" t="str">
            <v>Y Kishan Kumar Singha</v>
          </cell>
          <cell r="E1606">
            <v>8133864142</v>
          </cell>
        </row>
        <row r="1607">
          <cell r="B1607" t="str">
            <v>HM20Assistant Store Manager</v>
          </cell>
          <cell r="C1607">
            <v>6025629</v>
          </cell>
          <cell r="D1607" t="str">
            <v>Gangaram  Mutagekar</v>
          </cell>
          <cell r="E1607">
            <v>9011223449</v>
          </cell>
        </row>
        <row r="1608">
          <cell r="B1608" t="str">
            <v>HZ01Assistant Store Manager</v>
          </cell>
          <cell r="C1608">
            <v>6025470</v>
          </cell>
          <cell r="D1608" t="str">
            <v>Hari Nath Changmai</v>
          </cell>
          <cell r="E1608">
            <v>9613183428</v>
          </cell>
        </row>
        <row r="1609">
          <cell r="B1609" t="str">
            <v>HU31Assistant Store Manager</v>
          </cell>
          <cell r="C1609">
            <v>6024993</v>
          </cell>
          <cell r="D1609" t="str">
            <v>Mohd Imran Beg</v>
          </cell>
          <cell r="E1609">
            <v>7880907343</v>
          </cell>
        </row>
        <row r="1610">
          <cell r="B1610" t="str">
            <v>HN55Assistant Store Manager</v>
          </cell>
          <cell r="C1610">
            <v>6024147</v>
          </cell>
          <cell r="D1610" t="str">
            <v>Moirangthem Kiran Singh</v>
          </cell>
          <cell r="E1610">
            <v>9620810575</v>
          </cell>
        </row>
        <row r="1611">
          <cell r="B1611" t="str">
            <v>HJ30Assistant Store Manager</v>
          </cell>
          <cell r="C1611">
            <v>6023899</v>
          </cell>
          <cell r="D1611" t="str">
            <v>Gyan Ranjan Mahto</v>
          </cell>
          <cell r="E1611">
            <v>9546863702</v>
          </cell>
        </row>
        <row r="1612">
          <cell r="B1612" t="str">
            <v>HU46Assistant Store Manager</v>
          </cell>
          <cell r="C1612">
            <v>6023488</v>
          </cell>
          <cell r="D1612" t="str">
            <v>Ramesh Singh Chouhan</v>
          </cell>
          <cell r="E1612">
            <v>8299471702</v>
          </cell>
        </row>
        <row r="1613">
          <cell r="B1613" t="str">
            <v>HC01Assistant Store Manager</v>
          </cell>
          <cell r="C1613">
            <v>6023467</v>
          </cell>
          <cell r="D1613" t="str">
            <v>Daphne   Lalnunpuii</v>
          </cell>
          <cell r="E1613">
            <v>8119948536</v>
          </cell>
        </row>
        <row r="1614">
          <cell r="B1614" t="str">
            <v>HZ09Assistant Store Manager</v>
          </cell>
          <cell r="C1614">
            <v>6023232</v>
          </cell>
          <cell r="D1614" t="str">
            <v>Arun  Hazarika</v>
          </cell>
          <cell r="E1614">
            <v>9957617991</v>
          </cell>
        </row>
        <row r="1615">
          <cell r="B1615" t="str">
            <v>HH20Assistant Store Manager</v>
          </cell>
          <cell r="C1615">
            <v>6022794</v>
          </cell>
          <cell r="D1615" t="str">
            <v>Praveen Kumar Jha</v>
          </cell>
          <cell r="E1615">
            <v>9773841064</v>
          </cell>
        </row>
        <row r="1616">
          <cell r="B1616" t="str">
            <v>HK34Assistant Store Manager</v>
          </cell>
          <cell r="C1616">
            <v>6022650</v>
          </cell>
          <cell r="D1616" t="str">
            <v>Ganesh M Mudsiban</v>
          </cell>
          <cell r="E1616">
            <v>8867164080</v>
          </cell>
        </row>
        <row r="1617">
          <cell r="B1617" t="str">
            <v>HW32Assistant Store Manager</v>
          </cell>
          <cell r="C1617">
            <v>6021900</v>
          </cell>
          <cell r="D1617" t="str">
            <v>Dipayan   Roy</v>
          </cell>
          <cell r="E1617">
            <v>6296369560</v>
          </cell>
        </row>
        <row r="1618">
          <cell r="B1618" t="str">
            <v>HK48Assistant Store Manager</v>
          </cell>
          <cell r="C1618">
            <v>6021364</v>
          </cell>
          <cell r="D1618" t="str">
            <v>Mohan M S</v>
          </cell>
          <cell r="E1618">
            <v>9901757124</v>
          </cell>
        </row>
        <row r="1619">
          <cell r="B1619" t="str">
            <v>HJ22Assistant Store Manager</v>
          </cell>
          <cell r="C1619">
            <v>6021213</v>
          </cell>
          <cell r="D1619" t="str">
            <v>Shashi Ranjan Kumar</v>
          </cell>
          <cell r="E1619">
            <v>6206441841</v>
          </cell>
        </row>
        <row r="1620">
          <cell r="B1620" t="str">
            <v>HY12Assistant Store Manager</v>
          </cell>
          <cell r="C1620">
            <v>6021158</v>
          </cell>
          <cell r="D1620" t="str">
            <v>Anwar   Khan</v>
          </cell>
          <cell r="E1620">
            <v>9009561910</v>
          </cell>
        </row>
        <row r="1621">
          <cell r="B1621" t="str">
            <v>HN89Assistant Store Manager</v>
          </cell>
          <cell r="C1621">
            <v>6020838</v>
          </cell>
          <cell r="D1621" t="str">
            <v>Rajib   Medhi</v>
          </cell>
          <cell r="E1621">
            <v>7099621928</v>
          </cell>
        </row>
        <row r="1622">
          <cell r="B1622" t="str">
            <v>HN22Assistant Store Manager</v>
          </cell>
          <cell r="C1622">
            <v>6020306</v>
          </cell>
          <cell r="D1622" t="str">
            <v>Ripon  Chowdhary</v>
          </cell>
          <cell r="E1622">
            <v>8404093329</v>
          </cell>
        </row>
        <row r="1623">
          <cell r="B1623" t="str">
            <v>HE04Assistant Store Manager</v>
          </cell>
          <cell r="C1623">
            <v>6020279</v>
          </cell>
          <cell r="D1623" t="str">
            <v>Ramanandapai   Renjith</v>
          </cell>
          <cell r="E1623">
            <v>7907521926</v>
          </cell>
        </row>
        <row r="1624">
          <cell r="B1624" t="str">
            <v>HU88Assistant Store Manager</v>
          </cell>
          <cell r="C1624">
            <v>6019978</v>
          </cell>
          <cell r="D1624" t="str">
            <v xml:space="preserve">Md.Ibrahim  </v>
          </cell>
          <cell r="E1624">
            <v>8743989053</v>
          </cell>
        </row>
        <row r="1625">
          <cell r="B1625" t="str">
            <v>HN13Assistant Store Manager</v>
          </cell>
          <cell r="C1625">
            <v>6018232</v>
          </cell>
          <cell r="D1625" t="str">
            <v>Saurav  Datta</v>
          </cell>
          <cell r="E1625">
            <v>9101044998</v>
          </cell>
        </row>
        <row r="1626">
          <cell r="B1626" t="str">
            <v>HN23Assistant Store Manager</v>
          </cell>
          <cell r="C1626">
            <v>6017956</v>
          </cell>
          <cell r="D1626" t="str">
            <v>Abhinab  Konwar</v>
          </cell>
          <cell r="E1626">
            <v>8753921285</v>
          </cell>
        </row>
        <row r="1627">
          <cell r="B1627" t="str">
            <v>HK01Assistant Store Manager</v>
          </cell>
          <cell r="C1627">
            <v>6017797</v>
          </cell>
          <cell r="D1627" t="str">
            <v>Anusuya  M</v>
          </cell>
          <cell r="E1627">
            <v>7996294384</v>
          </cell>
        </row>
        <row r="1628">
          <cell r="B1628" t="str">
            <v>HH27Assistant Store Manager</v>
          </cell>
          <cell r="C1628">
            <v>6017761</v>
          </cell>
          <cell r="D1628" t="str">
            <v>Dhirendra   Kumar</v>
          </cell>
          <cell r="E1628">
            <v>9971879080</v>
          </cell>
        </row>
        <row r="1629">
          <cell r="B1629" t="str">
            <v>HD23Assistant Store Manager</v>
          </cell>
          <cell r="C1629">
            <v>6017302</v>
          </cell>
          <cell r="D1629" t="str">
            <v xml:space="preserve">Hemraj   </v>
          </cell>
          <cell r="E1629">
            <v>9205144103</v>
          </cell>
        </row>
        <row r="1630">
          <cell r="B1630" t="str">
            <v>HD06Assistant Store Manager</v>
          </cell>
          <cell r="C1630">
            <v>6016654</v>
          </cell>
          <cell r="D1630" t="str">
            <v xml:space="preserve">Sarita  </v>
          </cell>
          <cell r="E1630">
            <v>7982343014</v>
          </cell>
        </row>
        <row r="1631">
          <cell r="B1631" t="str">
            <v>HX01Assistant Store Manager</v>
          </cell>
          <cell r="C1631">
            <v>6015371</v>
          </cell>
          <cell r="D1631" t="str">
            <v>Balwan  Chand</v>
          </cell>
          <cell r="E1631">
            <v>7889682536</v>
          </cell>
        </row>
        <row r="1632">
          <cell r="B1632" t="str">
            <v>HH15Assistant Store Manager</v>
          </cell>
          <cell r="C1632">
            <v>6015150</v>
          </cell>
          <cell r="D1632" t="str">
            <v>Amit  Saxena</v>
          </cell>
          <cell r="E1632">
            <v>7011689984</v>
          </cell>
        </row>
        <row r="1633">
          <cell r="B1633" t="str">
            <v>HD44Assistant Store Manager</v>
          </cell>
          <cell r="C1633">
            <v>6014473</v>
          </cell>
          <cell r="D1633" t="str">
            <v>Hanesh   Verma</v>
          </cell>
          <cell r="E1633">
            <v>9999797203</v>
          </cell>
        </row>
        <row r="1634">
          <cell r="B1634" t="str">
            <v>HK01Assistant Store Manager</v>
          </cell>
          <cell r="C1634">
            <v>6013680</v>
          </cell>
          <cell r="D1634" t="str">
            <v>Velraju  P</v>
          </cell>
          <cell r="E1634">
            <v>8050436294</v>
          </cell>
        </row>
        <row r="1635">
          <cell r="B1635" t="str">
            <v>HD15Assistant Store Manager</v>
          </cell>
          <cell r="C1635">
            <v>6013445</v>
          </cell>
          <cell r="D1635" t="str">
            <v>Subhash  Chander</v>
          </cell>
          <cell r="E1635">
            <v>7053549596</v>
          </cell>
        </row>
        <row r="1636">
          <cell r="B1636" t="str">
            <v>HH23Assistant Store Manager</v>
          </cell>
          <cell r="C1636">
            <v>6012830</v>
          </cell>
          <cell r="D1636" t="str">
            <v>Ravinder Singh Rawat</v>
          </cell>
          <cell r="E1636">
            <v>8708270421</v>
          </cell>
        </row>
        <row r="1637">
          <cell r="B1637" t="str">
            <v>HK74Assistant Store Manager</v>
          </cell>
          <cell r="C1637">
            <v>6011039</v>
          </cell>
          <cell r="D1637" t="str">
            <v>Suneel   A</v>
          </cell>
          <cell r="E1637">
            <v>8453698662</v>
          </cell>
        </row>
        <row r="1638">
          <cell r="B1638" t="str">
            <v>HP16Assistant Store Manager</v>
          </cell>
          <cell r="C1638">
            <v>6010646</v>
          </cell>
          <cell r="D1638" t="str">
            <v>Hanimanmit   Singh</v>
          </cell>
          <cell r="E1638">
            <v>7973945526</v>
          </cell>
        </row>
        <row r="1639">
          <cell r="B1639" t="str">
            <v>HN42Assistant Store Manager</v>
          </cell>
          <cell r="C1639">
            <v>6009826</v>
          </cell>
          <cell r="D1639" t="str">
            <v>Nur Ahmed Barbhuiyan</v>
          </cell>
          <cell r="E1639">
            <v>9678296179</v>
          </cell>
        </row>
        <row r="1640">
          <cell r="B1640" t="str">
            <v>HI01Assistant Store Manager</v>
          </cell>
          <cell r="C1640">
            <v>6008136</v>
          </cell>
          <cell r="D1640" t="str">
            <v>Sanjay   Kumar</v>
          </cell>
          <cell r="E1640">
            <v>7018152827</v>
          </cell>
        </row>
        <row r="1641">
          <cell r="B1641" t="str">
            <v>HX02Assistant Store Manager</v>
          </cell>
          <cell r="C1641">
            <v>6007795</v>
          </cell>
          <cell r="D1641" t="str">
            <v>Surjeet  Singh</v>
          </cell>
          <cell r="E1641">
            <v>9797577353</v>
          </cell>
        </row>
        <row r="1642">
          <cell r="B1642" t="str">
            <v>HD06Assistant Store Manager</v>
          </cell>
          <cell r="C1642">
            <v>6007541</v>
          </cell>
          <cell r="D1642" t="str">
            <v>Vikram   Jeet</v>
          </cell>
          <cell r="E1642">
            <v>9990018086</v>
          </cell>
        </row>
        <row r="1643">
          <cell r="B1643" t="str">
            <v>HU32Assistant Store Manager</v>
          </cell>
          <cell r="C1643">
            <v>6007212</v>
          </cell>
          <cell r="D1643" t="str">
            <v>Devesh Kumar Singh</v>
          </cell>
          <cell r="E1643">
            <v>8574129177</v>
          </cell>
        </row>
        <row r="1644">
          <cell r="B1644" t="str">
            <v>HD56Assistant Store Manager</v>
          </cell>
          <cell r="C1644">
            <v>6005919</v>
          </cell>
          <cell r="D1644" t="str">
            <v>Anand  Pande</v>
          </cell>
          <cell r="E1644">
            <v>9711516810</v>
          </cell>
        </row>
        <row r="1645">
          <cell r="B1645" t="str">
            <v>HX03Assistant Store Manager</v>
          </cell>
          <cell r="C1645">
            <v>6005680</v>
          </cell>
          <cell r="D1645" t="str">
            <v xml:space="preserve">Sonia  </v>
          </cell>
          <cell r="E1645">
            <v>8082379829</v>
          </cell>
        </row>
        <row r="1646">
          <cell r="B1646" t="str">
            <v>HP45Assistant Store Manager</v>
          </cell>
          <cell r="C1646">
            <v>6005313</v>
          </cell>
          <cell r="D1646" t="str">
            <v>Neetu   Rani</v>
          </cell>
          <cell r="E1646">
            <v>8054015174</v>
          </cell>
        </row>
        <row r="1647">
          <cell r="B1647" t="str">
            <v>HR20Assistant Store Manager</v>
          </cell>
          <cell r="C1647">
            <v>6004846</v>
          </cell>
          <cell r="D1647" t="str">
            <v>Anil  Kumar</v>
          </cell>
          <cell r="E1647">
            <v>8198909541</v>
          </cell>
        </row>
        <row r="1648">
          <cell r="B1648" t="str">
            <v>HD49Assistant Store Manager</v>
          </cell>
          <cell r="C1648">
            <v>6004391</v>
          </cell>
          <cell r="D1648" t="str">
            <v>Raj  Kumar</v>
          </cell>
          <cell r="E1648">
            <v>9711923924</v>
          </cell>
        </row>
        <row r="1649">
          <cell r="B1649" t="str">
            <v>HH26Assistant Store Manager</v>
          </cell>
          <cell r="C1649">
            <v>6004166</v>
          </cell>
          <cell r="D1649" t="str">
            <v>Ajit Kumar Singh</v>
          </cell>
          <cell r="E1649">
            <v>9899886378</v>
          </cell>
        </row>
        <row r="1650">
          <cell r="B1650" t="str">
            <v>HQ41Assistant Store Manager</v>
          </cell>
          <cell r="C1650">
            <v>6002574</v>
          </cell>
          <cell r="D1650" t="str">
            <v>Pankaj  Singh</v>
          </cell>
          <cell r="E1650">
            <v>9695028324</v>
          </cell>
        </row>
        <row r="1651">
          <cell r="B1651" t="str">
            <v>HH32Assistant Store Manager</v>
          </cell>
          <cell r="C1651">
            <v>6002360</v>
          </cell>
          <cell r="D1651" t="str">
            <v>Mahesh  Mishra</v>
          </cell>
          <cell r="E1651">
            <v>9911059457</v>
          </cell>
        </row>
        <row r="1652">
          <cell r="B1652" t="str">
            <v>HU23Assistant Store Manager</v>
          </cell>
          <cell r="C1652">
            <v>6001503</v>
          </cell>
          <cell r="D1652" t="str">
            <v>Abhishek  Kumar</v>
          </cell>
          <cell r="E1652">
            <v>8081505076</v>
          </cell>
        </row>
        <row r="1653">
          <cell r="B1653" t="str">
            <v>HD12Assistant Store Manager</v>
          </cell>
          <cell r="C1653">
            <v>6000498</v>
          </cell>
          <cell r="D1653" t="str">
            <v>Mahesh   Kumar</v>
          </cell>
          <cell r="E1653">
            <v>9711734327</v>
          </cell>
        </row>
        <row r="1654">
          <cell r="B1654" t="str">
            <v>HI03Assistant Store Manager</v>
          </cell>
          <cell r="C1654">
            <v>59624</v>
          </cell>
          <cell r="D1654" t="str">
            <v>Tarsem  Singh</v>
          </cell>
          <cell r="E1654">
            <v>9015715276</v>
          </cell>
        </row>
        <row r="1655">
          <cell r="B1655" t="str">
            <v>HV07Assistant Store Manager</v>
          </cell>
          <cell r="C1655">
            <v>58016</v>
          </cell>
          <cell r="D1655" t="str">
            <v>Rajesh  Khandore</v>
          </cell>
          <cell r="E1655">
            <v>7830063997</v>
          </cell>
        </row>
        <row r="1656">
          <cell r="B1656" t="str">
            <v>HB20Assistant Store Manager</v>
          </cell>
          <cell r="C1656">
            <v>56903</v>
          </cell>
          <cell r="D1656" t="str">
            <v>Ramendra  Tiwari</v>
          </cell>
          <cell r="E1656">
            <v>8709466979</v>
          </cell>
        </row>
        <row r="1657">
          <cell r="B1657" t="str">
            <v>HR01Assistant Store Manager</v>
          </cell>
          <cell r="C1657">
            <v>56830</v>
          </cell>
          <cell r="D1657" t="str">
            <v>Nandu   Singh</v>
          </cell>
          <cell r="E1657">
            <v>9414133265</v>
          </cell>
        </row>
        <row r="1658">
          <cell r="B1658" t="str">
            <v>HA05Assistant Store Manager</v>
          </cell>
          <cell r="C1658">
            <v>56183</v>
          </cell>
          <cell r="D1658" t="str">
            <v xml:space="preserve">Riwaj darnal  </v>
          </cell>
          <cell r="E1658">
            <v>9542142244</v>
          </cell>
        </row>
        <row r="1659">
          <cell r="B1659" t="str">
            <v>HD48Assistant Store Manager</v>
          </cell>
          <cell r="C1659">
            <v>55252</v>
          </cell>
          <cell r="D1659" t="str">
            <v>Ankit   Bisht</v>
          </cell>
          <cell r="E1659">
            <v>9873445087</v>
          </cell>
        </row>
        <row r="1660">
          <cell r="B1660" t="str">
            <v>HM01Assistant Store Manager</v>
          </cell>
          <cell r="C1660">
            <v>54816</v>
          </cell>
          <cell r="D1660" t="str">
            <v xml:space="preserve">Sukumar  </v>
          </cell>
          <cell r="E1660">
            <v>9503060599</v>
          </cell>
        </row>
        <row r="1661">
          <cell r="B1661" t="str">
            <v>HR29Assistant Store Manager</v>
          </cell>
          <cell r="C1661">
            <v>50823</v>
          </cell>
          <cell r="D1661" t="str">
            <v>Sohan Lal Sharma</v>
          </cell>
          <cell r="E1661">
            <v>9468808119</v>
          </cell>
        </row>
        <row r="1662">
          <cell r="B1662" t="str">
            <v>HR26Assistant Store Manager</v>
          </cell>
          <cell r="C1662">
            <v>50066</v>
          </cell>
          <cell r="D1662" t="str">
            <v>Babu Lal Sharma</v>
          </cell>
          <cell r="E1662">
            <v>8946869577</v>
          </cell>
        </row>
        <row r="1663">
          <cell r="B1663" t="str">
            <v>HH15Department Manager - Apps</v>
          </cell>
          <cell r="C1663">
            <v>99268</v>
          </cell>
          <cell r="D1663" t="str">
            <v>Arun Kumar Bidyarthi</v>
          </cell>
          <cell r="E1663">
            <v>9650258679</v>
          </cell>
        </row>
        <row r="1664">
          <cell r="B1664" t="str">
            <v>HK39Department Manager - FMCG</v>
          </cell>
          <cell r="C1664">
            <v>99016</v>
          </cell>
          <cell r="D1664" t="str">
            <v>Krishna  C</v>
          </cell>
          <cell r="E1664">
            <v>8073191060</v>
          </cell>
        </row>
        <row r="1665">
          <cell r="B1665" t="str">
            <v>HD57Department Manager - Apps</v>
          </cell>
          <cell r="C1665">
            <v>98491</v>
          </cell>
          <cell r="D1665" t="str">
            <v>Ravi  Ram</v>
          </cell>
          <cell r="E1665">
            <v>9911595093</v>
          </cell>
        </row>
        <row r="1666">
          <cell r="B1666" t="str">
            <v>HJ04Department Manager - Non Apps</v>
          </cell>
          <cell r="C1666">
            <v>97903</v>
          </cell>
          <cell r="D1666" t="str">
            <v>Ghuren   Ahir</v>
          </cell>
          <cell r="E1666">
            <v>8539998039</v>
          </cell>
        </row>
        <row r="1667">
          <cell r="B1667" t="str">
            <v>HK01Department Manager - Non Apps</v>
          </cell>
          <cell r="C1667">
            <v>97832</v>
          </cell>
          <cell r="D1667" t="str">
            <v xml:space="preserve">Basavaraj  </v>
          </cell>
          <cell r="E1667">
            <v>9916420468</v>
          </cell>
        </row>
        <row r="1668">
          <cell r="B1668" t="str">
            <v>HU09Department Manager - Non Apps</v>
          </cell>
          <cell r="C1668">
            <v>97659</v>
          </cell>
          <cell r="D1668" t="str">
            <v>Anil Kumar Gautam</v>
          </cell>
          <cell r="E1668">
            <v>9639410011</v>
          </cell>
        </row>
        <row r="1669">
          <cell r="B1669" t="str">
            <v>HI01Department Manager - Non Apps</v>
          </cell>
          <cell r="C1669">
            <v>97223</v>
          </cell>
          <cell r="D1669" t="str">
            <v>Prakash  Chand</v>
          </cell>
          <cell r="E1669">
            <v>7559752592</v>
          </cell>
        </row>
        <row r="1670">
          <cell r="B1670" t="str">
            <v>HO05Department Manager - Apps</v>
          </cell>
          <cell r="C1670">
            <v>96787</v>
          </cell>
          <cell r="D1670" t="str">
            <v>Lalit Mohan Kanungo</v>
          </cell>
          <cell r="E1670">
            <v>9778262338</v>
          </cell>
        </row>
        <row r="1671">
          <cell r="B1671" t="str">
            <v>HA05Department Manager - Non Apps</v>
          </cell>
          <cell r="C1671">
            <v>96365</v>
          </cell>
          <cell r="D1671" t="str">
            <v>Nimai Charan Ranjit</v>
          </cell>
          <cell r="E1671">
            <v>9533958066</v>
          </cell>
        </row>
        <row r="1672">
          <cell r="B1672" t="str">
            <v>HU10Department Manager - Non Apps</v>
          </cell>
          <cell r="C1672">
            <v>95384</v>
          </cell>
          <cell r="D1672" t="str">
            <v>Sunit  Tiwari</v>
          </cell>
          <cell r="E1672">
            <v>9758194838</v>
          </cell>
        </row>
        <row r="1673">
          <cell r="B1673" t="str">
            <v>HQ60Department Manager - FMCG</v>
          </cell>
          <cell r="C1673">
            <v>95073</v>
          </cell>
          <cell r="D1673" t="str">
            <v>Rantdev   Yadav</v>
          </cell>
          <cell r="E1673">
            <v>8810588430</v>
          </cell>
        </row>
        <row r="1674">
          <cell r="B1674" t="str">
            <v>HD24Department Manager - FMCG</v>
          </cell>
          <cell r="C1674">
            <v>94714</v>
          </cell>
          <cell r="D1674" t="str">
            <v xml:space="preserve">Rameshwar  </v>
          </cell>
          <cell r="E1674">
            <v>8373946931</v>
          </cell>
        </row>
        <row r="1675">
          <cell r="B1675" t="str">
            <v>HY02Department Manager - Apps</v>
          </cell>
          <cell r="C1675">
            <v>94408</v>
          </cell>
          <cell r="D1675" t="str">
            <v>Ramesh  Koushal</v>
          </cell>
          <cell r="E1675">
            <v>8269531129</v>
          </cell>
        </row>
        <row r="1676">
          <cell r="B1676" t="str">
            <v>HP38Department Manager - FMCG</v>
          </cell>
          <cell r="C1676">
            <v>93980</v>
          </cell>
          <cell r="D1676" t="str">
            <v>Satinder  Kumar</v>
          </cell>
          <cell r="E1676">
            <v>8146027530</v>
          </cell>
        </row>
        <row r="1677">
          <cell r="B1677" t="str">
            <v>HA05Department Manager - Non Apps</v>
          </cell>
          <cell r="C1677">
            <v>93715</v>
          </cell>
          <cell r="D1677" t="str">
            <v>Bhawendra  Jha</v>
          </cell>
          <cell r="E1677">
            <v>9966105995</v>
          </cell>
        </row>
        <row r="1678">
          <cell r="B1678" t="str">
            <v>HW40Department Manager - Apps</v>
          </cell>
          <cell r="C1678">
            <v>92663</v>
          </cell>
          <cell r="D1678" t="str">
            <v>Goutam  Ghosh</v>
          </cell>
          <cell r="E1678">
            <v>8101094005</v>
          </cell>
        </row>
        <row r="1679">
          <cell r="B1679" t="str">
            <v>HH37Department Manager - FMCG</v>
          </cell>
          <cell r="C1679">
            <v>91643</v>
          </cell>
          <cell r="D1679" t="str">
            <v>Suresh  Kumar</v>
          </cell>
          <cell r="E1679">
            <v>8580618321</v>
          </cell>
        </row>
        <row r="1680">
          <cell r="B1680" t="str">
            <v>HY09Department Manager - FMCG</v>
          </cell>
          <cell r="C1680">
            <v>91536</v>
          </cell>
          <cell r="D1680" t="str">
            <v>Pankaj  Sher</v>
          </cell>
          <cell r="E1680">
            <v>9827016820</v>
          </cell>
        </row>
        <row r="1681">
          <cell r="B1681" t="str">
            <v>HD49Department Manager - Apps</v>
          </cell>
          <cell r="C1681">
            <v>91463</v>
          </cell>
          <cell r="D1681" t="str">
            <v>Chaman   Lal</v>
          </cell>
          <cell r="E1681">
            <v>8076315920</v>
          </cell>
        </row>
        <row r="1682">
          <cell r="B1682" t="str">
            <v>HG05Department Manager - FMCG</v>
          </cell>
          <cell r="C1682">
            <v>90894</v>
          </cell>
          <cell r="D1682" t="str">
            <v>Abhishek   Singh</v>
          </cell>
          <cell r="E1682">
            <v>8401593484</v>
          </cell>
        </row>
        <row r="1683">
          <cell r="B1683" t="str">
            <v>HI01Department Manager - FMCG</v>
          </cell>
          <cell r="C1683">
            <v>90791</v>
          </cell>
          <cell r="D1683" t="str">
            <v>Bhupsingh  Bhardwaj</v>
          </cell>
          <cell r="E1683">
            <v>9817277059</v>
          </cell>
        </row>
        <row r="1684">
          <cell r="B1684" t="str">
            <v>HN91Department Manager - Apps</v>
          </cell>
          <cell r="C1684">
            <v>90663</v>
          </cell>
          <cell r="D1684" t="str">
            <v>Revecca   Lyngdoh</v>
          </cell>
          <cell r="E1684">
            <v>8787888803</v>
          </cell>
        </row>
        <row r="1685">
          <cell r="B1685" t="str">
            <v>HO21Department Manager - FMCG</v>
          </cell>
          <cell r="C1685">
            <v>90128</v>
          </cell>
          <cell r="D1685" t="str">
            <v>Sanjeeb Kumar Jew</v>
          </cell>
          <cell r="E1685">
            <v>6371663426</v>
          </cell>
        </row>
        <row r="1686">
          <cell r="B1686" t="str">
            <v>HN07Department Manager - Non Apps</v>
          </cell>
          <cell r="C1686">
            <v>84997</v>
          </cell>
          <cell r="D1686" t="str">
            <v>Banamali   Nath</v>
          </cell>
          <cell r="E1686">
            <v>9954798087</v>
          </cell>
        </row>
        <row r="1687">
          <cell r="B1687" t="str">
            <v>HB22Department Manager - FMCG</v>
          </cell>
          <cell r="C1687">
            <v>84973</v>
          </cell>
          <cell r="D1687" t="str">
            <v>Ganesh   Kumar</v>
          </cell>
          <cell r="E1687">
            <v>8340551588</v>
          </cell>
        </row>
        <row r="1688">
          <cell r="B1688" t="str">
            <v>HZ01Department Manager - FMCG</v>
          </cell>
          <cell r="C1688">
            <v>8038526</v>
          </cell>
          <cell r="D1688" t="str">
            <v>Arup  Nath</v>
          </cell>
          <cell r="E1688">
            <v>8822510483</v>
          </cell>
        </row>
        <row r="1689">
          <cell r="B1689" t="str">
            <v>HS02Department Manager - FMCG</v>
          </cell>
          <cell r="C1689">
            <v>80224</v>
          </cell>
          <cell r="D1689" t="str">
            <v>Uttam Chand Pandey</v>
          </cell>
          <cell r="E1689">
            <v>9621995871</v>
          </cell>
        </row>
        <row r="1690">
          <cell r="B1690" t="str">
            <v>HX03Department Manager - Non Apps</v>
          </cell>
          <cell r="C1690">
            <v>80030</v>
          </cell>
          <cell r="D1690" t="str">
            <v>Sukhdev  Singh</v>
          </cell>
          <cell r="E1690">
            <v>9055460389</v>
          </cell>
        </row>
        <row r="1691">
          <cell r="B1691" t="str">
            <v>HI03Department Manager - Non Apps</v>
          </cell>
          <cell r="C1691">
            <v>79445</v>
          </cell>
          <cell r="D1691" t="str">
            <v>Sandesh  Kumar</v>
          </cell>
          <cell r="E1691">
            <v>9418320020</v>
          </cell>
        </row>
        <row r="1692">
          <cell r="B1692" t="str">
            <v>HR32Department Manager - FMCG</v>
          </cell>
          <cell r="C1692">
            <v>77635</v>
          </cell>
          <cell r="D1692" t="str">
            <v>Jitendra Singh Dewal</v>
          </cell>
          <cell r="E1692">
            <v>8740969296</v>
          </cell>
        </row>
        <row r="1693">
          <cell r="B1693" t="str">
            <v>HD06Department Manager - FMCG</v>
          </cell>
          <cell r="C1693">
            <v>75958</v>
          </cell>
          <cell r="D1693" t="str">
            <v>Manoj   Kumar</v>
          </cell>
          <cell r="E1693">
            <v>9650424496</v>
          </cell>
        </row>
        <row r="1694">
          <cell r="B1694" t="str">
            <v>HI01Department Manager - Apps</v>
          </cell>
          <cell r="C1694">
            <v>74594</v>
          </cell>
          <cell r="D1694" t="str">
            <v>Rakesh   Chand</v>
          </cell>
          <cell r="E1694">
            <v>9218804353</v>
          </cell>
        </row>
        <row r="1695">
          <cell r="B1695" t="str">
            <v>HN88Department Manager - FMCG</v>
          </cell>
          <cell r="C1695">
            <v>73563</v>
          </cell>
          <cell r="D1695" t="str">
            <v>Rajib  Chetia</v>
          </cell>
          <cell r="E1695">
            <v>7002604713</v>
          </cell>
        </row>
        <row r="1696">
          <cell r="B1696" t="str">
            <v>HX02Department Manager - FMCG</v>
          </cell>
          <cell r="C1696">
            <v>73153</v>
          </cell>
          <cell r="D1696" t="str">
            <v>Shammi   Kumar</v>
          </cell>
          <cell r="E1696">
            <v>6005791621</v>
          </cell>
        </row>
        <row r="1697">
          <cell r="B1697" t="str">
            <v>HU08Department Manager - FMCG</v>
          </cell>
          <cell r="C1697">
            <v>72699</v>
          </cell>
          <cell r="D1697" t="str">
            <v>Mukesh  Kumar</v>
          </cell>
          <cell r="E1697">
            <v>9548239261</v>
          </cell>
        </row>
        <row r="1698">
          <cell r="B1698" t="str">
            <v>HU08Department Manager - Non Apps</v>
          </cell>
          <cell r="C1698">
            <v>72664</v>
          </cell>
          <cell r="D1698" t="str">
            <v>Niraml   Kumar</v>
          </cell>
          <cell r="E1698">
            <v>7500256419</v>
          </cell>
        </row>
        <row r="1699">
          <cell r="B1699" t="str">
            <v>HD26Department Manager - Non Apps</v>
          </cell>
          <cell r="C1699">
            <v>71274</v>
          </cell>
          <cell r="D1699" t="str">
            <v>Shiv Shankar sharma</v>
          </cell>
          <cell r="E1699">
            <v>9990162960</v>
          </cell>
        </row>
        <row r="1700">
          <cell r="B1700" t="str">
            <v>HD32Department Manager - Non Apps</v>
          </cell>
          <cell r="C1700">
            <v>71064</v>
          </cell>
          <cell r="D1700" t="str">
            <v>Vinod Kumar Chourasiya</v>
          </cell>
          <cell r="E1700">
            <v>9015461295</v>
          </cell>
        </row>
        <row r="1701">
          <cell r="B1701" t="str">
            <v>HP11Department Manager - Apps</v>
          </cell>
          <cell r="C1701">
            <v>70340</v>
          </cell>
          <cell r="D1701" t="str">
            <v>Umesh   Kumar</v>
          </cell>
          <cell r="E1701">
            <v>7888337647</v>
          </cell>
        </row>
        <row r="1702">
          <cell r="B1702" t="str">
            <v>HS02Department Manager - Apps</v>
          </cell>
          <cell r="C1702">
            <v>68975</v>
          </cell>
          <cell r="D1702" t="str">
            <v>Pranay  Rai</v>
          </cell>
          <cell r="E1702">
            <v>9641685993</v>
          </cell>
        </row>
        <row r="1703">
          <cell r="B1703" t="str">
            <v>HV12Department Manager - Apps</v>
          </cell>
          <cell r="C1703">
            <v>67777</v>
          </cell>
          <cell r="D1703" t="str">
            <v>Vipin  Ramola</v>
          </cell>
          <cell r="E1703">
            <v>9897937681</v>
          </cell>
        </row>
        <row r="1704">
          <cell r="B1704" t="str">
            <v>HP03Department Manager - FMCG</v>
          </cell>
          <cell r="C1704">
            <v>67456</v>
          </cell>
          <cell r="D1704" t="str">
            <v>Varinder   Singh</v>
          </cell>
          <cell r="E1704">
            <v>9878379173</v>
          </cell>
        </row>
        <row r="1705">
          <cell r="B1705" t="str">
            <v>HB06Department Manager - Non Apps</v>
          </cell>
          <cell r="C1705">
            <v>66899</v>
          </cell>
          <cell r="D1705" t="str">
            <v>Shashi Shekhar Jha</v>
          </cell>
          <cell r="E1705">
            <v>7808738942</v>
          </cell>
        </row>
        <row r="1706">
          <cell r="B1706" t="str">
            <v>HH49Department Manager - Apps</v>
          </cell>
          <cell r="C1706">
            <v>65236</v>
          </cell>
          <cell r="D1706" t="str">
            <v xml:space="preserve">Shamsher   </v>
          </cell>
          <cell r="E1706">
            <v>9812641880</v>
          </cell>
        </row>
        <row r="1707">
          <cell r="B1707" t="str">
            <v>HR07Department Manager - Non Apps</v>
          </cell>
          <cell r="C1707">
            <v>63147</v>
          </cell>
          <cell r="D1707" t="str">
            <v>Ram Kesh Meena</v>
          </cell>
          <cell r="E1707">
            <v>9079878652</v>
          </cell>
        </row>
        <row r="1708">
          <cell r="B1708" t="str">
            <v>HN07Department Manager - Apps</v>
          </cell>
          <cell r="C1708">
            <v>62092</v>
          </cell>
          <cell r="D1708" t="str">
            <v>Manoj   Datta</v>
          </cell>
          <cell r="E1708">
            <v>8135060604</v>
          </cell>
        </row>
        <row r="1709">
          <cell r="B1709" t="str">
            <v>HP05Department Manager - Non Apps</v>
          </cell>
          <cell r="C1709">
            <v>61592</v>
          </cell>
          <cell r="D1709" t="str">
            <v>Ramesh Chander Pal</v>
          </cell>
          <cell r="E1709">
            <v>9779225627</v>
          </cell>
        </row>
        <row r="1710">
          <cell r="B1710" t="str">
            <v>HD50Department Manager - FMCG</v>
          </cell>
          <cell r="C1710">
            <v>6135594</v>
          </cell>
          <cell r="D1710" t="str">
            <v xml:space="preserve">Priya  </v>
          </cell>
          <cell r="E1710">
            <v>7678445596</v>
          </cell>
        </row>
        <row r="1711">
          <cell r="B1711" t="str">
            <v>HA31Department Manager - Apps</v>
          </cell>
          <cell r="C1711">
            <v>6135593</v>
          </cell>
          <cell r="D1711" t="str">
            <v>Mohammed  Zaker</v>
          </cell>
          <cell r="E1711">
            <v>8309047690</v>
          </cell>
        </row>
        <row r="1712">
          <cell r="B1712" t="str">
            <v>HA66Department Manager - Apps</v>
          </cell>
          <cell r="C1712">
            <v>6135592</v>
          </cell>
          <cell r="D1712" t="str">
            <v>Pathan  Noorjahan</v>
          </cell>
          <cell r="E1712">
            <v>9700824631</v>
          </cell>
        </row>
        <row r="1713">
          <cell r="B1713" t="str">
            <v>HU55Department Manager - FMCG</v>
          </cell>
          <cell r="C1713">
            <v>6135591</v>
          </cell>
          <cell r="D1713" t="str">
            <v>Sumit  Kumar</v>
          </cell>
          <cell r="E1713">
            <v>7668145016</v>
          </cell>
        </row>
        <row r="1714">
          <cell r="B1714" t="str">
            <v>HY43Department Manager - FMCG</v>
          </cell>
          <cell r="C1714">
            <v>6135585</v>
          </cell>
          <cell r="D1714" t="str">
            <v>Mohan  Narvariya</v>
          </cell>
          <cell r="E1714">
            <v>6350089093</v>
          </cell>
        </row>
        <row r="1715">
          <cell r="B1715" t="str">
            <v>HR18Department Manager - FMCG</v>
          </cell>
          <cell r="C1715">
            <v>6135584</v>
          </cell>
          <cell r="D1715" t="str">
            <v>Monu Kumar Bairwa</v>
          </cell>
          <cell r="E1715">
            <v>8949073902</v>
          </cell>
        </row>
        <row r="1716">
          <cell r="B1716" t="str">
            <v>HO05Department Manager - FMCG</v>
          </cell>
          <cell r="C1716">
            <v>6135583</v>
          </cell>
          <cell r="D1716" t="str">
            <v>KANHU  SAHU</v>
          </cell>
          <cell r="E1716">
            <v>9337064792</v>
          </cell>
        </row>
        <row r="1717">
          <cell r="B1717" t="str">
            <v>HP26Department Manager - Apps</v>
          </cell>
          <cell r="C1717">
            <v>6135582</v>
          </cell>
          <cell r="D1717" t="str">
            <v>Navjit  Singh</v>
          </cell>
          <cell r="E1717">
            <v>8054283140</v>
          </cell>
        </row>
        <row r="1718">
          <cell r="B1718" t="str">
            <v>HH35Department Manager - Apps</v>
          </cell>
          <cell r="C1718">
            <v>6135581</v>
          </cell>
          <cell r="D1718" t="str">
            <v>Pradeep Kumar Pandey</v>
          </cell>
          <cell r="E1718">
            <v>8800939034</v>
          </cell>
        </row>
        <row r="1719">
          <cell r="B1719" t="str">
            <v>HY36Department Manager - Apps</v>
          </cell>
          <cell r="C1719">
            <v>6135580</v>
          </cell>
          <cell r="D1719" t="str">
            <v>Aslendra  Yadav</v>
          </cell>
          <cell r="E1719">
            <v>8109805324</v>
          </cell>
        </row>
        <row r="1720">
          <cell r="B1720" t="str">
            <v>HF07Department Manager - Apps</v>
          </cell>
          <cell r="C1720">
            <v>6135579</v>
          </cell>
          <cell r="D1720" t="str">
            <v xml:space="preserve">Khushboo  </v>
          </cell>
          <cell r="E1720">
            <v>8462991039</v>
          </cell>
        </row>
        <row r="1721">
          <cell r="B1721" t="str">
            <v>HA23Department Manager - FMCG</v>
          </cell>
          <cell r="C1721">
            <v>6135563</v>
          </cell>
          <cell r="D1721" t="str">
            <v>MAMIDI MIDHUN KUMAR</v>
          </cell>
          <cell r="E1721">
            <v>8143334157</v>
          </cell>
        </row>
        <row r="1722">
          <cell r="B1722" t="str">
            <v>HF05Department Manager - Apps</v>
          </cell>
          <cell r="C1722">
            <v>6135554</v>
          </cell>
          <cell r="D1722" t="str">
            <v>Deepak  Kumar</v>
          </cell>
          <cell r="E1722">
            <v>9303672226</v>
          </cell>
        </row>
        <row r="1723">
          <cell r="B1723" t="str">
            <v>HK79Department Manager - FMCG</v>
          </cell>
          <cell r="C1723">
            <v>6135549</v>
          </cell>
          <cell r="D1723" t="str">
            <v>Tejes  G</v>
          </cell>
          <cell r="E1723">
            <v>9620628866</v>
          </cell>
        </row>
        <row r="1724">
          <cell r="B1724" t="str">
            <v>HJ21Department Manager - FMCG</v>
          </cell>
          <cell r="C1724">
            <v>6135548</v>
          </cell>
          <cell r="D1724" t="str">
            <v>Chandan  Kumar</v>
          </cell>
          <cell r="E1724">
            <v>7644938065</v>
          </cell>
        </row>
        <row r="1725">
          <cell r="B1725" t="str">
            <v>HH47Department Manager - FMCG</v>
          </cell>
          <cell r="C1725">
            <v>6135547</v>
          </cell>
          <cell r="D1725" t="str">
            <v xml:space="preserve">Deepak  </v>
          </cell>
          <cell r="E1725">
            <v>9896962895</v>
          </cell>
        </row>
        <row r="1726">
          <cell r="B1726" t="str">
            <v>SA17Department Manager - Apps</v>
          </cell>
          <cell r="C1726">
            <v>6135546</v>
          </cell>
          <cell r="D1726" t="str">
            <v>Dakarapu Santhosh Kumar</v>
          </cell>
          <cell r="E1726">
            <v>8885351988</v>
          </cell>
        </row>
        <row r="1727">
          <cell r="B1727" t="str">
            <v>HR37Department Manager - Apps</v>
          </cell>
          <cell r="C1727">
            <v>6135545</v>
          </cell>
          <cell r="D1727" t="str">
            <v>Gaurav  Choudhary</v>
          </cell>
          <cell r="E1727">
            <v>8740009131</v>
          </cell>
        </row>
        <row r="1728">
          <cell r="B1728" t="str">
            <v>HY51Department Manager - FMCG</v>
          </cell>
          <cell r="C1728">
            <v>6135518</v>
          </cell>
          <cell r="D1728" t="str">
            <v>Sonu  Dangi</v>
          </cell>
          <cell r="E1728">
            <v>6263574315</v>
          </cell>
        </row>
        <row r="1729">
          <cell r="B1729" t="str">
            <v>HP26Department Manager - Apps</v>
          </cell>
          <cell r="C1729">
            <v>6135517</v>
          </cell>
          <cell r="D1729" t="str">
            <v>Vivek  Kumar</v>
          </cell>
          <cell r="E1729">
            <v>7009113904</v>
          </cell>
        </row>
        <row r="1730">
          <cell r="B1730" t="str">
            <v>HA67Department Manager - FMCG</v>
          </cell>
          <cell r="C1730">
            <v>6135514</v>
          </cell>
          <cell r="D1730" t="str">
            <v>Bula  Srinivasarao</v>
          </cell>
          <cell r="E1730">
            <v>9666649599</v>
          </cell>
        </row>
        <row r="1731">
          <cell r="B1731" t="str">
            <v>SK11Department Manager - FMCG</v>
          </cell>
          <cell r="C1731">
            <v>6135512</v>
          </cell>
          <cell r="D1731" t="str">
            <v>B G KARTHIK</v>
          </cell>
          <cell r="E1731">
            <v>9741957768</v>
          </cell>
        </row>
        <row r="1732">
          <cell r="B1732" t="str">
            <v>HO22Department Manager - FMCG</v>
          </cell>
          <cell r="C1732">
            <v>6135511</v>
          </cell>
          <cell r="D1732" t="str">
            <v>Anurag  Ray</v>
          </cell>
          <cell r="E1732">
            <v>7205421246</v>
          </cell>
        </row>
        <row r="1733">
          <cell r="B1733" t="str">
            <v>HM10Department Manager - FMCG</v>
          </cell>
          <cell r="C1733">
            <v>6135509</v>
          </cell>
          <cell r="D1733" t="str">
            <v>Pratiksha Ganesh Gotmare</v>
          </cell>
          <cell r="E1733">
            <v>7756048768</v>
          </cell>
        </row>
        <row r="1734">
          <cell r="B1734" t="str">
            <v>HR18Department Manager - Non Apps</v>
          </cell>
          <cell r="C1734">
            <v>6135486</v>
          </cell>
          <cell r="D1734" t="str">
            <v>Avadhesh Kumar Sharma</v>
          </cell>
          <cell r="E1734">
            <v>9650585327</v>
          </cell>
        </row>
        <row r="1735">
          <cell r="B1735" t="str">
            <v>HA58Department Manager - FMCG</v>
          </cell>
          <cell r="C1735">
            <v>6135485</v>
          </cell>
          <cell r="D1735" t="str">
            <v>Shaik  Ghousunni</v>
          </cell>
          <cell r="E1735">
            <v>8008871748</v>
          </cell>
        </row>
        <row r="1736">
          <cell r="B1736" t="str">
            <v>HO29Department Manager - Apps</v>
          </cell>
          <cell r="C1736">
            <v>6135474</v>
          </cell>
          <cell r="D1736" t="str">
            <v>Srinath  Mahalik</v>
          </cell>
          <cell r="E1736">
            <v>8658134091</v>
          </cell>
        </row>
        <row r="1737">
          <cell r="B1737" t="str">
            <v>SA16Department Manager - Apps</v>
          </cell>
          <cell r="C1737">
            <v>6135473</v>
          </cell>
          <cell r="D1737" t="str">
            <v>Parisapogu  Kiran</v>
          </cell>
          <cell r="E1737">
            <v>8897698255</v>
          </cell>
        </row>
        <row r="1738">
          <cell r="B1738" t="str">
            <v>HF02Department Manager - FMCG</v>
          </cell>
          <cell r="C1738">
            <v>6135472</v>
          </cell>
          <cell r="D1738" t="str">
            <v>Bhaskar Kumar Rathore</v>
          </cell>
          <cell r="E1738">
            <v>7000081885</v>
          </cell>
        </row>
        <row r="1739">
          <cell r="B1739" t="str">
            <v>HM25Department Manager - Non Apps</v>
          </cell>
          <cell r="C1739">
            <v>6135455</v>
          </cell>
          <cell r="D1739" t="str">
            <v>Rohit Maruti Gurav</v>
          </cell>
          <cell r="E1739">
            <v>9673785301</v>
          </cell>
        </row>
        <row r="1740">
          <cell r="B1740" t="str">
            <v>HQ74Department Manager - FMCG</v>
          </cell>
          <cell r="C1740">
            <v>6135454</v>
          </cell>
          <cell r="D1740" t="str">
            <v>Mohd  Yunus</v>
          </cell>
          <cell r="E1740">
            <v>9259616636</v>
          </cell>
        </row>
        <row r="1741">
          <cell r="B1741" t="str">
            <v>HA80Department Manager - Apps</v>
          </cell>
          <cell r="C1741">
            <v>6135453</v>
          </cell>
          <cell r="D1741" t="str">
            <v>Yenumala  Madhukar</v>
          </cell>
          <cell r="E1741">
            <v>9533905500</v>
          </cell>
        </row>
        <row r="1742">
          <cell r="B1742" t="str">
            <v>HK39Department Manager - Apps</v>
          </cell>
          <cell r="C1742">
            <v>6135452</v>
          </cell>
          <cell r="D1742" t="str">
            <v xml:space="preserve">Mahesh  </v>
          </cell>
          <cell r="E1742">
            <v>8073980564</v>
          </cell>
        </row>
        <row r="1743">
          <cell r="B1743" t="str">
            <v>HU11Department Manager - Non Apps</v>
          </cell>
          <cell r="C1743">
            <v>6135445</v>
          </cell>
          <cell r="D1743" t="str">
            <v>Dev  Saini</v>
          </cell>
          <cell r="E1743">
            <v>7248819188</v>
          </cell>
        </row>
        <row r="1744">
          <cell r="B1744" t="str">
            <v>HQ64Department Manager - FMCG</v>
          </cell>
          <cell r="C1744">
            <v>6135444</v>
          </cell>
          <cell r="D1744" t="str">
            <v>Kuldeep  Singh</v>
          </cell>
          <cell r="E1744">
            <v>9628789736</v>
          </cell>
        </row>
        <row r="1745">
          <cell r="B1745" t="str">
            <v>HQ95Department Manager - FMCG</v>
          </cell>
          <cell r="C1745">
            <v>6135443</v>
          </cell>
          <cell r="D1745" t="str">
            <v>Shailesh Kumar Gond</v>
          </cell>
          <cell r="E1745">
            <v>6307188753</v>
          </cell>
        </row>
        <row r="1746">
          <cell r="B1746" t="str">
            <v>HE07Department Manager - FMCG</v>
          </cell>
          <cell r="C1746">
            <v>6135442</v>
          </cell>
          <cell r="D1746" t="str">
            <v>CHINJU  B</v>
          </cell>
          <cell r="E1746">
            <v>7736342918</v>
          </cell>
        </row>
        <row r="1747">
          <cell r="B1747" t="str">
            <v>HE29Department Manager - FMCG</v>
          </cell>
          <cell r="C1747">
            <v>6135441</v>
          </cell>
          <cell r="D1747" t="str">
            <v>Arun  Pambavasan</v>
          </cell>
          <cell r="E1747">
            <v>8848058618</v>
          </cell>
        </row>
        <row r="1748">
          <cell r="B1748" t="str">
            <v>HQ35Department Manager - Non Apps</v>
          </cell>
          <cell r="C1748">
            <v>6135432</v>
          </cell>
          <cell r="D1748" t="str">
            <v>Aditya  Narayan</v>
          </cell>
          <cell r="E1748">
            <v>9990111493</v>
          </cell>
        </row>
        <row r="1749">
          <cell r="B1749" t="str">
            <v>HQ84Department Manager - FMCG</v>
          </cell>
          <cell r="C1749">
            <v>6135431</v>
          </cell>
          <cell r="D1749" t="str">
            <v>Rohit  Kumar</v>
          </cell>
          <cell r="E1749">
            <v>9621825039</v>
          </cell>
        </row>
        <row r="1750">
          <cell r="B1750" t="str">
            <v>SU05Department Manager - FMCG</v>
          </cell>
          <cell r="C1750">
            <v>6135430</v>
          </cell>
          <cell r="D1750" t="str">
            <v>Dipu  Patel</v>
          </cell>
          <cell r="E1750">
            <v>9161874769</v>
          </cell>
        </row>
        <row r="1751">
          <cell r="B1751" t="str">
            <v>HA13Department Manager - FMCG</v>
          </cell>
          <cell r="C1751">
            <v>6135429</v>
          </cell>
          <cell r="D1751" t="str">
            <v>Kallapelly  Venkatesh</v>
          </cell>
          <cell r="E1751">
            <v>6301895425</v>
          </cell>
        </row>
        <row r="1752">
          <cell r="B1752" t="str">
            <v>HQ34Department Manager - FMCG</v>
          </cell>
          <cell r="C1752">
            <v>6135428</v>
          </cell>
          <cell r="D1752" t="str">
            <v>Arpit  Kushwaha</v>
          </cell>
          <cell r="E1752">
            <v>8318122304</v>
          </cell>
        </row>
        <row r="1753">
          <cell r="B1753" t="str">
            <v>SA06Department Manager - Apps</v>
          </cell>
          <cell r="C1753">
            <v>6135427</v>
          </cell>
          <cell r="D1753" t="str">
            <v>RAGHUMANDA  PRAVEEN</v>
          </cell>
          <cell r="E1753">
            <v>7730905281</v>
          </cell>
        </row>
        <row r="1754">
          <cell r="B1754" t="str">
            <v>HO19Department Manager - Apps</v>
          </cell>
          <cell r="C1754">
            <v>6135426</v>
          </cell>
          <cell r="D1754" t="str">
            <v>RASHMITA  SAMAL</v>
          </cell>
          <cell r="E1754">
            <v>8826657625</v>
          </cell>
        </row>
        <row r="1755">
          <cell r="B1755" t="str">
            <v>HK05Department Manager - Apps</v>
          </cell>
          <cell r="C1755">
            <v>6135425</v>
          </cell>
          <cell r="D1755" t="str">
            <v xml:space="preserve">Sandesha  </v>
          </cell>
          <cell r="E1755">
            <v>8217072268</v>
          </cell>
        </row>
        <row r="1756">
          <cell r="B1756" t="str">
            <v>HK38Department Manager - Apps</v>
          </cell>
          <cell r="C1756">
            <v>6135424</v>
          </cell>
          <cell r="D1756" t="str">
            <v>M  Chiranjeevi</v>
          </cell>
          <cell r="E1756">
            <v>7259215080</v>
          </cell>
        </row>
        <row r="1757">
          <cell r="B1757" t="str">
            <v>HU05Department Manager - Non Apps</v>
          </cell>
          <cell r="C1757">
            <v>6135392</v>
          </cell>
          <cell r="D1757" t="str">
            <v>Saurabh  Batham</v>
          </cell>
          <cell r="E1757">
            <v>7355193204</v>
          </cell>
        </row>
        <row r="1758">
          <cell r="B1758" t="str">
            <v>HD28Department Manager - FMCG</v>
          </cell>
          <cell r="C1758">
            <v>6135391</v>
          </cell>
          <cell r="D1758" t="str">
            <v>Durvesh  Kumar</v>
          </cell>
          <cell r="E1758">
            <v>8467811022</v>
          </cell>
        </row>
        <row r="1759">
          <cell r="B1759" t="str">
            <v>HU20Department Manager - FMCG</v>
          </cell>
          <cell r="C1759">
            <v>6135390</v>
          </cell>
          <cell r="D1759" t="str">
            <v>Shankar Kurnar Sah</v>
          </cell>
          <cell r="E1759">
            <v>8447719833</v>
          </cell>
        </row>
        <row r="1760">
          <cell r="B1760" t="str">
            <v>HP10Department Manager - FMCG</v>
          </cell>
          <cell r="C1760">
            <v>6135389</v>
          </cell>
          <cell r="D1760" t="str">
            <v>Sandeep  Bishnoi</v>
          </cell>
          <cell r="E1760">
            <v>9779890829</v>
          </cell>
        </row>
        <row r="1761">
          <cell r="B1761" t="str">
            <v>HY53Department Manager - Apps</v>
          </cell>
          <cell r="C1761">
            <v>6135388</v>
          </cell>
          <cell r="D1761" t="str">
            <v>Shekh  AYAN</v>
          </cell>
          <cell r="E1761">
            <v>7223812815</v>
          </cell>
        </row>
        <row r="1762">
          <cell r="B1762" t="str">
            <v>HB04Department Manager - Apps</v>
          </cell>
          <cell r="C1762">
            <v>6135387</v>
          </cell>
          <cell r="D1762" t="str">
            <v>Bipul  Kumar</v>
          </cell>
          <cell r="E1762">
            <v>7903897093</v>
          </cell>
        </row>
        <row r="1763">
          <cell r="B1763" t="str">
            <v>HB27Department Manager - Apps</v>
          </cell>
          <cell r="C1763">
            <v>6135386</v>
          </cell>
          <cell r="D1763" t="str">
            <v>Prem Ranjan Kumar</v>
          </cell>
          <cell r="E1763">
            <v>8294732400</v>
          </cell>
        </row>
        <row r="1764">
          <cell r="B1764" t="str">
            <v>HK73Department Manager - Non Apps</v>
          </cell>
          <cell r="C1764">
            <v>6135362</v>
          </cell>
          <cell r="D1764" t="str">
            <v xml:space="preserve">N Soundarya </v>
          </cell>
          <cell r="E1764">
            <v>9738165252</v>
          </cell>
        </row>
        <row r="1765">
          <cell r="B1765" t="str">
            <v>HN07Department Manager - FMCG</v>
          </cell>
          <cell r="C1765">
            <v>6135361</v>
          </cell>
          <cell r="D1765" t="str">
            <v>Anup Jyoti Dutta</v>
          </cell>
          <cell r="E1765">
            <v>9101979557</v>
          </cell>
        </row>
        <row r="1766">
          <cell r="B1766" t="str">
            <v>HY45Department Manager - Apps</v>
          </cell>
          <cell r="C1766">
            <v>6135360</v>
          </cell>
          <cell r="D1766" t="str">
            <v>Ramkrishna  Rathore</v>
          </cell>
          <cell r="E1766">
            <v>7089899318</v>
          </cell>
        </row>
        <row r="1767">
          <cell r="B1767" t="str">
            <v>HK25Department Manager - Apps</v>
          </cell>
          <cell r="C1767">
            <v>6135359</v>
          </cell>
          <cell r="D1767" t="str">
            <v xml:space="preserve">Saiyadreheman  </v>
          </cell>
          <cell r="E1767">
            <v>8088751677</v>
          </cell>
        </row>
        <row r="1768">
          <cell r="B1768" t="str">
            <v>HA08Department Manager - Apps</v>
          </cell>
          <cell r="C1768">
            <v>6135358</v>
          </cell>
          <cell r="D1768" t="str">
            <v>Siddanwar  Raju</v>
          </cell>
          <cell r="E1768">
            <v>7569594023</v>
          </cell>
        </row>
        <row r="1769">
          <cell r="B1769" t="str">
            <v>HM23Department Manager - FMCG</v>
          </cell>
          <cell r="C1769">
            <v>6135326</v>
          </cell>
          <cell r="D1769" t="str">
            <v>Prashant Vishnuji Bijawe</v>
          </cell>
          <cell r="E1769">
            <v>8888375130</v>
          </cell>
        </row>
        <row r="1770">
          <cell r="B1770" t="str">
            <v>HF02Department Manager - FMCG</v>
          </cell>
          <cell r="C1770">
            <v>6135325</v>
          </cell>
          <cell r="D1770" t="str">
            <v>Anita  Panika</v>
          </cell>
          <cell r="E1770">
            <v>7804881590</v>
          </cell>
        </row>
        <row r="1771">
          <cell r="B1771" t="str">
            <v>HW26Department Manager - Apps</v>
          </cell>
          <cell r="C1771">
            <v>6135324</v>
          </cell>
          <cell r="D1771" t="str">
            <v>Devendra  Sharma</v>
          </cell>
          <cell r="E1771">
            <v>9113706075</v>
          </cell>
        </row>
        <row r="1772">
          <cell r="B1772" t="str">
            <v>SK01Department Manager - Apps</v>
          </cell>
          <cell r="C1772">
            <v>6135323</v>
          </cell>
          <cell r="D1772" t="str">
            <v>N Parveen Kumar</v>
          </cell>
          <cell r="E1772">
            <v>9392498729</v>
          </cell>
        </row>
        <row r="1773">
          <cell r="B1773" t="str">
            <v>HY23Department Manager - Apps</v>
          </cell>
          <cell r="C1773">
            <v>6135322</v>
          </cell>
          <cell r="D1773" t="str">
            <v xml:space="preserve">Pawan  </v>
          </cell>
          <cell r="E1773">
            <v>9630754269</v>
          </cell>
        </row>
        <row r="1774">
          <cell r="B1774" t="str">
            <v>HH52Department Manager - Apps</v>
          </cell>
          <cell r="C1774">
            <v>6135321</v>
          </cell>
          <cell r="D1774" t="str">
            <v xml:space="preserve">Dinesh  </v>
          </cell>
          <cell r="E1774">
            <v>8708907616</v>
          </cell>
        </row>
        <row r="1775">
          <cell r="B1775" t="str">
            <v>HD14Department Manager - Non Apps</v>
          </cell>
          <cell r="C1775">
            <v>6135252</v>
          </cell>
          <cell r="D1775" t="str">
            <v>Ajay Kumar Tiwari</v>
          </cell>
          <cell r="E1775">
            <v>8808690098</v>
          </cell>
        </row>
        <row r="1776">
          <cell r="B1776" t="str">
            <v>HU62Department Manager - FMCG</v>
          </cell>
          <cell r="C1776">
            <v>6135251</v>
          </cell>
          <cell r="D1776" t="str">
            <v>Pankaj Kumar Sharma</v>
          </cell>
          <cell r="E1776">
            <v>9718491791</v>
          </cell>
        </row>
        <row r="1777">
          <cell r="B1777" t="str">
            <v>SA66Department Manager - FMCG</v>
          </cell>
          <cell r="C1777">
            <v>6135250</v>
          </cell>
          <cell r="D1777" t="str">
            <v>Thota  Srividhya</v>
          </cell>
          <cell r="E1777">
            <v>7569311790</v>
          </cell>
        </row>
        <row r="1778">
          <cell r="B1778" t="str">
            <v>HH38Department Manager - Apps</v>
          </cell>
          <cell r="C1778">
            <v>6135249</v>
          </cell>
          <cell r="D1778" t="str">
            <v>Nitish  Kumar</v>
          </cell>
          <cell r="E1778">
            <v>8298706546</v>
          </cell>
        </row>
        <row r="1779">
          <cell r="B1779" t="str">
            <v>HK99Department Manager - FMCG</v>
          </cell>
          <cell r="C1779">
            <v>6135248</v>
          </cell>
          <cell r="D1779" t="str">
            <v xml:space="preserve">VISHWANATH N R  </v>
          </cell>
          <cell r="E1779">
            <v>8546873316</v>
          </cell>
        </row>
        <row r="1780">
          <cell r="B1780" t="str">
            <v>HE33Department Manager - Apps</v>
          </cell>
          <cell r="C1780">
            <v>6135246</v>
          </cell>
          <cell r="D1780" t="str">
            <v>RISHAN  M</v>
          </cell>
          <cell r="E1780">
            <v>8606940329</v>
          </cell>
        </row>
        <row r="1781">
          <cell r="B1781" t="str">
            <v>HN71Department Manager - FMCG</v>
          </cell>
          <cell r="C1781">
            <v>6135239</v>
          </cell>
          <cell r="D1781" t="str">
            <v>Hrithik  Banik</v>
          </cell>
          <cell r="E1781">
            <v>9774776376</v>
          </cell>
        </row>
        <row r="1782">
          <cell r="B1782" t="str">
            <v>HY23Department Manager - FMCG</v>
          </cell>
          <cell r="C1782">
            <v>6135237</v>
          </cell>
          <cell r="D1782" t="str">
            <v>Rikkey  Chouhan</v>
          </cell>
          <cell r="E1782">
            <v>9131763380</v>
          </cell>
        </row>
        <row r="1783">
          <cell r="B1783" t="str">
            <v>HP42Department Manager - Apps</v>
          </cell>
          <cell r="C1783">
            <v>6135235</v>
          </cell>
          <cell r="D1783" t="str">
            <v xml:space="preserve">Priyanka  </v>
          </cell>
          <cell r="E1783">
            <v>8968337230</v>
          </cell>
        </row>
        <row r="1784">
          <cell r="B1784" t="str">
            <v>HU84Department Manager - Non Apps</v>
          </cell>
          <cell r="C1784">
            <v>6135232</v>
          </cell>
          <cell r="D1784" t="str">
            <v xml:space="preserve">Shivam  </v>
          </cell>
          <cell r="E1784">
            <v>7007125629</v>
          </cell>
        </row>
        <row r="1785">
          <cell r="B1785" t="str">
            <v>HY23Department Manager - Apps</v>
          </cell>
          <cell r="C1785">
            <v>6135231</v>
          </cell>
          <cell r="D1785" t="str">
            <v>Aditya  Trivedi</v>
          </cell>
          <cell r="E1785">
            <v>7772842405</v>
          </cell>
        </row>
        <row r="1786">
          <cell r="B1786" t="str">
            <v>HA06Department Manager - Apps</v>
          </cell>
          <cell r="C1786">
            <v>6135230</v>
          </cell>
          <cell r="D1786" t="str">
            <v>Mallela  Prasad</v>
          </cell>
          <cell r="E1786">
            <v>7893712050</v>
          </cell>
        </row>
        <row r="1787">
          <cell r="B1787" t="str">
            <v>HI05Department Manager - Non Apps</v>
          </cell>
          <cell r="C1787">
            <v>6135191</v>
          </cell>
          <cell r="D1787" t="str">
            <v>Jag  Pal</v>
          </cell>
          <cell r="E1787">
            <v>8894244226</v>
          </cell>
        </row>
        <row r="1788">
          <cell r="B1788" t="str">
            <v>HZ06Department Manager - Non Apps</v>
          </cell>
          <cell r="C1788">
            <v>6135190</v>
          </cell>
          <cell r="D1788" t="str">
            <v>Dipu  Borphakon</v>
          </cell>
          <cell r="E1788">
            <v>9365579220</v>
          </cell>
        </row>
        <row r="1789">
          <cell r="B1789" t="str">
            <v>HK96Department Manager - FMCG</v>
          </cell>
          <cell r="C1789">
            <v>6135189</v>
          </cell>
          <cell r="D1789" t="str">
            <v xml:space="preserve">Sachin  </v>
          </cell>
          <cell r="E1789">
            <v>9972380496</v>
          </cell>
        </row>
        <row r="1790">
          <cell r="B1790" t="str">
            <v>HK22Department Manager - FMCG</v>
          </cell>
          <cell r="C1790">
            <v>6135188</v>
          </cell>
          <cell r="D1790" t="str">
            <v>Lingayath  Basavaraju</v>
          </cell>
          <cell r="E1790">
            <v>7893659313</v>
          </cell>
        </row>
        <row r="1791">
          <cell r="B1791" t="str">
            <v>HQ96Department Manager - FMCG</v>
          </cell>
          <cell r="C1791">
            <v>6135187</v>
          </cell>
          <cell r="D1791" t="str">
            <v>Suraj  Srivastav</v>
          </cell>
          <cell r="E1791">
            <v>7068800406</v>
          </cell>
        </row>
        <row r="1792">
          <cell r="B1792" t="str">
            <v>HK94Department Manager - Apps</v>
          </cell>
          <cell r="C1792">
            <v>6135186</v>
          </cell>
          <cell r="D1792" t="str">
            <v>Rahimath  Ali</v>
          </cell>
          <cell r="E1792">
            <v>8548842667</v>
          </cell>
        </row>
        <row r="1793">
          <cell r="B1793" t="str">
            <v>HR21Department Manager - Apps</v>
          </cell>
          <cell r="C1793">
            <v>6135185</v>
          </cell>
          <cell r="D1793" t="str">
            <v>Gajanand  verma</v>
          </cell>
          <cell r="E1793">
            <v>9672912302</v>
          </cell>
        </row>
        <row r="1794">
          <cell r="B1794" t="str">
            <v>HA91Department Manager - Apps</v>
          </cell>
          <cell r="C1794">
            <v>6135184</v>
          </cell>
          <cell r="D1794" t="str">
            <v>Podili Jayarami Reddy</v>
          </cell>
          <cell r="E1794">
            <v>8500039091</v>
          </cell>
        </row>
        <row r="1795">
          <cell r="B1795" t="str">
            <v>HE21Department Manager - Apps</v>
          </cell>
          <cell r="C1795">
            <v>6135183</v>
          </cell>
          <cell r="D1795" t="str">
            <v>Ranjith  K</v>
          </cell>
          <cell r="E1795">
            <v>7591946926</v>
          </cell>
        </row>
        <row r="1796">
          <cell r="B1796" t="str">
            <v>HE26Department Manager - Apps</v>
          </cell>
          <cell r="C1796">
            <v>6135182</v>
          </cell>
          <cell r="D1796" t="str">
            <v>VISHNU S Nair</v>
          </cell>
          <cell r="E1796">
            <v>7907021349</v>
          </cell>
        </row>
        <row r="1797">
          <cell r="B1797" t="str">
            <v>SA13Department Manager - Apps</v>
          </cell>
          <cell r="C1797">
            <v>6135181</v>
          </cell>
          <cell r="D1797" t="str">
            <v>Kaduri Poorna Chandra Rao</v>
          </cell>
          <cell r="E1797">
            <v>8500452262</v>
          </cell>
        </row>
        <row r="1798">
          <cell r="B1798" t="str">
            <v>SK13Department Manager - FMCG</v>
          </cell>
          <cell r="C1798">
            <v>6135160</v>
          </cell>
          <cell r="D1798" t="str">
            <v xml:space="preserve">Sandesha  </v>
          </cell>
          <cell r="E1798">
            <v>8310407403</v>
          </cell>
        </row>
        <row r="1799">
          <cell r="B1799" t="str">
            <v>SA69Department Manager - Apps</v>
          </cell>
          <cell r="C1799">
            <v>6135159</v>
          </cell>
          <cell r="D1799" t="str">
            <v>Chintalapati  Veerababu</v>
          </cell>
          <cell r="E1799">
            <v>9676489621</v>
          </cell>
        </row>
        <row r="1800">
          <cell r="B1800" t="str">
            <v>HU50Department Manager - FMCG</v>
          </cell>
          <cell r="C1800">
            <v>6135115</v>
          </cell>
          <cell r="D1800" t="str">
            <v>Jai  Sharma</v>
          </cell>
          <cell r="E1800">
            <v>9868300075</v>
          </cell>
        </row>
        <row r="1801">
          <cell r="B1801" t="str">
            <v>HK81Department Manager - Apps</v>
          </cell>
          <cell r="C1801">
            <v>6135111</v>
          </cell>
          <cell r="D1801" t="str">
            <v xml:space="preserve">Sharanbasappa  </v>
          </cell>
          <cell r="E1801">
            <v>7899489568</v>
          </cell>
        </row>
        <row r="1802">
          <cell r="B1802" t="str">
            <v>SK13Department Manager - Apps</v>
          </cell>
          <cell r="C1802">
            <v>6135110</v>
          </cell>
          <cell r="D1802" t="str">
            <v xml:space="preserve">Nithin  </v>
          </cell>
          <cell r="E1802">
            <v>8296839883</v>
          </cell>
        </row>
        <row r="1803">
          <cell r="B1803" t="str">
            <v>HK17Department Manager - FMCG</v>
          </cell>
          <cell r="C1803">
            <v>6135109</v>
          </cell>
          <cell r="D1803" t="str">
            <v>Narasimha Reddy E</v>
          </cell>
          <cell r="E1803">
            <v>7676021857</v>
          </cell>
        </row>
        <row r="1804">
          <cell r="B1804" t="str">
            <v>HV03Department Manager - FMCG</v>
          </cell>
          <cell r="C1804">
            <v>6135106</v>
          </cell>
          <cell r="D1804" t="str">
            <v>Vijay Lal Sah</v>
          </cell>
          <cell r="E1804">
            <v>9756661889</v>
          </cell>
        </row>
        <row r="1805">
          <cell r="B1805" t="str">
            <v>HK33Department Manager - Non Apps</v>
          </cell>
          <cell r="C1805">
            <v>6135018</v>
          </cell>
          <cell r="D1805" t="str">
            <v>CHARAN  J</v>
          </cell>
          <cell r="E1805">
            <v>8310473140</v>
          </cell>
        </row>
        <row r="1806">
          <cell r="B1806" t="str">
            <v>HA10Department Manager - FMCG</v>
          </cell>
          <cell r="C1806">
            <v>6135017</v>
          </cell>
          <cell r="D1806" t="str">
            <v>Faiyaz  Pasha</v>
          </cell>
          <cell r="E1806">
            <v>9611793706</v>
          </cell>
        </row>
        <row r="1807">
          <cell r="B1807" t="str">
            <v>HK18Department Manager - FMCG</v>
          </cell>
          <cell r="C1807">
            <v>6135016</v>
          </cell>
          <cell r="D1807" t="str">
            <v>MANJUNATH D K</v>
          </cell>
          <cell r="E1807">
            <v>7676641349</v>
          </cell>
        </row>
        <row r="1808">
          <cell r="B1808" t="str">
            <v>HU61Department Manager - Apps</v>
          </cell>
          <cell r="C1808">
            <v>6135014</v>
          </cell>
          <cell r="D1808" t="str">
            <v>Shahban Shahban Shahban</v>
          </cell>
          <cell r="E1808">
            <v>7906507148</v>
          </cell>
        </row>
        <row r="1809">
          <cell r="B1809" t="str">
            <v>HH51Department Manager - Non Apps</v>
          </cell>
          <cell r="C1809">
            <v>6135012</v>
          </cell>
          <cell r="D1809" t="str">
            <v xml:space="preserve">Archana  </v>
          </cell>
          <cell r="E1809">
            <v>9315541644</v>
          </cell>
        </row>
        <row r="1810">
          <cell r="B1810" t="str">
            <v>HK18Department Manager - Apps</v>
          </cell>
          <cell r="C1810">
            <v>6134996</v>
          </cell>
          <cell r="D1810" t="str">
            <v>Panduranga A J</v>
          </cell>
          <cell r="E1810">
            <v>7259619905</v>
          </cell>
        </row>
        <row r="1811">
          <cell r="B1811" t="str">
            <v>HK38Department Manager - Non Apps</v>
          </cell>
          <cell r="C1811">
            <v>6134993</v>
          </cell>
          <cell r="D1811" t="str">
            <v>Parashurama  V</v>
          </cell>
          <cell r="E1811">
            <v>7760518130</v>
          </cell>
        </row>
        <row r="1812">
          <cell r="B1812" t="str">
            <v>HU47Department Manager - Non Apps</v>
          </cell>
          <cell r="C1812">
            <v>6134990</v>
          </cell>
          <cell r="D1812" t="str">
            <v xml:space="preserve">Samita  </v>
          </cell>
          <cell r="E1812">
            <v>8130762284</v>
          </cell>
        </row>
        <row r="1813">
          <cell r="B1813" t="str">
            <v>HU77Department Manager - Apps</v>
          </cell>
          <cell r="C1813">
            <v>6134988</v>
          </cell>
          <cell r="D1813" t="str">
            <v>Sompal  Singh</v>
          </cell>
          <cell r="E1813">
            <v>7906507148</v>
          </cell>
        </row>
        <row r="1814">
          <cell r="B1814" t="str">
            <v>HY04Department Manager - FMCG</v>
          </cell>
          <cell r="C1814">
            <v>6134987</v>
          </cell>
          <cell r="D1814" t="str">
            <v>Rupesh  Sen</v>
          </cell>
          <cell r="E1814">
            <v>9685403781</v>
          </cell>
        </row>
        <row r="1815">
          <cell r="B1815" t="str">
            <v>HA81Department Manager - FMCG</v>
          </cell>
          <cell r="C1815">
            <v>6134925</v>
          </cell>
          <cell r="D1815" t="str">
            <v>KARE  SHASHIKALA</v>
          </cell>
          <cell r="E1815">
            <v>8309966747</v>
          </cell>
        </row>
        <row r="1816">
          <cell r="B1816" t="str">
            <v>HE29Department Manager - Apps</v>
          </cell>
          <cell r="C1816">
            <v>6134924</v>
          </cell>
          <cell r="D1816" t="str">
            <v>Viswabrahmana  Gayathri</v>
          </cell>
          <cell r="E1816">
            <v>8848375618</v>
          </cell>
        </row>
        <row r="1817">
          <cell r="B1817" t="str">
            <v>HQ71Department Manager - Apps</v>
          </cell>
          <cell r="C1817">
            <v>6134922</v>
          </cell>
          <cell r="D1817" t="str">
            <v>Mohd  Uzair</v>
          </cell>
          <cell r="E1817">
            <v>9760374695</v>
          </cell>
        </row>
        <row r="1818">
          <cell r="B1818" t="str">
            <v>HH52Department Manager - FMCG</v>
          </cell>
          <cell r="C1818">
            <v>6134921</v>
          </cell>
          <cell r="D1818" t="str">
            <v xml:space="preserve">Lokesh  </v>
          </cell>
          <cell r="E1818">
            <v>8307519799</v>
          </cell>
        </row>
        <row r="1819">
          <cell r="B1819" t="str">
            <v>HD02Department Manager - FMCG</v>
          </cell>
          <cell r="C1819">
            <v>6134916</v>
          </cell>
          <cell r="D1819" t="str">
            <v>ROHIT  KUMAR</v>
          </cell>
          <cell r="E1819">
            <v>7277284622</v>
          </cell>
        </row>
        <row r="1820">
          <cell r="B1820" t="str">
            <v>HK89Department Manager - FMCG</v>
          </cell>
          <cell r="C1820">
            <v>6134913</v>
          </cell>
          <cell r="D1820" t="str">
            <v>Chethan S L</v>
          </cell>
          <cell r="E1820">
            <v>9008680880</v>
          </cell>
        </row>
        <row r="1821">
          <cell r="B1821" t="str">
            <v>HE30Department Manager - FMCG</v>
          </cell>
          <cell r="C1821">
            <v>6134910</v>
          </cell>
          <cell r="D1821" t="str">
            <v>Merlin Sussan Babu</v>
          </cell>
          <cell r="E1821">
            <v>8848960881</v>
          </cell>
        </row>
        <row r="1822">
          <cell r="B1822" t="str">
            <v>HR37Department Manager - FMCG</v>
          </cell>
          <cell r="C1822">
            <v>6134909</v>
          </cell>
          <cell r="D1822" t="str">
            <v>Jitendra  Choudhary</v>
          </cell>
          <cell r="E1822">
            <v>6350092981</v>
          </cell>
        </row>
        <row r="1823">
          <cell r="B1823" t="str">
            <v>HQ83Department Manager - FMCG</v>
          </cell>
          <cell r="C1823">
            <v>6134907</v>
          </cell>
          <cell r="D1823" t="str">
            <v>Abhinav  Panwar</v>
          </cell>
          <cell r="E1823">
            <v>9528095310</v>
          </cell>
        </row>
        <row r="1824">
          <cell r="B1824" t="str">
            <v>HH07Department Manager - Apps</v>
          </cell>
          <cell r="C1824">
            <v>6134906</v>
          </cell>
          <cell r="D1824" t="str">
            <v>Rahul  Kumar</v>
          </cell>
          <cell r="E1824">
            <v>9675005131</v>
          </cell>
        </row>
        <row r="1825">
          <cell r="B1825" t="str">
            <v>HU36Department Manager - Apps</v>
          </cell>
          <cell r="C1825">
            <v>6134905</v>
          </cell>
          <cell r="D1825" t="str">
            <v>Dharmendra  Kumar</v>
          </cell>
          <cell r="E1825">
            <v>7078255099</v>
          </cell>
        </row>
        <row r="1826">
          <cell r="B1826" t="str">
            <v>HU02Department Manager - Non Apps</v>
          </cell>
          <cell r="C1826">
            <v>6134903</v>
          </cell>
          <cell r="D1826" t="str">
            <v>Amit  Sarkar</v>
          </cell>
          <cell r="E1826">
            <v>9821183504</v>
          </cell>
        </row>
        <row r="1827">
          <cell r="B1827" t="str">
            <v>HY21Department Manager - Non Apps</v>
          </cell>
          <cell r="C1827">
            <v>6134856</v>
          </cell>
          <cell r="D1827" t="str">
            <v>Akash  Parihar</v>
          </cell>
          <cell r="E1827">
            <v>6261402677</v>
          </cell>
        </row>
        <row r="1828">
          <cell r="B1828" t="str">
            <v>HV09Department Manager - Non Apps</v>
          </cell>
          <cell r="C1828">
            <v>6134855</v>
          </cell>
          <cell r="D1828" t="str">
            <v>Shivam  Kumar</v>
          </cell>
          <cell r="E1828">
            <v>9027262612</v>
          </cell>
        </row>
        <row r="1829">
          <cell r="B1829" t="str">
            <v>HU58Department Manager - Non Apps</v>
          </cell>
          <cell r="C1829">
            <v>6134854</v>
          </cell>
          <cell r="D1829" t="str">
            <v>Tanveer  Alam</v>
          </cell>
          <cell r="E1829">
            <v>9310128747</v>
          </cell>
        </row>
        <row r="1830">
          <cell r="B1830" t="str">
            <v>HU72Department Manager - FMCG</v>
          </cell>
          <cell r="C1830">
            <v>6134853</v>
          </cell>
          <cell r="D1830" t="str">
            <v>Aditya  Kumar</v>
          </cell>
          <cell r="E1830">
            <v>8534960929</v>
          </cell>
        </row>
        <row r="1831">
          <cell r="B1831" t="str">
            <v>HR37Department Manager - Apps</v>
          </cell>
          <cell r="C1831">
            <v>6134852</v>
          </cell>
          <cell r="D1831" t="str">
            <v>Ashok Kumar Saini</v>
          </cell>
          <cell r="E1831">
            <v>9352534259</v>
          </cell>
        </row>
        <row r="1832">
          <cell r="B1832" t="str">
            <v>HH52Department Manager - Apps</v>
          </cell>
          <cell r="C1832">
            <v>6134808</v>
          </cell>
          <cell r="D1832" t="str">
            <v>Ashwani  Rajora</v>
          </cell>
          <cell r="E1832">
            <v>9996937984</v>
          </cell>
        </row>
        <row r="1833">
          <cell r="B1833" t="str">
            <v>HU76Department Manager - FMCG</v>
          </cell>
          <cell r="C1833">
            <v>6134807</v>
          </cell>
          <cell r="D1833" t="str">
            <v>Kapil  Kumar</v>
          </cell>
          <cell r="E1833">
            <v>9917616277</v>
          </cell>
        </row>
        <row r="1834">
          <cell r="B1834" t="str">
            <v>HP15Department Manager - FMCG</v>
          </cell>
          <cell r="C1834">
            <v>6134806</v>
          </cell>
          <cell r="D1834" t="str">
            <v>Sarbjit  Kaur</v>
          </cell>
          <cell r="E1834">
            <v>7009876418</v>
          </cell>
        </row>
        <row r="1835">
          <cell r="B1835" t="str">
            <v>HN87Department Manager - Apps</v>
          </cell>
          <cell r="C1835">
            <v>6134804</v>
          </cell>
          <cell r="D1835" t="str">
            <v>Durbo  Matlai</v>
          </cell>
          <cell r="E1835">
            <v>7086642998</v>
          </cell>
        </row>
        <row r="1836">
          <cell r="B1836" t="str">
            <v>HK70Department Manager - Non Apps</v>
          </cell>
          <cell r="C1836">
            <v>6134803</v>
          </cell>
          <cell r="D1836" t="str">
            <v>Mohan  P</v>
          </cell>
          <cell r="E1836">
            <v>8147844592</v>
          </cell>
        </row>
        <row r="1837">
          <cell r="B1837" t="str">
            <v>HI05Department Manager - Apps</v>
          </cell>
          <cell r="C1837">
            <v>6134802</v>
          </cell>
          <cell r="D1837" t="str">
            <v>Rahul  Kumar</v>
          </cell>
          <cell r="E1837">
            <v>8628988854</v>
          </cell>
        </row>
        <row r="1838">
          <cell r="B1838" t="str">
            <v>HU31Department Manager - FMCG</v>
          </cell>
          <cell r="C1838">
            <v>6134798</v>
          </cell>
          <cell r="D1838" t="str">
            <v>PANKAJ  KUMAR</v>
          </cell>
          <cell r="E1838">
            <v>9794440016</v>
          </cell>
        </row>
        <row r="1839">
          <cell r="B1839" t="str">
            <v>HH43Department Manager - FMCG</v>
          </cell>
          <cell r="C1839">
            <v>6134765</v>
          </cell>
          <cell r="D1839" t="str">
            <v>Bhuwan  Chandra</v>
          </cell>
          <cell r="E1839">
            <v>7290872620</v>
          </cell>
        </row>
        <row r="1840">
          <cell r="B1840" t="str">
            <v>SA16Department Manager - FMCG</v>
          </cell>
          <cell r="C1840">
            <v>6134764</v>
          </cell>
          <cell r="D1840" t="str">
            <v>Palani  Vinod</v>
          </cell>
          <cell r="E1840">
            <v>8985584212</v>
          </cell>
        </row>
        <row r="1841">
          <cell r="B1841" t="str">
            <v>HK01Department Manager - Apps</v>
          </cell>
          <cell r="C1841">
            <v>6134757</v>
          </cell>
          <cell r="D1841" t="str">
            <v>VIJAY RAVI LAMANI</v>
          </cell>
          <cell r="E1841">
            <v>9902799871</v>
          </cell>
        </row>
        <row r="1842">
          <cell r="B1842" t="str">
            <v>HK14Department Manager - Apps</v>
          </cell>
          <cell r="C1842">
            <v>6134754</v>
          </cell>
          <cell r="D1842" t="str">
            <v>Pavana N S</v>
          </cell>
          <cell r="E1842">
            <v>9538612343</v>
          </cell>
        </row>
        <row r="1843">
          <cell r="B1843" t="str">
            <v>HE12Department Manager - Apps</v>
          </cell>
          <cell r="C1843">
            <v>6134753</v>
          </cell>
          <cell r="D1843" t="str">
            <v>Abhijith  Dayanadan</v>
          </cell>
          <cell r="E1843">
            <v>9605693505</v>
          </cell>
        </row>
        <row r="1844">
          <cell r="B1844" t="str">
            <v>HE14Department Manager - FMCG</v>
          </cell>
          <cell r="C1844">
            <v>6134732</v>
          </cell>
          <cell r="D1844" t="str">
            <v>VISHNU  M</v>
          </cell>
          <cell r="E1844">
            <v>9037472007</v>
          </cell>
        </row>
        <row r="1845">
          <cell r="B1845" t="str">
            <v>HA62Department Manager - Apps</v>
          </cell>
          <cell r="C1845">
            <v>6134731</v>
          </cell>
          <cell r="D1845" t="str">
            <v>Ganganapalli  Mallikarjuna</v>
          </cell>
          <cell r="E1845">
            <v>7337372306</v>
          </cell>
        </row>
        <row r="1846">
          <cell r="B1846" t="str">
            <v>HU26Department Manager - Apps</v>
          </cell>
          <cell r="C1846">
            <v>6134730</v>
          </cell>
          <cell r="D1846" t="str">
            <v>shanee  kumar</v>
          </cell>
          <cell r="E1846">
            <v>6207420480</v>
          </cell>
        </row>
        <row r="1847">
          <cell r="B1847" t="str">
            <v>HA11Department Manager - Apps</v>
          </cell>
          <cell r="C1847">
            <v>6134729</v>
          </cell>
          <cell r="D1847" t="str">
            <v>Medamoni  Mahesh</v>
          </cell>
          <cell r="E1847">
            <v>8686124582</v>
          </cell>
        </row>
        <row r="1848">
          <cell r="B1848" t="str">
            <v>HH13Department Manager - Apps</v>
          </cell>
          <cell r="C1848">
            <v>6134728</v>
          </cell>
          <cell r="D1848" t="str">
            <v>Bhairav  Chandra</v>
          </cell>
          <cell r="E1848">
            <v>8938016008</v>
          </cell>
        </row>
        <row r="1849">
          <cell r="B1849" t="str">
            <v>HA93Department Manager - Apps</v>
          </cell>
          <cell r="C1849">
            <v>6134727</v>
          </cell>
          <cell r="D1849" t="str">
            <v>Rasipogula  Suvarnamma</v>
          </cell>
          <cell r="E1849">
            <v>6302570033</v>
          </cell>
        </row>
        <row r="1850">
          <cell r="B1850" t="str">
            <v>HA83Department Manager - FMCG</v>
          </cell>
          <cell r="C1850">
            <v>6134693</v>
          </cell>
          <cell r="D1850" t="str">
            <v>Galam Venkateswara Rao</v>
          </cell>
          <cell r="E1850">
            <v>7673943246</v>
          </cell>
        </row>
        <row r="1851">
          <cell r="B1851" t="str">
            <v>HE27Department Manager - Apps</v>
          </cell>
          <cell r="C1851">
            <v>6134692</v>
          </cell>
          <cell r="D1851" t="str">
            <v>Hussain V K</v>
          </cell>
          <cell r="E1851">
            <v>7994728372</v>
          </cell>
        </row>
        <row r="1852">
          <cell r="B1852" t="str">
            <v>HE18Department Manager - Apps</v>
          </cell>
          <cell r="C1852">
            <v>6134691</v>
          </cell>
          <cell r="D1852" t="str">
            <v>VISHNU  K</v>
          </cell>
          <cell r="E1852">
            <v>8893559134</v>
          </cell>
        </row>
        <row r="1853">
          <cell r="B1853" t="str">
            <v>HA52Department Manager - Apps</v>
          </cell>
          <cell r="C1853">
            <v>6134690</v>
          </cell>
          <cell r="D1853" t="str">
            <v>Veeraballe  Sreenivasulu</v>
          </cell>
          <cell r="E1853">
            <v>9396763516</v>
          </cell>
        </row>
        <row r="1854">
          <cell r="B1854" t="str">
            <v>HU95Department Manager - FMCG</v>
          </cell>
          <cell r="C1854">
            <v>6134621</v>
          </cell>
          <cell r="D1854" t="str">
            <v>Aman  Shukla</v>
          </cell>
          <cell r="E1854">
            <v>8429446436</v>
          </cell>
        </row>
        <row r="1855">
          <cell r="B1855" t="str">
            <v>HH12Department Manager - FMCG</v>
          </cell>
          <cell r="C1855">
            <v>6134617</v>
          </cell>
          <cell r="D1855" t="str">
            <v>Parvesh  Kumar</v>
          </cell>
          <cell r="E1855">
            <v>9896716105</v>
          </cell>
        </row>
        <row r="1856">
          <cell r="B1856" t="str">
            <v>HQ79Department Manager - FMCG</v>
          </cell>
          <cell r="C1856">
            <v>6134616</v>
          </cell>
          <cell r="D1856" t="str">
            <v>Rohit  Goyal</v>
          </cell>
          <cell r="E1856">
            <v>8171341491</v>
          </cell>
        </row>
        <row r="1857">
          <cell r="B1857" t="str">
            <v>HU09Department Manager - FMCG</v>
          </cell>
          <cell r="C1857">
            <v>6134615</v>
          </cell>
          <cell r="D1857" t="str">
            <v>Ashish  Sarang</v>
          </cell>
          <cell r="E1857">
            <v>9319138801</v>
          </cell>
        </row>
        <row r="1858">
          <cell r="B1858" t="str">
            <v>HO28Department Manager - FMCG</v>
          </cell>
          <cell r="C1858">
            <v>6134612</v>
          </cell>
          <cell r="D1858" t="str">
            <v>BHIKSHU PRASAD BEHERA</v>
          </cell>
          <cell r="E1858">
            <v>8018663449</v>
          </cell>
        </row>
        <row r="1859">
          <cell r="B1859" t="str">
            <v>HR15Department Manager - Non Apps</v>
          </cell>
          <cell r="C1859">
            <v>6134611</v>
          </cell>
          <cell r="D1859" t="str">
            <v xml:space="preserve">Santosh  </v>
          </cell>
          <cell r="E1859">
            <v>7877830549</v>
          </cell>
        </row>
        <row r="1860">
          <cell r="B1860" t="str">
            <v>HE11Department Manager - Apps</v>
          </cell>
          <cell r="C1860">
            <v>6134609</v>
          </cell>
          <cell r="D1860" t="str">
            <v>NIRANJANA  CHANDRAN</v>
          </cell>
          <cell r="E1860">
            <v>6238315876</v>
          </cell>
        </row>
        <row r="1861">
          <cell r="B1861" t="str">
            <v>HA86Department Manager - FMCG</v>
          </cell>
          <cell r="C1861">
            <v>6134608</v>
          </cell>
          <cell r="D1861" t="str">
            <v>Manchala  Nagaraju</v>
          </cell>
          <cell r="E1861">
            <v>8309263463</v>
          </cell>
        </row>
        <row r="1862">
          <cell r="B1862" t="str">
            <v>HQ97Department Manager - FMCG</v>
          </cell>
          <cell r="C1862">
            <v>6134606</v>
          </cell>
          <cell r="D1862" t="str">
            <v>Ankit  Saxena</v>
          </cell>
          <cell r="E1862">
            <v>8445421925</v>
          </cell>
        </row>
        <row r="1863">
          <cell r="B1863" t="str">
            <v>HN01Department Manager - FMCG</v>
          </cell>
          <cell r="C1863">
            <v>6134605</v>
          </cell>
          <cell r="D1863" t="str">
            <v>Rupam  Das</v>
          </cell>
          <cell r="E1863">
            <v>8876140435</v>
          </cell>
        </row>
        <row r="1864">
          <cell r="B1864" t="str">
            <v>HY35Department Manager - Apps</v>
          </cell>
          <cell r="C1864">
            <v>6134604</v>
          </cell>
          <cell r="D1864" t="str">
            <v>Ashish  Singh</v>
          </cell>
          <cell r="E1864">
            <v>9889511931</v>
          </cell>
        </row>
        <row r="1865">
          <cell r="B1865" t="str">
            <v>HN53Department Manager - Non Apps</v>
          </cell>
          <cell r="C1865">
            <v>6134601</v>
          </cell>
          <cell r="D1865" t="str">
            <v>MD WAKIP AHMED</v>
          </cell>
          <cell r="E1865">
            <v>7005311989</v>
          </cell>
        </row>
        <row r="1866">
          <cell r="B1866" t="str">
            <v>HA26Department Manager - FMCG</v>
          </cell>
          <cell r="C1866">
            <v>6134600</v>
          </cell>
          <cell r="D1866" t="str">
            <v>Adduri  Srinivas</v>
          </cell>
          <cell r="E1866">
            <v>9642925500</v>
          </cell>
        </row>
        <row r="1867">
          <cell r="B1867" t="str">
            <v>HN24Department Manager - Apps</v>
          </cell>
          <cell r="C1867">
            <v>6134599</v>
          </cell>
          <cell r="D1867" t="str">
            <v>Tafikar  Rahman</v>
          </cell>
          <cell r="E1867"/>
        </row>
        <row r="1868">
          <cell r="B1868" t="str">
            <v>HO11Department Manager - Non Apps</v>
          </cell>
          <cell r="C1868">
            <v>6134597</v>
          </cell>
          <cell r="D1868" t="str">
            <v>Patangi  Madhab</v>
          </cell>
          <cell r="E1868">
            <v>9861695686</v>
          </cell>
        </row>
        <row r="1869">
          <cell r="B1869" t="str">
            <v>HK83Department Manager - FMCG</v>
          </cell>
          <cell r="C1869">
            <v>6134559</v>
          </cell>
          <cell r="D1869" t="str">
            <v>Raghavendra Prasad M</v>
          </cell>
          <cell r="E1869">
            <v>6360695525</v>
          </cell>
        </row>
        <row r="1870">
          <cell r="B1870" t="str">
            <v>HP14Department Manager - Non Apps</v>
          </cell>
          <cell r="C1870">
            <v>6134558</v>
          </cell>
          <cell r="D1870" t="str">
            <v xml:space="preserve">Daman  </v>
          </cell>
          <cell r="E1870">
            <v>9988446111</v>
          </cell>
        </row>
        <row r="1871">
          <cell r="B1871" t="str">
            <v>HK36Department Manager - Non Apps</v>
          </cell>
          <cell r="C1871">
            <v>6134557</v>
          </cell>
          <cell r="D1871" t="str">
            <v>PRAVEEN  K</v>
          </cell>
          <cell r="E1871">
            <v>8123427408</v>
          </cell>
        </row>
        <row r="1872">
          <cell r="B1872" t="str">
            <v>HK07Department Manager - Non Apps</v>
          </cell>
          <cell r="C1872">
            <v>6134556</v>
          </cell>
          <cell r="D1872" t="str">
            <v>Ommprakash Prakesh Rout</v>
          </cell>
          <cell r="E1872">
            <v>9606960981</v>
          </cell>
        </row>
        <row r="1873">
          <cell r="B1873" t="str">
            <v>HH38Department Manager - FMCG</v>
          </cell>
          <cell r="C1873">
            <v>6134555</v>
          </cell>
          <cell r="D1873" t="str">
            <v xml:space="preserve">Dinesh  </v>
          </cell>
          <cell r="E1873">
            <v>9671709211</v>
          </cell>
        </row>
        <row r="1874">
          <cell r="B1874" t="str">
            <v>HU80Department Manager - Apps</v>
          </cell>
          <cell r="C1874">
            <v>6134513</v>
          </cell>
          <cell r="D1874" t="str">
            <v>Vijay Pal Singh</v>
          </cell>
          <cell r="E1874">
            <v>8126742061</v>
          </cell>
        </row>
        <row r="1875">
          <cell r="B1875" t="str">
            <v>HE04Department Manager - Apps</v>
          </cell>
          <cell r="C1875">
            <v>6134512</v>
          </cell>
          <cell r="D1875" t="str">
            <v>Sooraj  Sunil</v>
          </cell>
          <cell r="E1875">
            <v>9744982664</v>
          </cell>
        </row>
        <row r="1876">
          <cell r="B1876" t="str">
            <v>HE17Department Manager - Apps</v>
          </cell>
          <cell r="C1876">
            <v>6134511</v>
          </cell>
          <cell r="D1876" t="str">
            <v>RESHMI VIJAYAN S</v>
          </cell>
          <cell r="E1876">
            <v>9746712420</v>
          </cell>
        </row>
        <row r="1877">
          <cell r="B1877" t="str">
            <v>HH52Department Manager - Non Apps</v>
          </cell>
          <cell r="C1877">
            <v>6134503</v>
          </cell>
          <cell r="D1877" t="str">
            <v>Himanshu  Bhardwaj</v>
          </cell>
          <cell r="E1877">
            <v>8684840030</v>
          </cell>
        </row>
        <row r="1878">
          <cell r="B1878" t="str">
            <v>HY39Department Manager - Apps</v>
          </cell>
          <cell r="C1878">
            <v>6134501</v>
          </cell>
          <cell r="D1878" t="str">
            <v>Pawan Kumar Ahirwar</v>
          </cell>
          <cell r="E1878">
            <v>8889813357</v>
          </cell>
        </row>
        <row r="1879">
          <cell r="B1879" t="str">
            <v>HI10Department Manager - FMCG</v>
          </cell>
          <cell r="C1879">
            <v>6134491</v>
          </cell>
          <cell r="D1879" t="str">
            <v>Ankit  Kumar</v>
          </cell>
          <cell r="E1879">
            <v>8352938850</v>
          </cell>
        </row>
        <row r="1880">
          <cell r="B1880" t="str">
            <v>HX11Department Manager - Apps</v>
          </cell>
          <cell r="C1880">
            <v>6134490</v>
          </cell>
          <cell r="D1880" t="str">
            <v>NARINDER  SINGH</v>
          </cell>
          <cell r="E1880">
            <v>8082790291</v>
          </cell>
        </row>
        <row r="1881">
          <cell r="B1881" t="str">
            <v>HJ27Department Manager - Apps</v>
          </cell>
          <cell r="C1881">
            <v>6134488</v>
          </cell>
          <cell r="D1881" t="str">
            <v>MD AJMAT KHAN</v>
          </cell>
          <cell r="E1881">
            <v>6299608079</v>
          </cell>
        </row>
        <row r="1882">
          <cell r="B1882" t="str">
            <v>HY47Department Manager - Apps</v>
          </cell>
          <cell r="C1882">
            <v>6134487</v>
          </cell>
          <cell r="D1882" t="str">
            <v>Sher  Bahadur</v>
          </cell>
          <cell r="E1882">
            <v>9918378407</v>
          </cell>
        </row>
        <row r="1883">
          <cell r="B1883" t="str">
            <v>HA94Assistant Store Manager</v>
          </cell>
          <cell r="C1883">
            <v>6134486</v>
          </cell>
          <cell r="D1883" t="str">
            <v>Meenuga Ravi Kumar</v>
          </cell>
          <cell r="E1883">
            <v>9642426635</v>
          </cell>
        </row>
        <row r="1884">
          <cell r="B1884" t="str">
            <v>HP05Department Manager - Non Apps</v>
          </cell>
          <cell r="C1884">
            <v>6134462</v>
          </cell>
          <cell r="D1884" t="str">
            <v>Lakhveer  Singh</v>
          </cell>
          <cell r="E1884">
            <v>7837668363</v>
          </cell>
        </row>
        <row r="1885">
          <cell r="B1885" t="str">
            <v>SA60Department Manager - FMCG</v>
          </cell>
          <cell r="C1885">
            <v>6134461</v>
          </cell>
          <cell r="D1885" t="str">
            <v>Velmala Prashanth Kumar</v>
          </cell>
          <cell r="E1885">
            <v>8500992704</v>
          </cell>
        </row>
        <row r="1886">
          <cell r="B1886" t="str">
            <v>HQ61Department Manager - FMCG</v>
          </cell>
          <cell r="C1886">
            <v>6134460</v>
          </cell>
          <cell r="D1886" t="str">
            <v>Anas  Alvi</v>
          </cell>
          <cell r="E1886">
            <v>7895520685</v>
          </cell>
        </row>
        <row r="1887">
          <cell r="B1887" t="str">
            <v>SA05Department Manager - Apps</v>
          </cell>
          <cell r="C1887">
            <v>6134459</v>
          </cell>
          <cell r="D1887" t="str">
            <v>Chigurupati Naga Jyothi</v>
          </cell>
          <cell r="E1887">
            <v>9052506143</v>
          </cell>
        </row>
        <row r="1888">
          <cell r="B1888" t="str">
            <v>HU11Department Manager - Apps</v>
          </cell>
          <cell r="C1888">
            <v>6134458</v>
          </cell>
          <cell r="D1888" t="str">
            <v>Tahseem  Khan</v>
          </cell>
          <cell r="E1888">
            <v>7983091700</v>
          </cell>
        </row>
        <row r="1889">
          <cell r="B1889" t="str">
            <v>HU74Department Manager - Apps</v>
          </cell>
          <cell r="C1889">
            <v>6134457</v>
          </cell>
          <cell r="D1889" t="str">
            <v>Qaseem  Nabi</v>
          </cell>
          <cell r="E1889">
            <v>7579943441</v>
          </cell>
        </row>
        <row r="1890">
          <cell r="B1890" t="str">
            <v>HR34Department Manager - Non Apps</v>
          </cell>
          <cell r="C1890">
            <v>6134409</v>
          </cell>
          <cell r="D1890" t="str">
            <v>Dama  Ram</v>
          </cell>
          <cell r="E1890">
            <v>6377062559</v>
          </cell>
        </row>
        <row r="1891">
          <cell r="B1891" t="str">
            <v>HE24Department Manager - FMCG</v>
          </cell>
          <cell r="C1891">
            <v>6134408</v>
          </cell>
          <cell r="D1891" t="str">
            <v>Uday M P</v>
          </cell>
          <cell r="E1891">
            <v>8547494272</v>
          </cell>
        </row>
        <row r="1892">
          <cell r="B1892" t="str">
            <v>HR27Department Manager - Non Apps</v>
          </cell>
          <cell r="C1892">
            <v>6134407</v>
          </cell>
          <cell r="D1892" t="str">
            <v>Juhi  Pramanik</v>
          </cell>
          <cell r="E1892">
            <v>8115020879</v>
          </cell>
        </row>
        <row r="1893">
          <cell r="B1893" t="str">
            <v>HR15Department Manager - FMCG</v>
          </cell>
          <cell r="C1893">
            <v>6134311</v>
          </cell>
          <cell r="D1893" t="str">
            <v>praveen  kumar</v>
          </cell>
          <cell r="E1893">
            <v>9358627902</v>
          </cell>
        </row>
        <row r="1894">
          <cell r="B1894" t="str">
            <v>HE02Department Manager - FMCG</v>
          </cell>
          <cell r="C1894">
            <v>6134310</v>
          </cell>
          <cell r="D1894" t="str">
            <v>Aswathy  Prasad</v>
          </cell>
          <cell r="E1894">
            <v>9562310035</v>
          </cell>
        </row>
        <row r="1895">
          <cell r="B1895" t="str">
            <v>HE14Department Manager - FMCG</v>
          </cell>
          <cell r="C1895">
            <v>6134308</v>
          </cell>
          <cell r="D1895" t="str">
            <v>Basil  Markose</v>
          </cell>
          <cell r="E1895">
            <v>9539115969</v>
          </cell>
        </row>
        <row r="1896">
          <cell r="B1896" t="str">
            <v>HQ35Department Manager - Apps</v>
          </cell>
          <cell r="C1896">
            <v>6134307</v>
          </cell>
          <cell r="D1896" t="str">
            <v>Rahul  Yadav</v>
          </cell>
          <cell r="E1896">
            <v>8010505122</v>
          </cell>
        </row>
        <row r="1897">
          <cell r="B1897" t="str">
            <v>HQ80Department Manager - FMCG</v>
          </cell>
          <cell r="C1897">
            <v>6134248</v>
          </cell>
          <cell r="D1897" t="str">
            <v>Sumit Kumar Pandey</v>
          </cell>
          <cell r="E1897">
            <v>6386142341</v>
          </cell>
        </row>
        <row r="1898">
          <cell r="B1898" t="str">
            <v>HJ20Department Manager - Apps</v>
          </cell>
          <cell r="C1898">
            <v>6134247</v>
          </cell>
          <cell r="D1898" t="str">
            <v>ROUNAK KUMAR SINGH</v>
          </cell>
          <cell r="E1898">
            <v>7070143143</v>
          </cell>
        </row>
        <row r="1899">
          <cell r="B1899" t="str">
            <v>HD26Department Manager - Apps</v>
          </cell>
          <cell r="C1899">
            <v>6134246</v>
          </cell>
          <cell r="D1899" t="str">
            <v xml:space="preserve">Manohar  </v>
          </cell>
          <cell r="E1899">
            <v>8076718733</v>
          </cell>
        </row>
        <row r="1900">
          <cell r="B1900" t="str">
            <v>HW21Department Manager - FMCG</v>
          </cell>
          <cell r="C1900">
            <v>6134039</v>
          </cell>
          <cell r="D1900" t="str">
            <v>Srikanta  Mondal</v>
          </cell>
          <cell r="E1900">
            <v>7797965272</v>
          </cell>
        </row>
        <row r="1901">
          <cell r="B1901" t="str">
            <v>HP20Department Manager - FMCG</v>
          </cell>
          <cell r="C1901">
            <v>6134038</v>
          </cell>
          <cell r="D1901" t="str">
            <v>Lakhwinder  Singh</v>
          </cell>
          <cell r="E1901">
            <v>7986476676</v>
          </cell>
        </row>
        <row r="1902">
          <cell r="B1902" t="str">
            <v>HU11Department Manager - FMCG</v>
          </cell>
          <cell r="C1902">
            <v>6133928</v>
          </cell>
          <cell r="D1902" t="str">
            <v>Bhoopendra  Kumar</v>
          </cell>
          <cell r="E1902">
            <v>9389032204</v>
          </cell>
        </row>
        <row r="1903">
          <cell r="B1903" t="str">
            <v>HE19Department Manager - FMCG</v>
          </cell>
          <cell r="C1903">
            <v>6133927</v>
          </cell>
          <cell r="D1903" t="str">
            <v xml:space="preserve">ANJU V  </v>
          </cell>
          <cell r="E1903">
            <v>8129257463</v>
          </cell>
        </row>
        <row r="1904">
          <cell r="B1904" t="str">
            <v>HP24Department Manager - Apps</v>
          </cell>
          <cell r="C1904">
            <v>6133926</v>
          </cell>
          <cell r="D1904" t="str">
            <v>Hanny  Bisht</v>
          </cell>
          <cell r="E1904">
            <v>9056656804</v>
          </cell>
        </row>
        <row r="1905">
          <cell r="B1905" t="str">
            <v>HY17Department Manager - Apps</v>
          </cell>
          <cell r="C1905">
            <v>6133925</v>
          </cell>
          <cell r="D1905" t="str">
            <v>Anshul  Dangi</v>
          </cell>
          <cell r="E1905">
            <v>8319606739</v>
          </cell>
        </row>
        <row r="1906">
          <cell r="B1906" t="str">
            <v>SA55Department Manager - FMCG</v>
          </cell>
          <cell r="C1906">
            <v>6133807</v>
          </cell>
          <cell r="D1906" t="str">
            <v>Kakkerla  Srikanth</v>
          </cell>
          <cell r="E1906">
            <v>9398038248</v>
          </cell>
        </row>
        <row r="1907">
          <cell r="B1907" t="str">
            <v>HY39Department Manager - FMCG</v>
          </cell>
          <cell r="C1907">
            <v>6133806</v>
          </cell>
          <cell r="D1907" t="str">
            <v>Yogendra  Singh</v>
          </cell>
          <cell r="E1907">
            <v>8085232920</v>
          </cell>
        </row>
        <row r="1908">
          <cell r="B1908" t="str">
            <v>HA91Department Manager - Apps</v>
          </cell>
          <cell r="C1908">
            <v>6133805</v>
          </cell>
          <cell r="D1908" t="str">
            <v>Boya  Rajasekhar</v>
          </cell>
          <cell r="E1908">
            <v>9885559217</v>
          </cell>
        </row>
        <row r="1909">
          <cell r="B1909" t="str">
            <v>HU97Department Manager - Non Apps</v>
          </cell>
          <cell r="C1909">
            <v>6133804</v>
          </cell>
          <cell r="D1909" t="str">
            <v>Sagar  Saraswat</v>
          </cell>
          <cell r="E1909">
            <v>9760865157</v>
          </cell>
        </row>
        <row r="1910">
          <cell r="B1910" t="str">
            <v>HH49Department Manager - FMCG</v>
          </cell>
          <cell r="C1910">
            <v>6133700</v>
          </cell>
          <cell r="D1910" t="str">
            <v>Pankaj  Singh</v>
          </cell>
          <cell r="E1910">
            <v>9996067828</v>
          </cell>
        </row>
        <row r="1911">
          <cell r="B1911" t="str">
            <v>HJ10Department Manager - Non Apps</v>
          </cell>
          <cell r="C1911">
            <v>6133539</v>
          </cell>
          <cell r="D1911" t="str">
            <v>Ayan Sen Gupta</v>
          </cell>
          <cell r="E1911">
            <v>7050931491</v>
          </cell>
        </row>
        <row r="1912">
          <cell r="B1912" t="str">
            <v>HN88Department Manager - FMCG</v>
          </cell>
          <cell r="C1912">
            <v>6133538</v>
          </cell>
          <cell r="D1912" t="str">
            <v>Ajoy  Choudhury</v>
          </cell>
          <cell r="E1912">
            <v>7002212180</v>
          </cell>
        </row>
        <row r="1913">
          <cell r="B1913" t="str">
            <v>HF13Department Manager - FMCG</v>
          </cell>
          <cell r="C1913">
            <v>6133537</v>
          </cell>
          <cell r="D1913" t="str">
            <v>Bhaskar  Vaishnaw</v>
          </cell>
          <cell r="E1913">
            <v>6267745747</v>
          </cell>
        </row>
        <row r="1914">
          <cell r="B1914" t="str">
            <v>HU62Department Manager - FMCG</v>
          </cell>
          <cell r="C1914">
            <v>6133536</v>
          </cell>
          <cell r="D1914" t="str">
            <v>Sushil  Kumar</v>
          </cell>
          <cell r="E1914">
            <v>9717501291</v>
          </cell>
        </row>
        <row r="1915">
          <cell r="B1915" t="str">
            <v>HE11Department Manager - FMCG</v>
          </cell>
          <cell r="C1915">
            <v>6133535</v>
          </cell>
          <cell r="D1915" t="str">
            <v>VIJEESH  VISWANATH</v>
          </cell>
          <cell r="E1915">
            <v>9895015155</v>
          </cell>
        </row>
        <row r="1916">
          <cell r="B1916" t="str">
            <v>HH49Department Manager - FMCG</v>
          </cell>
          <cell r="C1916">
            <v>6133451</v>
          </cell>
          <cell r="D1916" t="str">
            <v>Pradeep  Kumar</v>
          </cell>
          <cell r="E1916">
            <v>9643849150</v>
          </cell>
        </row>
        <row r="1917">
          <cell r="B1917" t="str">
            <v>HY22Department Manager - FMCG</v>
          </cell>
          <cell r="C1917">
            <v>6133450</v>
          </cell>
          <cell r="D1917" t="str">
            <v>Rahul  Kushwah</v>
          </cell>
          <cell r="E1917">
            <v>7879959982</v>
          </cell>
        </row>
        <row r="1918">
          <cell r="B1918" t="str">
            <v>HN33Department Manager - FMCG</v>
          </cell>
          <cell r="C1918">
            <v>6133449</v>
          </cell>
          <cell r="D1918" t="str">
            <v>Nabajit  Borah</v>
          </cell>
          <cell r="E1918">
            <v>9101689173</v>
          </cell>
        </row>
        <row r="1919">
          <cell r="B1919" t="str">
            <v>HV10Department Manager - Apps</v>
          </cell>
          <cell r="C1919">
            <v>6133448</v>
          </cell>
          <cell r="D1919" t="str">
            <v xml:space="preserve">swati  </v>
          </cell>
          <cell r="E1919">
            <v>8650523591</v>
          </cell>
        </row>
        <row r="1920">
          <cell r="B1920" t="str">
            <v>HK32Department Manager - Apps</v>
          </cell>
          <cell r="C1920">
            <v>6133447</v>
          </cell>
          <cell r="D1920" t="str">
            <v>Ranjit Kumar Das</v>
          </cell>
          <cell r="E1920">
            <v>7077478986</v>
          </cell>
        </row>
        <row r="1921">
          <cell r="B1921" t="str">
            <v>HN74Department Manager - Apps</v>
          </cell>
          <cell r="C1921">
            <v>6133445</v>
          </cell>
          <cell r="D1921" t="str">
            <v>Sanjit  Ghosh</v>
          </cell>
          <cell r="E1921">
            <v>8974466780</v>
          </cell>
        </row>
        <row r="1922">
          <cell r="B1922" t="str">
            <v>HY20Department Manager - Non Apps</v>
          </cell>
          <cell r="C1922">
            <v>6133346</v>
          </cell>
          <cell r="D1922" t="str">
            <v>Alpesh  Gautam</v>
          </cell>
          <cell r="E1922">
            <v>9516718171</v>
          </cell>
        </row>
        <row r="1923">
          <cell r="B1923" t="str">
            <v>HN08Department Manager - Apps</v>
          </cell>
          <cell r="C1923">
            <v>6133345</v>
          </cell>
          <cell r="D1923" t="str">
            <v>Aditya  Singha</v>
          </cell>
          <cell r="E1923">
            <v>9863500655</v>
          </cell>
        </row>
        <row r="1924">
          <cell r="B1924" t="str">
            <v>HE31Department Manager - FMCG</v>
          </cell>
          <cell r="C1924">
            <v>6133344</v>
          </cell>
          <cell r="D1924" t="str">
            <v>Nagaraj A M</v>
          </cell>
          <cell r="E1924">
            <v>7907055862</v>
          </cell>
        </row>
        <row r="1925">
          <cell r="B1925" t="str">
            <v>HE26Department Manager - FMCG</v>
          </cell>
          <cell r="C1925">
            <v>6133343</v>
          </cell>
          <cell r="D1925" t="str">
            <v>Muhammed  Farook</v>
          </cell>
          <cell r="E1925">
            <v>8606809604</v>
          </cell>
        </row>
        <row r="1926">
          <cell r="B1926" t="str">
            <v>HA07Department Manager - Apps</v>
          </cell>
          <cell r="C1926">
            <v>6133341</v>
          </cell>
          <cell r="D1926" t="str">
            <v>Banda  Aravind</v>
          </cell>
          <cell r="E1926">
            <v>9908484530</v>
          </cell>
        </row>
        <row r="1927">
          <cell r="B1927" t="str">
            <v>HW35Department Manager - Apps</v>
          </cell>
          <cell r="C1927">
            <v>6133340</v>
          </cell>
          <cell r="D1927" t="str">
            <v>PATHIK  MONDAL</v>
          </cell>
          <cell r="E1927">
            <v>6290644476</v>
          </cell>
        </row>
        <row r="1928">
          <cell r="B1928" t="str">
            <v>HK18Department Manager - Non Apps</v>
          </cell>
          <cell r="C1928">
            <v>6133152</v>
          </cell>
          <cell r="D1928" t="str">
            <v>Vinayaka  S</v>
          </cell>
          <cell r="E1928">
            <v>9742246084</v>
          </cell>
        </row>
        <row r="1929">
          <cell r="B1929" t="str">
            <v>HD41Department Manager - FMCG</v>
          </cell>
          <cell r="C1929">
            <v>6133151</v>
          </cell>
          <cell r="D1929" t="str">
            <v>Pawan  Kumar</v>
          </cell>
          <cell r="E1929">
            <v>9718293075</v>
          </cell>
        </row>
        <row r="1930">
          <cell r="B1930" t="str">
            <v>HW37Department Manager - Apps</v>
          </cell>
          <cell r="C1930">
            <v>6133150</v>
          </cell>
          <cell r="D1930" t="str">
            <v>Arijit  Dutta</v>
          </cell>
          <cell r="E1930">
            <v>6291837892</v>
          </cell>
        </row>
        <row r="1931">
          <cell r="B1931" t="str">
            <v>HK10Department Manager - Apps</v>
          </cell>
          <cell r="C1931">
            <v>6133149</v>
          </cell>
          <cell r="D1931" t="str">
            <v>pritam  Roy</v>
          </cell>
          <cell r="E1931">
            <v>8638619396</v>
          </cell>
        </row>
        <row r="1932">
          <cell r="B1932" t="str">
            <v>HH38Department Manager - Non Apps</v>
          </cell>
          <cell r="C1932">
            <v>6132872</v>
          </cell>
          <cell r="D1932" t="str">
            <v>Sajjan  Singh</v>
          </cell>
          <cell r="E1932">
            <v>9050282908</v>
          </cell>
        </row>
        <row r="1933">
          <cell r="B1933" t="str">
            <v>HC01Department Manager - FMCG</v>
          </cell>
          <cell r="C1933">
            <v>6132871</v>
          </cell>
          <cell r="D1933" t="str">
            <v>Rusel Uddin Barbhuiya</v>
          </cell>
          <cell r="E1933">
            <v>6901187216</v>
          </cell>
        </row>
        <row r="1934">
          <cell r="B1934" t="str">
            <v>HQ86Department Manager - FMCG</v>
          </cell>
          <cell r="C1934">
            <v>6132870</v>
          </cell>
          <cell r="D1934" t="str">
            <v>Sunil Kumar Kapil</v>
          </cell>
          <cell r="E1934">
            <v>7055601667</v>
          </cell>
        </row>
        <row r="1935">
          <cell r="B1935" t="str">
            <v>HA15Department Manager - Apps</v>
          </cell>
          <cell r="C1935">
            <v>6132868</v>
          </cell>
          <cell r="D1935" t="str">
            <v>B SACHIN KUMAR</v>
          </cell>
          <cell r="E1935">
            <v>7207982122</v>
          </cell>
        </row>
        <row r="1936">
          <cell r="B1936" t="str">
            <v>SA59Department Manager - FMCG</v>
          </cell>
          <cell r="C1936">
            <v>6132727</v>
          </cell>
          <cell r="D1936" t="str">
            <v>Nasupuri  Sravanthi</v>
          </cell>
          <cell r="E1936">
            <v>7032361902</v>
          </cell>
        </row>
        <row r="1937">
          <cell r="B1937" t="str">
            <v>SA16Department Manager - Apps</v>
          </cell>
          <cell r="C1937">
            <v>6132726</v>
          </cell>
          <cell r="D1937" t="str">
            <v>BUDHULA  VENKATADRI</v>
          </cell>
          <cell r="E1937">
            <v>7013602337</v>
          </cell>
        </row>
        <row r="1938">
          <cell r="B1938" t="str">
            <v>HK34Department Manager - Apps</v>
          </cell>
          <cell r="C1938">
            <v>6132725</v>
          </cell>
          <cell r="D1938" t="str">
            <v>Manoj Kumar N</v>
          </cell>
          <cell r="E1938">
            <v>8428967017</v>
          </cell>
        </row>
        <row r="1939">
          <cell r="B1939" t="str">
            <v>HM25Department Manager - Apps</v>
          </cell>
          <cell r="C1939">
            <v>6132724</v>
          </cell>
          <cell r="D1939" t="str">
            <v>Sandip Dundappa Patil</v>
          </cell>
          <cell r="E1939">
            <v>9130631219</v>
          </cell>
        </row>
        <row r="1940">
          <cell r="B1940" t="str">
            <v>HA34Department Manager - Apps</v>
          </cell>
          <cell r="C1940">
            <v>6132575</v>
          </cell>
          <cell r="D1940" t="str">
            <v>Gadam  Ganesh</v>
          </cell>
          <cell r="E1940">
            <v>9908155737</v>
          </cell>
        </row>
        <row r="1941">
          <cell r="B1941" t="str">
            <v>HK99Department Manager - Apps</v>
          </cell>
          <cell r="C1941">
            <v>6132475</v>
          </cell>
          <cell r="D1941" t="str">
            <v xml:space="preserve">Chiranjeevi D  </v>
          </cell>
          <cell r="E1941">
            <v>9591440496</v>
          </cell>
        </row>
        <row r="1942">
          <cell r="B1942" t="str">
            <v>HU96Department Manager - Apps</v>
          </cell>
          <cell r="C1942">
            <v>6132474</v>
          </cell>
          <cell r="D1942" t="str">
            <v>Vishnu  Prakash</v>
          </cell>
          <cell r="E1942">
            <v>9559985186</v>
          </cell>
        </row>
        <row r="1943">
          <cell r="B1943" t="str">
            <v>HD56Department Manager - Non Apps</v>
          </cell>
          <cell r="C1943">
            <v>6132435</v>
          </cell>
          <cell r="D1943" t="str">
            <v>OM  Prakash</v>
          </cell>
          <cell r="E1943">
            <v>7291919898</v>
          </cell>
        </row>
        <row r="1944">
          <cell r="B1944" t="str">
            <v>HA18Department Manager - Apps</v>
          </cell>
          <cell r="C1944">
            <v>6132433</v>
          </cell>
          <cell r="D1944" t="str">
            <v>Shaik Janl Pasha</v>
          </cell>
          <cell r="E1944">
            <v>7337239603</v>
          </cell>
        </row>
        <row r="1945">
          <cell r="B1945" t="str">
            <v>HF25Department Manager - Apps</v>
          </cell>
          <cell r="C1945">
            <v>6132432</v>
          </cell>
          <cell r="D1945" t="str">
            <v xml:space="preserve">Roshani  </v>
          </cell>
          <cell r="E1945">
            <v>9201149340</v>
          </cell>
        </row>
        <row r="1946">
          <cell r="B1946" t="str">
            <v>HR07Department Manager - Apps</v>
          </cell>
          <cell r="C1946">
            <v>6132335</v>
          </cell>
          <cell r="D1946" t="str">
            <v>Naurat Mal Meghwal</v>
          </cell>
          <cell r="E1946">
            <v>9024036331</v>
          </cell>
        </row>
        <row r="1947">
          <cell r="B1947" t="str">
            <v>HG07Department Manager - Apps</v>
          </cell>
          <cell r="C1947">
            <v>6132334</v>
          </cell>
          <cell r="D1947" t="str">
            <v>Pankaj  Kumar</v>
          </cell>
          <cell r="E1947">
            <v>8825378965</v>
          </cell>
        </row>
        <row r="1948">
          <cell r="B1948" t="str">
            <v>HJ05Department Manager - FMCG</v>
          </cell>
          <cell r="C1948">
            <v>6132238</v>
          </cell>
          <cell r="D1948" t="str">
            <v>OM PRAKASH MAHATO</v>
          </cell>
          <cell r="E1948">
            <v>6205839118</v>
          </cell>
        </row>
        <row r="1949">
          <cell r="B1949" t="str">
            <v>HN39Department Manager - Apps</v>
          </cell>
          <cell r="C1949">
            <v>6132159</v>
          </cell>
          <cell r="D1949" t="str">
            <v>Suraj  Chetry</v>
          </cell>
          <cell r="E1949">
            <v>9366431392</v>
          </cell>
        </row>
        <row r="1950">
          <cell r="B1950" t="str">
            <v>HJ28Department Manager - Apps</v>
          </cell>
          <cell r="C1950">
            <v>6132157</v>
          </cell>
          <cell r="D1950" t="str">
            <v>Amit Kumar Singh</v>
          </cell>
          <cell r="E1950">
            <v>7903526892</v>
          </cell>
        </row>
        <row r="1951">
          <cell r="B1951" t="str">
            <v>HW08Department Manager - Apps</v>
          </cell>
          <cell r="C1951">
            <v>6132156</v>
          </cell>
          <cell r="D1951" t="str">
            <v>Ranjit  Banerjee</v>
          </cell>
          <cell r="E1951">
            <v>8777855959</v>
          </cell>
        </row>
        <row r="1952">
          <cell r="B1952" t="str">
            <v>HK01Department Manager - Apps</v>
          </cell>
          <cell r="C1952">
            <v>6132155</v>
          </cell>
          <cell r="D1952" t="str">
            <v>SHASHANKA B S</v>
          </cell>
          <cell r="E1952">
            <v>9740775602</v>
          </cell>
        </row>
        <row r="1953">
          <cell r="B1953" t="str">
            <v>HA49Department Manager - FMCG</v>
          </cell>
          <cell r="C1953">
            <v>6132147</v>
          </cell>
          <cell r="D1953" t="str">
            <v>Uppari  Prashanth</v>
          </cell>
          <cell r="E1953">
            <v>8466023829</v>
          </cell>
        </row>
        <row r="1954">
          <cell r="B1954" t="str">
            <v>HQ53Department Manager - FMCG</v>
          </cell>
          <cell r="C1954">
            <v>6132119</v>
          </cell>
          <cell r="D1954" t="str">
            <v>Dinesh  Yadav</v>
          </cell>
          <cell r="E1954">
            <v>9172115957</v>
          </cell>
        </row>
        <row r="1955">
          <cell r="B1955" t="str">
            <v>HQ90Department Manager - FMCG</v>
          </cell>
          <cell r="C1955">
            <v>6132118</v>
          </cell>
          <cell r="D1955" t="str">
            <v>Himanshu  Tyagi</v>
          </cell>
          <cell r="E1955">
            <v>8006306027</v>
          </cell>
        </row>
        <row r="1956">
          <cell r="B1956" t="str">
            <v>HN08Department Manager - FMCG</v>
          </cell>
          <cell r="C1956">
            <v>6132117</v>
          </cell>
          <cell r="D1956" t="str">
            <v>Prasenjit  Das</v>
          </cell>
          <cell r="E1956">
            <v>9365853010</v>
          </cell>
        </row>
        <row r="1957">
          <cell r="B1957" t="str">
            <v>HN10Department Manager - Apps</v>
          </cell>
          <cell r="C1957">
            <v>6132115</v>
          </cell>
          <cell r="D1957" t="str">
            <v>Kaushik  Moral</v>
          </cell>
          <cell r="E1957">
            <v>7896763265</v>
          </cell>
        </row>
        <row r="1958">
          <cell r="B1958" t="str">
            <v>HE02Department Manager - Non Apps</v>
          </cell>
          <cell r="C1958">
            <v>6132080</v>
          </cell>
          <cell r="D1958" t="str">
            <v>RISWAN P SALEEM</v>
          </cell>
          <cell r="E1958">
            <v>8138890734</v>
          </cell>
        </row>
        <row r="1959">
          <cell r="B1959" t="str">
            <v>HU19Department Manager - FMCG</v>
          </cell>
          <cell r="C1959">
            <v>6132079</v>
          </cell>
          <cell r="D1959" t="str">
            <v>Mehraj  Babu</v>
          </cell>
          <cell r="E1959">
            <v>9277801260</v>
          </cell>
        </row>
        <row r="1960">
          <cell r="B1960" t="str">
            <v>HQ25Department Manager - Apps</v>
          </cell>
          <cell r="C1960">
            <v>6132078</v>
          </cell>
          <cell r="D1960" t="str">
            <v>Zaid  Hussain</v>
          </cell>
          <cell r="E1960">
            <v>8687553065</v>
          </cell>
        </row>
        <row r="1961">
          <cell r="B1961" t="str">
            <v>HP36Department Manager - Apps</v>
          </cell>
          <cell r="C1961">
            <v>6132077</v>
          </cell>
          <cell r="D1961" t="str">
            <v>anuj kumar Singh</v>
          </cell>
          <cell r="E1961">
            <v>7973182316</v>
          </cell>
        </row>
        <row r="1962">
          <cell r="B1962" t="str">
            <v>HH20Department Manager - Apps</v>
          </cell>
          <cell r="C1962">
            <v>6132076</v>
          </cell>
          <cell r="D1962" t="str">
            <v>Subhash Kumar Jha</v>
          </cell>
          <cell r="E1962">
            <v>9350341810</v>
          </cell>
        </row>
        <row r="1963">
          <cell r="B1963" t="str">
            <v>HK41Department Manager - Apps</v>
          </cell>
          <cell r="C1963">
            <v>6132075</v>
          </cell>
          <cell r="D1963" t="str">
            <v xml:space="preserve">K MOHITH </v>
          </cell>
          <cell r="E1963">
            <v>8897269931</v>
          </cell>
        </row>
        <row r="1964">
          <cell r="B1964" t="str">
            <v>HU11Department Manager - Non Apps</v>
          </cell>
          <cell r="C1964">
            <v>6132017</v>
          </cell>
          <cell r="D1964" t="str">
            <v xml:space="preserve">Sachin  </v>
          </cell>
          <cell r="E1964">
            <v>8171827553</v>
          </cell>
        </row>
        <row r="1965">
          <cell r="B1965" t="str">
            <v>HD56Department Manager - FMCG</v>
          </cell>
          <cell r="C1965">
            <v>6132015</v>
          </cell>
          <cell r="D1965" t="str">
            <v>Sheelu  Khan</v>
          </cell>
          <cell r="E1965">
            <v>9013900029</v>
          </cell>
        </row>
        <row r="1966">
          <cell r="B1966" t="str">
            <v>HQ89Department Manager - Apps</v>
          </cell>
          <cell r="C1966">
            <v>6131879</v>
          </cell>
          <cell r="D1966" t="str">
            <v>Mohammad Salman Siddiqui</v>
          </cell>
          <cell r="E1966">
            <v>9336979779</v>
          </cell>
        </row>
        <row r="1967">
          <cell r="B1967" t="str">
            <v>HU60Department Manager - Apps</v>
          </cell>
          <cell r="C1967">
            <v>6131878</v>
          </cell>
          <cell r="D1967" t="str">
            <v>Shubham  Gupta</v>
          </cell>
          <cell r="E1967">
            <v>7081047891</v>
          </cell>
        </row>
        <row r="1968">
          <cell r="B1968" t="str">
            <v>HN87Department Manager - Non Apps</v>
          </cell>
          <cell r="C1968">
            <v>6131752</v>
          </cell>
          <cell r="D1968" t="str">
            <v>Abinash  Dutta</v>
          </cell>
          <cell r="E1968">
            <v>8133913783</v>
          </cell>
        </row>
        <row r="1969">
          <cell r="B1969" t="str">
            <v>HP37Department Manager - Non Apps</v>
          </cell>
          <cell r="C1969">
            <v>6131751</v>
          </cell>
          <cell r="D1969" t="str">
            <v>Rajwinder  Singh</v>
          </cell>
          <cell r="E1969">
            <v>9914350745</v>
          </cell>
        </row>
        <row r="1970">
          <cell r="B1970" t="str">
            <v>HQ41Department Manager - FMCG</v>
          </cell>
          <cell r="C1970">
            <v>6131749</v>
          </cell>
          <cell r="D1970" t="str">
            <v>RAHUL  Kostha</v>
          </cell>
          <cell r="E1970">
            <v>8960436144</v>
          </cell>
        </row>
        <row r="1971">
          <cell r="B1971" t="str">
            <v>HO13Department Manager - FMCG</v>
          </cell>
          <cell r="C1971">
            <v>6131748</v>
          </cell>
          <cell r="D1971" t="str">
            <v>Pabitra Kumar Tarei</v>
          </cell>
          <cell r="E1971">
            <v>7327086752</v>
          </cell>
        </row>
        <row r="1972">
          <cell r="B1972" t="str">
            <v>SA04Department Manager - Apps</v>
          </cell>
          <cell r="C1972">
            <v>6131747</v>
          </cell>
          <cell r="D1972" t="str">
            <v>Kadapala  Peddiraju</v>
          </cell>
          <cell r="E1972">
            <v>9347783863</v>
          </cell>
        </row>
        <row r="1973">
          <cell r="B1973" t="str">
            <v>HU69Department Manager - FMCG</v>
          </cell>
          <cell r="C1973">
            <v>6131656</v>
          </cell>
          <cell r="D1973" t="str">
            <v>Ashish Kumar Yadav</v>
          </cell>
          <cell r="E1973">
            <v>8750110179</v>
          </cell>
        </row>
        <row r="1974">
          <cell r="B1974" t="str">
            <v>HN37Department Manager - Apps</v>
          </cell>
          <cell r="C1974">
            <v>6131655</v>
          </cell>
          <cell r="D1974" t="str">
            <v>Kangkan  Dutta</v>
          </cell>
          <cell r="E1974">
            <v>9678442794</v>
          </cell>
        </row>
        <row r="1975">
          <cell r="B1975" t="str">
            <v>HO42Department Manager - Apps</v>
          </cell>
          <cell r="C1975">
            <v>6131654</v>
          </cell>
          <cell r="D1975" t="str">
            <v>Rajkishore  Tandi</v>
          </cell>
          <cell r="E1975">
            <v>7978003381</v>
          </cell>
        </row>
        <row r="1976">
          <cell r="B1976" t="str">
            <v>HQ86Department Manager - Apps</v>
          </cell>
          <cell r="C1976">
            <v>6131611</v>
          </cell>
          <cell r="D1976" t="str">
            <v>Sumit  Singh</v>
          </cell>
          <cell r="E1976">
            <v>9027716766</v>
          </cell>
        </row>
        <row r="1977">
          <cell r="B1977" t="str">
            <v>HO42Department Manager - FMCG</v>
          </cell>
          <cell r="C1977">
            <v>6131591</v>
          </cell>
          <cell r="D1977" t="str">
            <v>KUNJA BIHARI SUNA</v>
          </cell>
          <cell r="E1977">
            <v>8658711611</v>
          </cell>
        </row>
        <row r="1978">
          <cell r="B1978" t="str">
            <v>HK87Department Manager - FMCG</v>
          </cell>
          <cell r="C1978">
            <v>6131590</v>
          </cell>
          <cell r="D1978" t="str">
            <v>Abhishek  G</v>
          </cell>
          <cell r="E1978">
            <v>6361168319</v>
          </cell>
        </row>
        <row r="1979">
          <cell r="B1979" t="str">
            <v>HN36Department Manager - FMCG</v>
          </cell>
          <cell r="C1979">
            <v>6131589</v>
          </cell>
          <cell r="D1979" t="str">
            <v>Pankaj  Pathak</v>
          </cell>
          <cell r="E1979">
            <v>8638589330</v>
          </cell>
        </row>
        <row r="1980">
          <cell r="B1980" t="str">
            <v>HE04Department Manager - FMCG</v>
          </cell>
          <cell r="C1980">
            <v>6131588</v>
          </cell>
          <cell r="D1980" t="str">
            <v>SARITHA  T M</v>
          </cell>
          <cell r="E1980">
            <v>9745938204</v>
          </cell>
        </row>
        <row r="1981">
          <cell r="B1981" t="str">
            <v>HN14Department Manager - FMCG</v>
          </cell>
          <cell r="C1981">
            <v>6131587</v>
          </cell>
          <cell r="D1981" t="str">
            <v>Pritom  Das</v>
          </cell>
          <cell r="E1981">
            <v>6001452083</v>
          </cell>
        </row>
        <row r="1982">
          <cell r="B1982" t="str">
            <v>SN01Department Manager - Apps</v>
          </cell>
          <cell r="C1982">
            <v>6131586</v>
          </cell>
          <cell r="D1982" t="str">
            <v>Biswajit  Das</v>
          </cell>
          <cell r="E1982">
            <v>8876850974</v>
          </cell>
        </row>
        <row r="1983">
          <cell r="B1983" t="str">
            <v>HH03Department Manager - Apps</v>
          </cell>
          <cell r="C1983">
            <v>6131530</v>
          </cell>
          <cell r="D1983" t="str">
            <v>Sourab  Sharma</v>
          </cell>
          <cell r="E1983">
            <v>7889509368</v>
          </cell>
        </row>
        <row r="1984">
          <cell r="B1984" t="str">
            <v>HQ68Department Manager - Apps</v>
          </cell>
          <cell r="C1984">
            <v>6131529</v>
          </cell>
          <cell r="D1984" t="str">
            <v>Shuvam Singh Chohan</v>
          </cell>
          <cell r="E1984">
            <v>9149127943</v>
          </cell>
        </row>
        <row r="1985">
          <cell r="B1985" t="str">
            <v>HZ09Department Manager - Non Apps</v>
          </cell>
          <cell r="C1985">
            <v>6131484</v>
          </cell>
          <cell r="D1985" t="str">
            <v>Dhruba Jyoti Mahanta</v>
          </cell>
          <cell r="E1985">
            <v>9127302061</v>
          </cell>
        </row>
        <row r="1986">
          <cell r="B1986" t="str">
            <v>HE19Department Manager - Apps</v>
          </cell>
          <cell r="C1986">
            <v>6131483</v>
          </cell>
          <cell r="D1986" t="str">
            <v>Nidhin K U</v>
          </cell>
          <cell r="E1986">
            <v>7907500374</v>
          </cell>
        </row>
        <row r="1987">
          <cell r="B1987" t="str">
            <v>HN57Department Manager - Apps</v>
          </cell>
          <cell r="C1987">
            <v>6131482</v>
          </cell>
          <cell r="D1987" t="str">
            <v>Yumnam Anganba Meitei</v>
          </cell>
          <cell r="E1987">
            <v>8837346535</v>
          </cell>
        </row>
        <row r="1988">
          <cell r="B1988" t="str">
            <v>HA48Department Manager - Apps</v>
          </cell>
          <cell r="C1988">
            <v>6131481</v>
          </cell>
          <cell r="D1988" t="str">
            <v>Burka  Prashanth</v>
          </cell>
          <cell r="E1988">
            <v>7981036564</v>
          </cell>
        </row>
        <row r="1989">
          <cell r="B1989" t="str">
            <v>HO24Department Manager - Apps</v>
          </cell>
          <cell r="C1989">
            <v>6131451</v>
          </cell>
          <cell r="D1989" t="str">
            <v>Pintu  Polai</v>
          </cell>
          <cell r="E1989">
            <v>7008362790</v>
          </cell>
        </row>
        <row r="1990">
          <cell r="B1990" t="str">
            <v>HY11Department Manager - Apps</v>
          </cell>
          <cell r="C1990">
            <v>6131304</v>
          </cell>
          <cell r="D1990" t="str">
            <v>Kapll  Sen</v>
          </cell>
          <cell r="E1990">
            <v>9131594157</v>
          </cell>
        </row>
        <row r="1991">
          <cell r="B1991" t="str">
            <v>HA07Department Manager - Non Apps</v>
          </cell>
          <cell r="C1991">
            <v>6131303</v>
          </cell>
          <cell r="D1991" t="str">
            <v>KODEPAKA  RAJU</v>
          </cell>
          <cell r="E1991">
            <v>7569361380</v>
          </cell>
        </row>
        <row r="1992">
          <cell r="B1992" t="str">
            <v>HG10Department Manager - Apps</v>
          </cell>
          <cell r="C1992">
            <v>6131301</v>
          </cell>
          <cell r="D1992" t="str">
            <v>MAKAVANA SANJAYKUMAR GOVINDBHAI</v>
          </cell>
          <cell r="E1992">
            <v>7600667427</v>
          </cell>
        </row>
        <row r="1993">
          <cell r="B1993" t="str">
            <v>HB03Department Manager - Apps</v>
          </cell>
          <cell r="C1993">
            <v>6131300</v>
          </cell>
          <cell r="D1993" t="str">
            <v>Subhash  Kachchhap</v>
          </cell>
          <cell r="E1993">
            <v>8825249744</v>
          </cell>
        </row>
        <row r="1994">
          <cell r="B1994" t="str">
            <v>HE28Department Manager - Apps</v>
          </cell>
          <cell r="C1994">
            <v>6131299</v>
          </cell>
          <cell r="D1994" t="str">
            <v>Jestin  George</v>
          </cell>
          <cell r="E1994">
            <v>9747957589</v>
          </cell>
        </row>
        <row r="1995">
          <cell r="B1995" t="str">
            <v>HA39Department Manager - Apps</v>
          </cell>
          <cell r="C1995">
            <v>6131298</v>
          </cell>
          <cell r="D1995" t="str">
            <v>Ravi  Kumar</v>
          </cell>
          <cell r="E1995">
            <v>8096046470</v>
          </cell>
        </row>
        <row r="1996">
          <cell r="B1996" t="str">
            <v>HS04Department Manager - Non Apps</v>
          </cell>
          <cell r="C1996">
            <v>6131100</v>
          </cell>
          <cell r="D1996" t="str">
            <v>Bikash  Biswas</v>
          </cell>
          <cell r="E1996">
            <v>9903082822</v>
          </cell>
        </row>
        <row r="1997">
          <cell r="B1997" t="str">
            <v>HR32Department Manager - FMCG</v>
          </cell>
          <cell r="C1997">
            <v>6131099</v>
          </cell>
          <cell r="D1997" t="str">
            <v>Vijay Kumar Sharma</v>
          </cell>
          <cell r="E1997">
            <v>9166925465</v>
          </cell>
        </row>
        <row r="1998">
          <cell r="B1998" t="str">
            <v>HW01Department Manager - FMCG</v>
          </cell>
          <cell r="C1998">
            <v>6131098</v>
          </cell>
          <cell r="D1998" t="str">
            <v>Rajesh  Yadav</v>
          </cell>
          <cell r="E1998">
            <v>7797093373</v>
          </cell>
        </row>
        <row r="1999">
          <cell r="B1999" t="str">
            <v>HY12Department Manager - FMCG</v>
          </cell>
          <cell r="C1999">
            <v>6130981</v>
          </cell>
          <cell r="D1999" t="str">
            <v>Sunil  Singh</v>
          </cell>
          <cell r="E1999">
            <v>8871597355</v>
          </cell>
        </row>
        <row r="2000">
          <cell r="B2000" t="str">
            <v>HY36Department Manager - FMCG</v>
          </cell>
          <cell r="C2000">
            <v>6130980</v>
          </cell>
          <cell r="D2000" t="str">
            <v>VIKLESH  PRAJAPATI</v>
          </cell>
          <cell r="E2000">
            <v>9098057120</v>
          </cell>
        </row>
        <row r="2001">
          <cell r="B2001" t="str">
            <v>HJ22Department Manager - FMCG</v>
          </cell>
          <cell r="C2001">
            <v>6130979</v>
          </cell>
          <cell r="D2001" t="str">
            <v>Sumiran  Dube</v>
          </cell>
          <cell r="E2001">
            <v>6299979612</v>
          </cell>
        </row>
        <row r="2002">
          <cell r="B2002" t="str">
            <v>HW16Department Manager - FMCG</v>
          </cell>
          <cell r="C2002">
            <v>6130978</v>
          </cell>
          <cell r="D2002" t="str">
            <v>Vijay Kumar Pradhan</v>
          </cell>
          <cell r="E2002">
            <v>9038683370</v>
          </cell>
        </row>
        <row r="2003">
          <cell r="B2003" t="str">
            <v>HY36Department Manager - Non Apps</v>
          </cell>
          <cell r="C2003">
            <v>6130884</v>
          </cell>
          <cell r="D2003" t="str">
            <v>RINKU JATAV Jatav</v>
          </cell>
          <cell r="E2003">
            <v>9165656873</v>
          </cell>
        </row>
        <row r="2004">
          <cell r="B2004" t="str">
            <v>HU38Department Manager - FMCG</v>
          </cell>
          <cell r="C2004">
            <v>6130883</v>
          </cell>
          <cell r="D2004" t="str">
            <v>Nitish Kumar Yadav</v>
          </cell>
          <cell r="E2004">
            <v>9411663852</v>
          </cell>
        </row>
        <row r="2005">
          <cell r="B2005" t="str">
            <v>SN02Department Manager - Apps</v>
          </cell>
          <cell r="C2005">
            <v>6130882</v>
          </cell>
          <cell r="D2005" t="str">
            <v>Santu  Saha</v>
          </cell>
          <cell r="E2005">
            <v>8486755776</v>
          </cell>
        </row>
        <row r="2006">
          <cell r="B2006" t="str">
            <v>HQ80Department Manager - Apps</v>
          </cell>
          <cell r="C2006">
            <v>6130881</v>
          </cell>
          <cell r="D2006" t="str">
            <v>Jay  Prakash</v>
          </cell>
          <cell r="E2006">
            <v>7376303464</v>
          </cell>
        </row>
        <row r="2007">
          <cell r="B2007" t="str">
            <v>HU62Department Manager - Apps</v>
          </cell>
          <cell r="C2007">
            <v>6130870</v>
          </cell>
          <cell r="D2007" t="str">
            <v>Kanchan  Singh</v>
          </cell>
          <cell r="E2007">
            <v>9795536350</v>
          </cell>
        </row>
        <row r="2008">
          <cell r="B2008" t="str">
            <v>HY54Department Manager - Non Apps</v>
          </cell>
          <cell r="C2008">
            <v>6130760</v>
          </cell>
          <cell r="D2008" t="str">
            <v>Nitin  Grover</v>
          </cell>
          <cell r="E2008">
            <v>8319556134</v>
          </cell>
        </row>
        <row r="2009">
          <cell r="B2009" t="str">
            <v>HI09Department Manager - FMCG</v>
          </cell>
          <cell r="C2009">
            <v>6130759</v>
          </cell>
          <cell r="D2009" t="str">
            <v>Shubham  Sharma</v>
          </cell>
          <cell r="E2009">
            <v>8219810779</v>
          </cell>
        </row>
        <row r="2010">
          <cell r="B2010" t="str">
            <v>HY17Department Manager - FMCG</v>
          </cell>
          <cell r="C2010">
            <v>6130758</v>
          </cell>
          <cell r="D2010" t="str">
            <v>Anil  Kumar</v>
          </cell>
          <cell r="E2010">
            <v>7849880122</v>
          </cell>
        </row>
        <row r="2011">
          <cell r="B2011" t="str">
            <v>HP08Department Manager - FMCG</v>
          </cell>
          <cell r="C2011">
            <v>6130757</v>
          </cell>
          <cell r="D2011" t="str">
            <v>ROHAN  ANAND</v>
          </cell>
          <cell r="E2011">
            <v>8146037528</v>
          </cell>
        </row>
        <row r="2012">
          <cell r="B2012" t="str">
            <v>HQ95Department Manager - Apps</v>
          </cell>
          <cell r="C2012">
            <v>6130755</v>
          </cell>
          <cell r="D2012" t="str">
            <v>Alok  Chaudhary</v>
          </cell>
          <cell r="E2012">
            <v>6394461767</v>
          </cell>
        </row>
        <row r="2013">
          <cell r="B2013" t="str">
            <v>HY24Department Manager - Apps</v>
          </cell>
          <cell r="C2013">
            <v>6130753</v>
          </cell>
          <cell r="D2013" t="str">
            <v>Raghvendra  Rajak</v>
          </cell>
          <cell r="E2013">
            <v>7999964905</v>
          </cell>
        </row>
        <row r="2014">
          <cell r="B2014" t="str">
            <v>HQ94Department Manager - FMCG</v>
          </cell>
          <cell r="C2014">
            <v>6130670</v>
          </cell>
          <cell r="D2014" t="str">
            <v xml:space="preserve">Prabhanshu  </v>
          </cell>
          <cell r="E2014">
            <v>7518481583</v>
          </cell>
        </row>
        <row r="2015">
          <cell r="B2015" t="str">
            <v>HU79Department Manager - FMCG</v>
          </cell>
          <cell r="C2015">
            <v>6130669</v>
          </cell>
          <cell r="D2015" t="str">
            <v>Sujit  Kumar</v>
          </cell>
          <cell r="E2015">
            <v>9119948421</v>
          </cell>
        </row>
        <row r="2016">
          <cell r="B2016" t="str">
            <v>HK27Department Manager - FMCG</v>
          </cell>
          <cell r="C2016">
            <v>6130666</v>
          </cell>
          <cell r="D2016" t="str">
            <v xml:space="preserve">Sandeep  </v>
          </cell>
          <cell r="E2016">
            <v>7411898860</v>
          </cell>
        </row>
        <row r="2017">
          <cell r="B2017" t="str">
            <v>HE14Department Manager - Apps</v>
          </cell>
          <cell r="C2017">
            <v>6130665</v>
          </cell>
          <cell r="D2017" t="str">
            <v>Jose T Mathew</v>
          </cell>
          <cell r="E2017">
            <v>8590411672</v>
          </cell>
        </row>
        <row r="2018">
          <cell r="B2018" t="str">
            <v>HQ69Department Manager - Apps</v>
          </cell>
          <cell r="C2018">
            <v>6130664</v>
          </cell>
          <cell r="D2018" t="str">
            <v>KM MANISHA  RANI</v>
          </cell>
          <cell r="E2018">
            <v>8506954629</v>
          </cell>
        </row>
        <row r="2019">
          <cell r="B2019" t="str">
            <v>HW07Department Manager - FMCG</v>
          </cell>
          <cell r="C2019">
            <v>6130513</v>
          </cell>
          <cell r="D2019" t="str">
            <v>Dipankar Kumar Paul</v>
          </cell>
          <cell r="E2019">
            <v>9681702332</v>
          </cell>
        </row>
        <row r="2020">
          <cell r="B2020" t="str">
            <v>HW02Department Manager - FMCG</v>
          </cell>
          <cell r="C2020">
            <v>6130512</v>
          </cell>
          <cell r="D2020" t="str">
            <v>Suraj  Mondal</v>
          </cell>
          <cell r="E2020">
            <v>8777688134</v>
          </cell>
        </row>
        <row r="2021">
          <cell r="B2021" t="str">
            <v>HW05Department Manager - FMCG</v>
          </cell>
          <cell r="C2021">
            <v>6130511</v>
          </cell>
          <cell r="D2021" t="str">
            <v>Suman  Roy</v>
          </cell>
          <cell r="E2021">
            <v>8274811170</v>
          </cell>
        </row>
        <row r="2022">
          <cell r="B2022" t="str">
            <v>HQ15Department Manager - FMCG</v>
          </cell>
          <cell r="C2022">
            <v>6130510</v>
          </cell>
          <cell r="D2022" t="str">
            <v>Anuj  Kumar</v>
          </cell>
          <cell r="E2022">
            <v>7248487828</v>
          </cell>
        </row>
        <row r="2023">
          <cell r="B2023" t="str">
            <v>HV16Department Manager - Apps</v>
          </cell>
          <cell r="C2023">
            <v>6130507</v>
          </cell>
          <cell r="D2023" t="str">
            <v>Bittu  Verma</v>
          </cell>
          <cell r="E2023">
            <v>9113438021</v>
          </cell>
        </row>
        <row r="2024">
          <cell r="B2024" t="str">
            <v>HZ01Department Manager - Non Apps</v>
          </cell>
          <cell r="C2024">
            <v>6130326</v>
          </cell>
          <cell r="D2024" t="str">
            <v>Sahadev  Basumatary</v>
          </cell>
          <cell r="E2024">
            <v>7760148325</v>
          </cell>
        </row>
        <row r="2025">
          <cell r="B2025" t="str">
            <v>HA52Department Manager - FMCG</v>
          </cell>
          <cell r="C2025">
            <v>6130325</v>
          </cell>
          <cell r="D2025" t="str">
            <v>Vangapati  Naveen</v>
          </cell>
          <cell r="E2025">
            <v>8978105218</v>
          </cell>
        </row>
        <row r="2026">
          <cell r="B2026" t="str">
            <v>HW15Department Manager - FMCG</v>
          </cell>
          <cell r="C2026">
            <v>6130322</v>
          </cell>
          <cell r="D2026" t="str">
            <v>Rajib  Das</v>
          </cell>
          <cell r="E2026">
            <v>7478455691</v>
          </cell>
        </row>
        <row r="2027">
          <cell r="B2027" t="str">
            <v>HF17Department Manager - FMCG</v>
          </cell>
          <cell r="C2027">
            <v>6130320</v>
          </cell>
          <cell r="D2027" t="str">
            <v xml:space="preserve">Kajal  </v>
          </cell>
          <cell r="E2027">
            <v>6263771528</v>
          </cell>
        </row>
        <row r="2028">
          <cell r="B2028" t="str">
            <v>HQ54Department Manager - FMCG</v>
          </cell>
          <cell r="C2028">
            <v>6130319</v>
          </cell>
          <cell r="D2028" t="str">
            <v>GURPREET  SINGH</v>
          </cell>
          <cell r="E2028">
            <v>9882880312</v>
          </cell>
        </row>
        <row r="2029">
          <cell r="B2029" t="str">
            <v>HE26Department Manager - Apps</v>
          </cell>
          <cell r="C2029">
            <v>6130318</v>
          </cell>
          <cell r="D2029" t="str">
            <v>Sanoop  Kurian</v>
          </cell>
          <cell r="E2029">
            <v>9072817805</v>
          </cell>
        </row>
        <row r="2030">
          <cell r="B2030" t="str">
            <v>HA16Department Manager - Apps</v>
          </cell>
          <cell r="C2030">
            <v>6130317</v>
          </cell>
          <cell r="D2030" t="str">
            <v>BOCHU  SHYAM</v>
          </cell>
          <cell r="E2030">
            <v>9866722251</v>
          </cell>
        </row>
        <row r="2031">
          <cell r="B2031" t="str">
            <v>HA94Department Manager - Apps</v>
          </cell>
          <cell r="C2031">
            <v>6130316</v>
          </cell>
          <cell r="D2031" t="str">
            <v>Peelam  Chowdappa</v>
          </cell>
          <cell r="E2031">
            <v>9392495245</v>
          </cell>
        </row>
        <row r="2032">
          <cell r="B2032" t="str">
            <v>HN26Department Manager - Apps</v>
          </cell>
          <cell r="C2032">
            <v>6130315</v>
          </cell>
          <cell r="D2032" t="str">
            <v>Sumon  Gogoi</v>
          </cell>
          <cell r="E2032">
            <v>8486485195</v>
          </cell>
        </row>
        <row r="2033">
          <cell r="B2033" t="str">
            <v>HR25Department Manager - Apps</v>
          </cell>
          <cell r="C2033">
            <v>6130314</v>
          </cell>
          <cell r="D2033" t="str">
            <v>Bhagirath  Ram</v>
          </cell>
          <cell r="E2033">
            <v>9982854192</v>
          </cell>
        </row>
        <row r="2034">
          <cell r="B2034" t="str">
            <v>HF14Department Manager - Apps</v>
          </cell>
          <cell r="C2034">
            <v>6130313</v>
          </cell>
          <cell r="D2034" t="str">
            <v>Resham  Gupta</v>
          </cell>
          <cell r="E2034">
            <v>6266117587</v>
          </cell>
        </row>
        <row r="2035">
          <cell r="B2035" t="str">
            <v>HO38Department Manager - Apps</v>
          </cell>
          <cell r="C2035">
            <v>6130312</v>
          </cell>
          <cell r="D2035" t="str">
            <v>Bhadrasan  Kumbhar</v>
          </cell>
          <cell r="E2035">
            <v>9337650691</v>
          </cell>
        </row>
        <row r="2036">
          <cell r="B2036" t="str">
            <v>HP36Department Manager - Non Apps</v>
          </cell>
          <cell r="C2036">
            <v>6129956</v>
          </cell>
          <cell r="D2036" t="str">
            <v>Nirmal  Prakash</v>
          </cell>
          <cell r="E2036">
            <v>9877035491</v>
          </cell>
        </row>
        <row r="2037">
          <cell r="B2037" t="str">
            <v>HD31Department Manager - Non Apps</v>
          </cell>
          <cell r="C2037">
            <v>6129953</v>
          </cell>
          <cell r="D2037" t="str">
            <v>Parul  Khosla</v>
          </cell>
          <cell r="E2037">
            <v>8602492258</v>
          </cell>
        </row>
        <row r="2038">
          <cell r="B2038" t="str">
            <v>HO25Department Manager - Apps</v>
          </cell>
          <cell r="C2038">
            <v>6129952</v>
          </cell>
          <cell r="D2038" t="str">
            <v>Chandan  Nayak</v>
          </cell>
          <cell r="E2038">
            <v>7749892196</v>
          </cell>
        </row>
        <row r="2039">
          <cell r="B2039" t="str">
            <v>HQ40Department Manager - FMCG</v>
          </cell>
          <cell r="C2039">
            <v>6129947</v>
          </cell>
          <cell r="D2039" t="str">
            <v>KULDEEP  kumar</v>
          </cell>
          <cell r="E2039">
            <v>7906897632</v>
          </cell>
        </row>
        <row r="2040">
          <cell r="B2040" t="str">
            <v>HR01Department Manager - FMCG</v>
          </cell>
          <cell r="C2040">
            <v>6129946</v>
          </cell>
          <cell r="D2040" t="str">
            <v>Sita Ram Jangir</v>
          </cell>
          <cell r="E2040">
            <v>9783975200</v>
          </cell>
        </row>
        <row r="2041">
          <cell r="B2041" t="str">
            <v>HR23Department Manager - FMCG</v>
          </cell>
          <cell r="C2041">
            <v>6129945</v>
          </cell>
          <cell r="D2041" t="str">
            <v>Deepak  Shekhawat</v>
          </cell>
          <cell r="E2041">
            <v>7597500655</v>
          </cell>
        </row>
        <row r="2042">
          <cell r="B2042" t="str">
            <v>HY48Department Manager - FMCG</v>
          </cell>
          <cell r="C2042">
            <v>6129944</v>
          </cell>
          <cell r="D2042" t="str">
            <v>Amit  Kumar</v>
          </cell>
          <cell r="E2042">
            <v>8077907973</v>
          </cell>
        </row>
        <row r="2043">
          <cell r="B2043" t="str">
            <v>HK26Department Manager - Apps</v>
          </cell>
          <cell r="C2043">
            <v>6129940</v>
          </cell>
          <cell r="D2043" t="str">
            <v>Likhith  H N</v>
          </cell>
          <cell r="E2043">
            <v>9110411379</v>
          </cell>
        </row>
        <row r="2044">
          <cell r="B2044" t="str">
            <v>SK01Department Manager - Apps</v>
          </cell>
          <cell r="C2044">
            <v>6129938</v>
          </cell>
          <cell r="D2044" t="str">
            <v>Bapi Ranjan Das</v>
          </cell>
          <cell r="E2044">
            <v>8147270334</v>
          </cell>
        </row>
        <row r="2045">
          <cell r="B2045" t="str">
            <v>HD55Department Manager - Apps</v>
          </cell>
          <cell r="C2045">
            <v>6129677</v>
          </cell>
          <cell r="D2045" t="str">
            <v>Basudev  Bhatt</v>
          </cell>
          <cell r="E2045">
            <v>9266710141</v>
          </cell>
        </row>
        <row r="2046">
          <cell r="B2046" t="str">
            <v>SA51Department Manager - Apps</v>
          </cell>
          <cell r="C2046">
            <v>6129609</v>
          </cell>
          <cell r="D2046" t="str">
            <v>Gurijala  Bhanuchandar</v>
          </cell>
          <cell r="E2046">
            <v>7075407323</v>
          </cell>
        </row>
        <row r="2047">
          <cell r="B2047" t="str">
            <v>HA16Department Manager - FMCG</v>
          </cell>
          <cell r="C2047">
            <v>6129561</v>
          </cell>
          <cell r="D2047" t="str">
            <v>Podendla  Mahesh</v>
          </cell>
          <cell r="E2047">
            <v>9704563245</v>
          </cell>
        </row>
        <row r="2048">
          <cell r="B2048" t="str">
            <v>HK66Department Manager - FMCG</v>
          </cell>
          <cell r="C2048">
            <v>6129560</v>
          </cell>
          <cell r="D2048" t="str">
            <v>Chethan Ganesh Poojary</v>
          </cell>
          <cell r="E2048">
            <v>9980212736</v>
          </cell>
        </row>
        <row r="2049">
          <cell r="B2049" t="str">
            <v>HO34Department Manager - FMCG</v>
          </cell>
          <cell r="C2049">
            <v>6129514</v>
          </cell>
          <cell r="D2049" t="str">
            <v>Bikash Chandra Das</v>
          </cell>
          <cell r="E2049">
            <v>9861008559</v>
          </cell>
        </row>
        <row r="2050">
          <cell r="B2050" t="str">
            <v>HF23Department Manager - FMCG</v>
          </cell>
          <cell r="C2050">
            <v>6129512</v>
          </cell>
          <cell r="D2050" t="str">
            <v>Ashvini kumar Sonvane</v>
          </cell>
          <cell r="E2050">
            <v>9131021902</v>
          </cell>
        </row>
        <row r="2051">
          <cell r="B2051" t="str">
            <v>HN82Department Manager - Apps</v>
          </cell>
          <cell r="C2051">
            <v>6129510</v>
          </cell>
          <cell r="D2051" t="str">
            <v>Saurab  Dihingia</v>
          </cell>
          <cell r="E2051">
            <v>8472851159</v>
          </cell>
        </row>
        <row r="2052">
          <cell r="B2052" t="str">
            <v>HA05Department Manager - Apps</v>
          </cell>
          <cell r="C2052">
            <v>6129509</v>
          </cell>
          <cell r="D2052" t="str">
            <v>Borelly  Murali</v>
          </cell>
          <cell r="E2052">
            <v>9505678143</v>
          </cell>
        </row>
        <row r="2053">
          <cell r="B2053" t="str">
            <v>HA64Department Manager - FMCG</v>
          </cell>
          <cell r="C2053">
            <v>6129428</v>
          </cell>
          <cell r="D2053" t="str">
            <v>Ajay Babu Gummadi</v>
          </cell>
          <cell r="E2053">
            <v>9652887707</v>
          </cell>
        </row>
        <row r="2054">
          <cell r="B2054" t="str">
            <v>HH18Department Manager - FMCG</v>
          </cell>
          <cell r="C2054">
            <v>6129427</v>
          </cell>
          <cell r="D2054" t="str">
            <v>PARVEEN  KUMAR</v>
          </cell>
          <cell r="E2054">
            <v>7015097011</v>
          </cell>
        </row>
        <row r="2055">
          <cell r="B2055" t="str">
            <v>HQ24Department Manager - FMCG</v>
          </cell>
          <cell r="C2055">
            <v>6129426</v>
          </cell>
          <cell r="D2055" t="str">
            <v>Mohd  Waseem</v>
          </cell>
          <cell r="E2055">
            <v>9760267865</v>
          </cell>
        </row>
        <row r="2056">
          <cell r="B2056" t="str">
            <v>SK08Department Manager - Apps</v>
          </cell>
          <cell r="C2056">
            <v>6129425</v>
          </cell>
          <cell r="D2056" t="str">
            <v>Mahesh  R</v>
          </cell>
          <cell r="E2056">
            <v>8310818827</v>
          </cell>
        </row>
        <row r="2057">
          <cell r="B2057" t="str">
            <v>HA43Department Manager - Apps</v>
          </cell>
          <cell r="C2057">
            <v>6129424</v>
          </cell>
          <cell r="D2057" t="str">
            <v>DODDI  KOTESH</v>
          </cell>
          <cell r="E2057">
            <v>9441350488</v>
          </cell>
        </row>
        <row r="2058">
          <cell r="B2058" t="str">
            <v>SK08Department Manager - FMCG</v>
          </cell>
          <cell r="C2058">
            <v>6129356</v>
          </cell>
          <cell r="D2058" t="str">
            <v>Lohit  Naik</v>
          </cell>
          <cell r="E2058">
            <v>9886303094</v>
          </cell>
        </row>
        <row r="2059">
          <cell r="B2059" t="str">
            <v>HP42Department Manager - Non Apps</v>
          </cell>
          <cell r="C2059">
            <v>6129355</v>
          </cell>
          <cell r="D2059" t="str">
            <v>Sarvjeet  Singh</v>
          </cell>
          <cell r="E2059">
            <v>9882661758</v>
          </cell>
        </row>
        <row r="2060">
          <cell r="B2060" t="str">
            <v>HK59Department Manager - Non Apps</v>
          </cell>
          <cell r="C2060">
            <v>6129354</v>
          </cell>
          <cell r="D2060" t="str">
            <v>Ravi V N</v>
          </cell>
          <cell r="E2060">
            <v>7975964688</v>
          </cell>
        </row>
        <row r="2061">
          <cell r="B2061" t="str">
            <v>HX10Department Manager - FMCG</v>
          </cell>
          <cell r="C2061">
            <v>6129353</v>
          </cell>
          <cell r="D2061" t="str">
            <v>SUSHANT  GUPTA</v>
          </cell>
          <cell r="E2061">
            <v>9086734242</v>
          </cell>
        </row>
        <row r="2062">
          <cell r="B2062" t="str">
            <v>HE03Department Manager - Apps</v>
          </cell>
          <cell r="C2062">
            <v>6129234</v>
          </cell>
          <cell r="D2062" t="str">
            <v>Pooja  Sajeev</v>
          </cell>
          <cell r="E2062">
            <v>7593938967</v>
          </cell>
        </row>
        <row r="2063">
          <cell r="B2063" t="str">
            <v>HI04Department Manager - FMCG</v>
          </cell>
          <cell r="C2063">
            <v>6129114</v>
          </cell>
          <cell r="D2063" t="str">
            <v xml:space="preserve">Praveen  </v>
          </cell>
          <cell r="E2063">
            <v>7018825845</v>
          </cell>
        </row>
        <row r="2064">
          <cell r="B2064" t="str">
            <v>HP24Department Manager - FMCG</v>
          </cell>
          <cell r="C2064">
            <v>6129113</v>
          </cell>
          <cell r="D2064" t="str">
            <v>Mohamad  Asif</v>
          </cell>
          <cell r="E2064">
            <v>9876755697</v>
          </cell>
        </row>
        <row r="2065">
          <cell r="B2065" t="str">
            <v>HH51Department Manager - Apps</v>
          </cell>
          <cell r="C2065">
            <v>6129111</v>
          </cell>
          <cell r="D2065" t="str">
            <v>Saurav  Tiwari</v>
          </cell>
          <cell r="E2065">
            <v>6206577145</v>
          </cell>
        </row>
        <row r="2066">
          <cell r="B2066" t="str">
            <v>HI02Department Manager - Apps</v>
          </cell>
          <cell r="C2066">
            <v>6129110</v>
          </cell>
          <cell r="D2066" t="str">
            <v>Deepak Chandra Pandey</v>
          </cell>
          <cell r="E2066">
            <v>8475910783</v>
          </cell>
        </row>
        <row r="2067">
          <cell r="B2067" t="str">
            <v>SA06Department Manager - FMCG</v>
          </cell>
          <cell r="C2067">
            <v>6128865</v>
          </cell>
          <cell r="D2067" t="str">
            <v>Nemani Santosh Kumar</v>
          </cell>
          <cell r="E2067">
            <v>9502284342</v>
          </cell>
        </row>
        <row r="2068">
          <cell r="B2068" t="str">
            <v>HK59Department Manager - Apps</v>
          </cell>
          <cell r="C2068">
            <v>6128671</v>
          </cell>
          <cell r="D2068" t="str">
            <v>Sudharshan M J</v>
          </cell>
          <cell r="E2068">
            <v>9880746152</v>
          </cell>
        </row>
        <row r="2069">
          <cell r="B2069" t="str">
            <v>HX05Department Manager - Apps</v>
          </cell>
          <cell r="C2069">
            <v>6128670</v>
          </cell>
          <cell r="D2069" t="str">
            <v>Rakesh  Roshan</v>
          </cell>
          <cell r="E2069">
            <v>7006434401</v>
          </cell>
        </row>
        <row r="2070">
          <cell r="B2070" t="str">
            <v>HK46Department Manager - Apps</v>
          </cell>
          <cell r="C2070">
            <v>6128669</v>
          </cell>
          <cell r="D2070" t="str">
            <v>Darshan S Davaskar</v>
          </cell>
          <cell r="E2070">
            <v>8123685181</v>
          </cell>
        </row>
        <row r="2071">
          <cell r="B2071" t="str">
            <v>HE19Department Manager - FMCG</v>
          </cell>
          <cell r="C2071">
            <v>6128466</v>
          </cell>
          <cell r="D2071" t="str">
            <v xml:space="preserve">Jishnu k  </v>
          </cell>
          <cell r="E2071">
            <v>7559933250</v>
          </cell>
        </row>
        <row r="2072">
          <cell r="B2072" t="str">
            <v>HJ05Department Manager - Apps</v>
          </cell>
          <cell r="C2072">
            <v>6128458</v>
          </cell>
          <cell r="D2072" t="str">
            <v>Kumar  Gaurav</v>
          </cell>
          <cell r="E2072">
            <v>7677747373</v>
          </cell>
        </row>
        <row r="2073">
          <cell r="B2073" t="str">
            <v>HQ45Department Manager - Non Apps</v>
          </cell>
          <cell r="C2073">
            <v>6128296</v>
          </cell>
          <cell r="D2073" t="str">
            <v>Deepu  Srivastava</v>
          </cell>
          <cell r="E2073">
            <v>8174885462</v>
          </cell>
        </row>
        <row r="2074">
          <cell r="B2074" t="str">
            <v>HE28Department Manager - FMCG</v>
          </cell>
          <cell r="C2074">
            <v>6128295</v>
          </cell>
          <cell r="D2074" t="str">
            <v>Anandu P S</v>
          </cell>
          <cell r="E2074">
            <v>7510342837</v>
          </cell>
        </row>
        <row r="2075">
          <cell r="B2075" t="str">
            <v>SK09Department Manager - FMCG</v>
          </cell>
          <cell r="C2075">
            <v>6128293</v>
          </cell>
          <cell r="D2075" t="str">
            <v>Ravi Kumar M</v>
          </cell>
          <cell r="E2075">
            <v>6363208876</v>
          </cell>
        </row>
        <row r="2076">
          <cell r="B2076" t="str">
            <v>SK09Department Manager - Apps</v>
          </cell>
          <cell r="C2076">
            <v>6128292</v>
          </cell>
          <cell r="D2076" t="str">
            <v xml:space="preserve">S ramaya  </v>
          </cell>
          <cell r="E2076">
            <v>7026747001</v>
          </cell>
        </row>
        <row r="2077">
          <cell r="B2077" t="str">
            <v>HY32Department Manager - Non Apps</v>
          </cell>
          <cell r="C2077">
            <v>6128189</v>
          </cell>
          <cell r="D2077" t="str">
            <v>Ashok Kumar Shukla</v>
          </cell>
          <cell r="E2077">
            <v>6260069231</v>
          </cell>
        </row>
        <row r="2078">
          <cell r="B2078" t="str">
            <v>HB20Department Manager - Non Apps</v>
          </cell>
          <cell r="C2078">
            <v>6128188</v>
          </cell>
          <cell r="D2078" t="str">
            <v>Bittu  kumar</v>
          </cell>
          <cell r="E2078">
            <v>9430218413</v>
          </cell>
        </row>
        <row r="2079">
          <cell r="B2079" t="str">
            <v>HV10Department Manager - Non Apps</v>
          </cell>
          <cell r="C2079">
            <v>6128184</v>
          </cell>
          <cell r="D2079" t="str">
            <v>Sugreev  Singh</v>
          </cell>
          <cell r="E2079">
            <v>9557943705</v>
          </cell>
        </row>
        <row r="2080">
          <cell r="B2080" t="str">
            <v>HA46Department Manager - Apps</v>
          </cell>
          <cell r="C2080">
            <v>6128181</v>
          </cell>
          <cell r="D2080" t="str">
            <v>Raghupathi  Amol</v>
          </cell>
          <cell r="E2080">
            <v>9603216934</v>
          </cell>
        </row>
        <row r="2081">
          <cell r="B2081" t="str">
            <v>HX04Department Manager - Apps</v>
          </cell>
          <cell r="C2081">
            <v>6128068</v>
          </cell>
          <cell r="D2081" t="str">
            <v>Pankaj  Parihar</v>
          </cell>
          <cell r="E2081">
            <v>8899914278</v>
          </cell>
        </row>
        <row r="2082">
          <cell r="B2082" t="str">
            <v>HX06Department Manager - Apps</v>
          </cell>
          <cell r="C2082">
            <v>6128067</v>
          </cell>
          <cell r="D2082" t="str">
            <v>RAJAN  KUMAR</v>
          </cell>
          <cell r="E2082">
            <v>7006516104</v>
          </cell>
        </row>
        <row r="2083">
          <cell r="B2083" t="str">
            <v>HD51Department Manager - FMCG</v>
          </cell>
          <cell r="C2083">
            <v>6128066</v>
          </cell>
          <cell r="D2083" t="str">
            <v>Abhijeet  Das</v>
          </cell>
          <cell r="E2083">
            <v>9717247200</v>
          </cell>
        </row>
        <row r="2084">
          <cell r="B2084" t="str">
            <v>HY52Department Manager - FMCG</v>
          </cell>
          <cell r="C2084">
            <v>6128065</v>
          </cell>
          <cell r="D2084" t="str">
            <v>Rahul  Lodhi</v>
          </cell>
          <cell r="E2084">
            <v>9399650656</v>
          </cell>
        </row>
        <row r="2085">
          <cell r="B2085" t="str">
            <v>HJ29Department Manager - Apps</v>
          </cell>
          <cell r="C2085">
            <v>6128064</v>
          </cell>
          <cell r="D2085" t="str">
            <v>Abhishek  Kumar</v>
          </cell>
          <cell r="E2085">
            <v>7645034270</v>
          </cell>
        </row>
        <row r="2086">
          <cell r="B2086" t="str">
            <v>HP11Department Manager - Non Apps</v>
          </cell>
          <cell r="C2086">
            <v>6128063</v>
          </cell>
          <cell r="D2086" t="str">
            <v>Rahul  Kumar</v>
          </cell>
          <cell r="E2086">
            <v>6239045283</v>
          </cell>
        </row>
        <row r="2087">
          <cell r="B2087" t="str">
            <v>HB17Department Manager - Apps</v>
          </cell>
          <cell r="C2087">
            <v>6128062</v>
          </cell>
          <cell r="D2087" t="str">
            <v>VIKASH Kumar Ram</v>
          </cell>
          <cell r="E2087">
            <v>8210982396</v>
          </cell>
        </row>
        <row r="2088">
          <cell r="B2088" t="str">
            <v>HV16Department Manager - Non Apps</v>
          </cell>
          <cell r="C2088">
            <v>6127865</v>
          </cell>
          <cell r="D2088" t="str">
            <v>Devendra  Singh</v>
          </cell>
          <cell r="E2088">
            <v>8559824981</v>
          </cell>
        </row>
        <row r="2089">
          <cell r="B2089" t="str">
            <v>HE16Department Manager - Apps</v>
          </cell>
          <cell r="C2089">
            <v>6127863</v>
          </cell>
          <cell r="D2089" t="str">
            <v>Rijas Muhammad N P</v>
          </cell>
          <cell r="E2089">
            <v>8590404115</v>
          </cell>
        </row>
        <row r="2090">
          <cell r="B2090" t="str">
            <v>HQ90Department Manager - Apps</v>
          </cell>
          <cell r="C2090">
            <v>6127862</v>
          </cell>
          <cell r="D2090" t="str">
            <v>Narendar  Kumar</v>
          </cell>
          <cell r="E2090">
            <v>9568807644</v>
          </cell>
        </row>
        <row r="2091">
          <cell r="B2091" t="str">
            <v>HE08Department Manager - FMCG</v>
          </cell>
          <cell r="C2091">
            <v>6127861</v>
          </cell>
          <cell r="D2091" t="str">
            <v xml:space="preserve">Aiswarya V  </v>
          </cell>
          <cell r="E2091">
            <v>8157838293</v>
          </cell>
        </row>
        <row r="2092">
          <cell r="B2092" t="str">
            <v>HO09Department Manager - Non Apps</v>
          </cell>
          <cell r="C2092">
            <v>6127649</v>
          </cell>
          <cell r="D2092" t="str">
            <v>SANGRAM  BADHIA</v>
          </cell>
          <cell r="E2092">
            <v>8018964223</v>
          </cell>
        </row>
        <row r="2093">
          <cell r="B2093" t="str">
            <v>HQ93Department Manager - Apps</v>
          </cell>
          <cell r="C2093">
            <v>6127647</v>
          </cell>
          <cell r="D2093" t="str">
            <v>Durgesh  Singh</v>
          </cell>
          <cell r="E2093">
            <v>7310171419</v>
          </cell>
        </row>
        <row r="2094">
          <cell r="B2094" t="str">
            <v>HJ30Department Manager - Apps</v>
          </cell>
          <cell r="C2094">
            <v>6127401</v>
          </cell>
          <cell r="D2094" t="str">
            <v>Amar  Paswan</v>
          </cell>
          <cell r="E2094">
            <v>9304616050</v>
          </cell>
        </row>
        <row r="2095">
          <cell r="B2095" t="str">
            <v>HB19Department Manager - Non Apps</v>
          </cell>
          <cell r="C2095">
            <v>6127400</v>
          </cell>
          <cell r="D2095" t="str">
            <v>Manish  Kumar</v>
          </cell>
          <cell r="E2095">
            <v>9973274317</v>
          </cell>
        </row>
        <row r="2096">
          <cell r="B2096" t="str">
            <v>HH07Department Manager - Apps</v>
          </cell>
          <cell r="C2096">
            <v>6127258</v>
          </cell>
          <cell r="D2096" t="str">
            <v>Mukesh  Kumar</v>
          </cell>
          <cell r="E2096">
            <v>9136013560</v>
          </cell>
        </row>
        <row r="2097">
          <cell r="B2097" t="str">
            <v>HP03Department Manager - Apps</v>
          </cell>
          <cell r="C2097">
            <v>6127256</v>
          </cell>
          <cell r="D2097" t="str">
            <v>Abhay  Joshi</v>
          </cell>
          <cell r="E2097">
            <v>9855175794</v>
          </cell>
        </row>
        <row r="2098">
          <cell r="B2098" t="str">
            <v>HP06Department Manager - Apps</v>
          </cell>
          <cell r="C2098">
            <v>6127134</v>
          </cell>
          <cell r="D2098" t="str">
            <v xml:space="preserve">Ashu  </v>
          </cell>
          <cell r="E2098">
            <v>8556952376</v>
          </cell>
        </row>
        <row r="2099">
          <cell r="B2099" t="str">
            <v>HM26Department Manager - Apps</v>
          </cell>
          <cell r="C2099">
            <v>6126923</v>
          </cell>
          <cell r="D2099" t="str">
            <v>Shashi Kumar Singh</v>
          </cell>
          <cell r="E2099">
            <v>8766398062</v>
          </cell>
        </row>
        <row r="2100">
          <cell r="B2100" t="str">
            <v>HY37Department Manager - Apps</v>
          </cell>
          <cell r="C2100">
            <v>6126922</v>
          </cell>
          <cell r="D2100" t="str">
            <v>SANJAY  GURJAR</v>
          </cell>
          <cell r="E2100">
            <v>6265293179</v>
          </cell>
        </row>
        <row r="2101">
          <cell r="B2101" t="str">
            <v>HU12Department Manager - Apps</v>
          </cell>
          <cell r="C2101">
            <v>6126921</v>
          </cell>
          <cell r="D2101" t="str">
            <v xml:space="preserve">Jayanand  </v>
          </cell>
          <cell r="E2101">
            <v>9695634609</v>
          </cell>
        </row>
        <row r="2102">
          <cell r="B2102" t="str">
            <v>HX12Department Manager - Apps</v>
          </cell>
          <cell r="C2102">
            <v>6126920</v>
          </cell>
          <cell r="D2102" t="str">
            <v>RAKESH  KUMAR</v>
          </cell>
          <cell r="E2102">
            <v>9797449358</v>
          </cell>
        </row>
        <row r="2103">
          <cell r="B2103" t="str">
            <v>HU80Department Manager - Apps</v>
          </cell>
          <cell r="C2103">
            <v>6126861</v>
          </cell>
          <cell r="D2103" t="str">
            <v>Aman Aman Kumar</v>
          </cell>
          <cell r="E2103">
            <v>9258170266</v>
          </cell>
        </row>
        <row r="2104">
          <cell r="B2104" t="str">
            <v>SU01Department Manager - Apps</v>
          </cell>
          <cell r="C2104">
            <v>6126860</v>
          </cell>
          <cell r="D2104" t="str">
            <v>Choudhary Suraj Singh</v>
          </cell>
          <cell r="E2104">
            <v>9756860432</v>
          </cell>
        </row>
        <row r="2105">
          <cell r="B2105" t="str">
            <v>HK37Department Manager - Apps</v>
          </cell>
          <cell r="C2105">
            <v>6126857</v>
          </cell>
          <cell r="D2105" t="str">
            <v xml:space="preserve">Srinivas  </v>
          </cell>
          <cell r="E2105">
            <v>9902070685</v>
          </cell>
        </row>
        <row r="2106">
          <cell r="B2106" t="str">
            <v>HU07Department Manager - FMCG</v>
          </cell>
          <cell r="C2106">
            <v>6126856</v>
          </cell>
          <cell r="D2106" t="str">
            <v>Shivam  Kumar</v>
          </cell>
          <cell r="E2106">
            <v>7060510117</v>
          </cell>
        </row>
        <row r="2107">
          <cell r="B2107" t="str">
            <v>HQ46Department Manager - Apps</v>
          </cell>
          <cell r="C2107">
            <v>6126854</v>
          </cell>
          <cell r="D2107" t="str">
            <v>Mohan  Singh</v>
          </cell>
          <cell r="E2107">
            <v>8878171741</v>
          </cell>
        </row>
        <row r="2108">
          <cell r="B2108" t="str">
            <v>HP06Department Manager - FMCG</v>
          </cell>
          <cell r="C2108">
            <v>6126851</v>
          </cell>
          <cell r="D2108" t="str">
            <v>RAMESH  KUMAR</v>
          </cell>
          <cell r="E2108">
            <v>7508554691</v>
          </cell>
        </row>
        <row r="2109">
          <cell r="B2109" t="str">
            <v>HR26Department Manager - FMCG</v>
          </cell>
          <cell r="C2109">
            <v>6126850</v>
          </cell>
          <cell r="D2109" t="str">
            <v>Pradeep  Panwar</v>
          </cell>
          <cell r="E2109">
            <v>9799297348</v>
          </cell>
        </row>
        <row r="2110">
          <cell r="B2110" t="str">
            <v>HB20Department Manager - FMCG</v>
          </cell>
          <cell r="C2110">
            <v>6126849</v>
          </cell>
          <cell r="D2110" t="str">
            <v>Raman Kumar Roy</v>
          </cell>
          <cell r="E2110">
            <v>8307382491</v>
          </cell>
        </row>
        <row r="2111">
          <cell r="B2111" t="str">
            <v>HU94Department Manager - Non Apps</v>
          </cell>
          <cell r="C2111">
            <v>6126848</v>
          </cell>
          <cell r="D2111" t="str">
            <v>Akash  singh</v>
          </cell>
          <cell r="E2111">
            <v>8953172226</v>
          </cell>
        </row>
        <row r="2112">
          <cell r="B2112" t="str">
            <v>HK86Department Manager - Apps</v>
          </cell>
          <cell r="C2112">
            <v>6126751</v>
          </cell>
          <cell r="D2112" t="str">
            <v xml:space="preserve">Tulsiraj  </v>
          </cell>
          <cell r="E2112">
            <v>9741791773</v>
          </cell>
        </row>
        <row r="2113">
          <cell r="B2113" t="str">
            <v>SU05Department Manager - Apps</v>
          </cell>
          <cell r="C2113">
            <v>6126750</v>
          </cell>
          <cell r="D2113" t="str">
            <v>Vikash  Dubey</v>
          </cell>
          <cell r="E2113">
            <v>8887637792</v>
          </cell>
        </row>
        <row r="2114">
          <cell r="B2114" t="str">
            <v>HP40Department Manager - Apps</v>
          </cell>
          <cell r="C2114">
            <v>6126749</v>
          </cell>
          <cell r="D2114" t="str">
            <v>Deepak  Nagpal</v>
          </cell>
          <cell r="E2114">
            <v>8360315247</v>
          </cell>
        </row>
        <row r="2115">
          <cell r="B2115" t="str">
            <v>HH29Department Manager - FMCG</v>
          </cell>
          <cell r="C2115">
            <v>6126566</v>
          </cell>
          <cell r="D2115" t="str">
            <v>Kartar  Singh</v>
          </cell>
          <cell r="E2115">
            <v>9896923893</v>
          </cell>
        </row>
        <row r="2116">
          <cell r="B2116" t="str">
            <v>HQ62Department Manager - Apps</v>
          </cell>
          <cell r="C2116">
            <v>6126564</v>
          </cell>
          <cell r="D2116" t="str">
            <v>Anand  Chaube</v>
          </cell>
          <cell r="E2116">
            <v>7706804870</v>
          </cell>
        </row>
        <row r="2117">
          <cell r="B2117" t="str">
            <v>HK82Department Manager - Apps</v>
          </cell>
          <cell r="C2117">
            <v>6126393</v>
          </cell>
          <cell r="D2117" t="str">
            <v>BASAVARAJ  R</v>
          </cell>
          <cell r="E2117">
            <v>8217670820</v>
          </cell>
        </row>
        <row r="2118">
          <cell r="B2118" t="str">
            <v>HB07Department Manager - Apps</v>
          </cell>
          <cell r="C2118">
            <v>6126392</v>
          </cell>
          <cell r="D2118" t="str">
            <v>Sonoo NA Bharati</v>
          </cell>
          <cell r="E2118">
            <v>6393948012</v>
          </cell>
        </row>
        <row r="2119">
          <cell r="B2119" t="str">
            <v>HK86Department Manager - FMCG</v>
          </cell>
          <cell r="C2119">
            <v>6126391</v>
          </cell>
          <cell r="D2119" t="str">
            <v>Kumaraswamy  H</v>
          </cell>
          <cell r="E2119">
            <v>7676536116</v>
          </cell>
        </row>
        <row r="2120">
          <cell r="B2120" t="str">
            <v>HM25Department Manager - FMCG</v>
          </cell>
          <cell r="C2120">
            <v>6126388</v>
          </cell>
          <cell r="D2120" t="str">
            <v>Akash Vishwas Agawane</v>
          </cell>
          <cell r="E2120">
            <v>7020659753</v>
          </cell>
        </row>
        <row r="2121">
          <cell r="B2121" t="str">
            <v>SK07Department Manager - FMCG</v>
          </cell>
          <cell r="C2121">
            <v>6126386</v>
          </cell>
          <cell r="D2121" t="str">
            <v>Nagamallesh G G</v>
          </cell>
          <cell r="E2121">
            <v>8147850722</v>
          </cell>
        </row>
        <row r="2122">
          <cell r="B2122" t="str">
            <v>HU96Department Manager - FMCG</v>
          </cell>
          <cell r="C2122">
            <v>6126385</v>
          </cell>
          <cell r="D2122" t="str">
            <v>AWSH  MISHRA</v>
          </cell>
          <cell r="E2122">
            <v>9519489571</v>
          </cell>
        </row>
        <row r="2123">
          <cell r="B2123" t="str">
            <v>HY32Department Manager - Non Apps</v>
          </cell>
          <cell r="C2123">
            <v>6126381</v>
          </cell>
          <cell r="D2123" t="str">
            <v>Krishna  Gupta</v>
          </cell>
          <cell r="E2123">
            <v>7777806661</v>
          </cell>
        </row>
        <row r="2124">
          <cell r="B2124" t="str">
            <v>HZ09Department Manager - FMCG</v>
          </cell>
          <cell r="C2124">
            <v>6126380</v>
          </cell>
          <cell r="D2124" t="str">
            <v>DHANESWAR  TAW</v>
          </cell>
          <cell r="E2124">
            <v>9862957349</v>
          </cell>
        </row>
        <row r="2125">
          <cell r="B2125" t="str">
            <v>HB17Department Manager - Non Apps</v>
          </cell>
          <cell r="C2125">
            <v>6126284</v>
          </cell>
          <cell r="D2125" t="str">
            <v>Sandeep  Kumar</v>
          </cell>
          <cell r="E2125">
            <v>9110197675</v>
          </cell>
        </row>
        <row r="2126">
          <cell r="B2126" t="str">
            <v>HP17Department Manager - FMCG</v>
          </cell>
          <cell r="C2126">
            <v>6126279</v>
          </cell>
          <cell r="D2126" t="str">
            <v>Manesh  Kumar</v>
          </cell>
          <cell r="E2126">
            <v>8894826630</v>
          </cell>
        </row>
        <row r="2127">
          <cell r="B2127" t="str">
            <v>HC01Department Manager - Apps</v>
          </cell>
          <cell r="C2127">
            <v>6126276</v>
          </cell>
          <cell r="D2127" t="str">
            <v>Sourav  Nag</v>
          </cell>
          <cell r="E2127">
            <v>8787748762</v>
          </cell>
        </row>
        <row r="2128">
          <cell r="B2128" t="str">
            <v>HF07Department Manager - Non Apps</v>
          </cell>
          <cell r="C2128">
            <v>6126112</v>
          </cell>
          <cell r="D2128" t="str">
            <v>Gajendra  Kumar</v>
          </cell>
          <cell r="E2128">
            <v>9893939300</v>
          </cell>
        </row>
        <row r="2129">
          <cell r="B2129" t="str">
            <v>HA96Department Manager - FMCG</v>
          </cell>
          <cell r="C2129">
            <v>6126111</v>
          </cell>
          <cell r="D2129" t="str">
            <v>Ganta Rajendra Prasad</v>
          </cell>
          <cell r="E2129">
            <v>9110551027</v>
          </cell>
        </row>
        <row r="2130">
          <cell r="B2130" t="str">
            <v>HQ44Department Manager - FMCG</v>
          </cell>
          <cell r="C2130">
            <v>6126109</v>
          </cell>
          <cell r="D2130" t="str">
            <v>Ashok Kumar Pandey</v>
          </cell>
          <cell r="E2130">
            <v>7905903560</v>
          </cell>
        </row>
        <row r="2131">
          <cell r="B2131" t="str">
            <v>SU01Department Manager - Apps</v>
          </cell>
          <cell r="C2131">
            <v>6126108</v>
          </cell>
          <cell r="D2131" t="str">
            <v>Priyankur  Kumar</v>
          </cell>
          <cell r="E2131">
            <v>7532031921</v>
          </cell>
        </row>
        <row r="2132">
          <cell r="B2132" t="str">
            <v>HN50Department Manager - Apps</v>
          </cell>
          <cell r="C2132">
            <v>6126107</v>
          </cell>
          <cell r="D2132" t="str">
            <v>Deskant  Sanasam</v>
          </cell>
          <cell r="E2132">
            <v>8257967413</v>
          </cell>
        </row>
        <row r="2133">
          <cell r="B2133" t="str">
            <v>HH13Department Manager - FMCG</v>
          </cell>
          <cell r="C2133">
            <v>6126106</v>
          </cell>
          <cell r="D2133" t="str">
            <v xml:space="preserve">Vikram  </v>
          </cell>
          <cell r="E2133">
            <v>8607642077</v>
          </cell>
        </row>
        <row r="2134">
          <cell r="B2134" t="str">
            <v>HD14Department Manager - Apps</v>
          </cell>
          <cell r="C2134">
            <v>6126105</v>
          </cell>
          <cell r="D2134" t="str">
            <v>Amresh  Kumar</v>
          </cell>
          <cell r="E2134">
            <v>8826699542</v>
          </cell>
        </row>
        <row r="2135">
          <cell r="B2135" t="str">
            <v>HD40Department Manager - Apps</v>
          </cell>
          <cell r="C2135">
            <v>6126104</v>
          </cell>
          <cell r="D2135" t="str">
            <v>MD  Hashim</v>
          </cell>
          <cell r="E2135">
            <v>7678117189</v>
          </cell>
        </row>
        <row r="2136">
          <cell r="B2136" t="str">
            <v>HO22Department Manager - Apps</v>
          </cell>
          <cell r="C2136">
            <v>6126103</v>
          </cell>
          <cell r="D2136" t="str">
            <v>DIBYA RANJAN JENA</v>
          </cell>
          <cell r="E2136">
            <v>7978988613</v>
          </cell>
        </row>
        <row r="2137">
          <cell r="B2137" t="str">
            <v>SA07Department Manager - FMCG</v>
          </cell>
          <cell r="C2137">
            <v>6126087</v>
          </cell>
          <cell r="D2137" t="str">
            <v>Meesala Uday Kumar</v>
          </cell>
          <cell r="E2137">
            <v>9133227586</v>
          </cell>
        </row>
        <row r="2138">
          <cell r="B2138" t="str">
            <v>SK12Department Manager - FMCG</v>
          </cell>
          <cell r="C2138">
            <v>6126086</v>
          </cell>
          <cell r="D2138" t="str">
            <v>Holeppa Annappa Huded</v>
          </cell>
          <cell r="E2138">
            <v>8748843533</v>
          </cell>
        </row>
        <row r="2139">
          <cell r="B2139" t="str">
            <v>HE22Department Manager - Apps</v>
          </cell>
          <cell r="C2139">
            <v>6126019</v>
          </cell>
          <cell r="D2139" t="str">
            <v>SUDHEESH P S</v>
          </cell>
          <cell r="E2139">
            <v>7510175985</v>
          </cell>
        </row>
        <row r="2140">
          <cell r="B2140" t="str">
            <v>HQ90Department Manager - Apps</v>
          </cell>
          <cell r="C2140">
            <v>6126018</v>
          </cell>
          <cell r="D2140" t="str">
            <v>Rohit  Kumar</v>
          </cell>
          <cell r="E2140">
            <v>9793926483</v>
          </cell>
        </row>
        <row r="2141">
          <cell r="B2141" t="str">
            <v>HF15Department Manager - FMCG</v>
          </cell>
          <cell r="C2141">
            <v>6125904</v>
          </cell>
          <cell r="D2141" t="str">
            <v>Keshnath  Sinha</v>
          </cell>
          <cell r="E2141">
            <v>9691031387</v>
          </cell>
        </row>
        <row r="2142">
          <cell r="B2142" t="str">
            <v>HE01Department Manager - Apps</v>
          </cell>
          <cell r="C2142">
            <v>6125902</v>
          </cell>
          <cell r="D2142" t="str">
            <v>VISAL  V</v>
          </cell>
          <cell r="E2142">
            <v>9744483819</v>
          </cell>
        </row>
        <row r="2143">
          <cell r="B2143" t="str">
            <v>HF15Department Manager - Apps</v>
          </cell>
          <cell r="C2143">
            <v>6125900</v>
          </cell>
          <cell r="D2143" t="str">
            <v>Laxmi  Nag</v>
          </cell>
          <cell r="E2143">
            <v>6265802715</v>
          </cell>
        </row>
        <row r="2144">
          <cell r="B2144" t="str">
            <v>HU72Department Manager - Apps</v>
          </cell>
          <cell r="C2144">
            <v>6125899</v>
          </cell>
          <cell r="D2144" t="str">
            <v>Vijay  Pal</v>
          </cell>
          <cell r="E2144">
            <v>9079080433</v>
          </cell>
        </row>
        <row r="2145">
          <cell r="B2145" t="str">
            <v>HK85Department Manager - FMCG</v>
          </cell>
          <cell r="C2145">
            <v>6125843</v>
          </cell>
          <cell r="D2145" t="str">
            <v>Junaid Ahmed Mehtab Marihal</v>
          </cell>
          <cell r="E2145">
            <v>9986225541</v>
          </cell>
        </row>
        <row r="2146">
          <cell r="B2146" t="str">
            <v>HU86Department Manager - FMCG</v>
          </cell>
          <cell r="C2146">
            <v>6125839</v>
          </cell>
          <cell r="D2146" t="str">
            <v xml:space="preserve">Praveen  </v>
          </cell>
          <cell r="E2146">
            <v>9917181709</v>
          </cell>
        </row>
        <row r="2147">
          <cell r="B2147" t="str">
            <v>HQ89Department Manager - FMCG</v>
          </cell>
          <cell r="C2147">
            <v>6125838</v>
          </cell>
          <cell r="D2147" t="str">
            <v>Ravindra  Kumar</v>
          </cell>
          <cell r="E2147">
            <v>8887836384</v>
          </cell>
        </row>
        <row r="2148">
          <cell r="B2148" t="str">
            <v>HX11Department Manager - FMCG</v>
          </cell>
          <cell r="C2148">
            <v>6125779</v>
          </cell>
          <cell r="D2148" t="str">
            <v>Deepak  Kumar</v>
          </cell>
          <cell r="E2148">
            <v>7006241694</v>
          </cell>
        </row>
        <row r="2149">
          <cell r="B2149" t="str">
            <v>HK40Department Manager - FMCG</v>
          </cell>
          <cell r="C2149">
            <v>6125778</v>
          </cell>
          <cell r="D2149" t="str">
            <v>Sagar Shivling Hanchnal</v>
          </cell>
          <cell r="E2149">
            <v>7057777137</v>
          </cell>
        </row>
        <row r="2150">
          <cell r="B2150" t="str">
            <v>HQ78Department Manager - FMCG</v>
          </cell>
          <cell r="C2150">
            <v>6125777</v>
          </cell>
          <cell r="D2150" t="str">
            <v>Praveen  Singh</v>
          </cell>
          <cell r="E2150">
            <v>8819024437</v>
          </cell>
        </row>
        <row r="2151">
          <cell r="B2151" t="str">
            <v>HN16Department Manager - Apps</v>
          </cell>
          <cell r="C2151">
            <v>6125736</v>
          </cell>
          <cell r="D2151" t="str">
            <v>Pallab Jyoti Sonowal</v>
          </cell>
          <cell r="E2151">
            <v>6361906575</v>
          </cell>
        </row>
        <row r="2152">
          <cell r="B2152" t="str">
            <v>HE05Department Manager - Apps</v>
          </cell>
          <cell r="C2152">
            <v>6125684</v>
          </cell>
          <cell r="D2152" t="str">
            <v>Nithya  S</v>
          </cell>
          <cell r="E2152">
            <v>7592812404</v>
          </cell>
        </row>
        <row r="2153">
          <cell r="B2153" t="str">
            <v>HF04Department Manager - Apps</v>
          </cell>
          <cell r="C2153">
            <v>6125683</v>
          </cell>
          <cell r="D2153" t="str">
            <v>Jitendra Kumar Barle</v>
          </cell>
          <cell r="E2153">
            <v>9691950144</v>
          </cell>
        </row>
        <row r="2154">
          <cell r="B2154" t="str">
            <v>HQ15Department Manager - FMCG</v>
          </cell>
          <cell r="C2154">
            <v>6125636</v>
          </cell>
          <cell r="D2154" t="str">
            <v>Nitesh Kumar Pal</v>
          </cell>
          <cell r="E2154">
            <v>8859398909</v>
          </cell>
        </row>
        <row r="2155">
          <cell r="B2155" t="str">
            <v>SU05Department Manager - Apps</v>
          </cell>
          <cell r="C2155">
            <v>6125635</v>
          </cell>
          <cell r="D2155" t="str">
            <v>Arvind Kumar Jaiswal</v>
          </cell>
          <cell r="E2155">
            <v>9621377665</v>
          </cell>
        </row>
        <row r="2156">
          <cell r="B2156" t="str">
            <v>HY45Department Manager - Apps</v>
          </cell>
          <cell r="C2156">
            <v>6125634</v>
          </cell>
          <cell r="D2156" t="str">
            <v>Vikash  Sharma</v>
          </cell>
          <cell r="E2156">
            <v>7247241716</v>
          </cell>
        </row>
        <row r="2157">
          <cell r="B2157" t="str">
            <v>HH47Department Manager - Apps</v>
          </cell>
          <cell r="C2157">
            <v>6125593</v>
          </cell>
          <cell r="D2157" t="str">
            <v xml:space="preserve">VISHNU  </v>
          </cell>
          <cell r="E2157">
            <v>9467956029</v>
          </cell>
        </row>
        <row r="2158">
          <cell r="B2158" t="str">
            <v>HY25Department Manager - FMCG</v>
          </cell>
          <cell r="C2158">
            <v>6125592</v>
          </cell>
          <cell r="D2158" t="str">
            <v>BHAGWAN SINGH AHIRWAR</v>
          </cell>
          <cell r="E2158">
            <v>6261026094</v>
          </cell>
        </row>
        <row r="2159">
          <cell r="B2159" t="str">
            <v>HB33Department Manager - FMCG</v>
          </cell>
          <cell r="C2159">
            <v>6125572</v>
          </cell>
          <cell r="D2159" t="str">
            <v>SHIL  KUMAR</v>
          </cell>
          <cell r="E2159">
            <v>8936875073</v>
          </cell>
        </row>
        <row r="2160">
          <cell r="B2160" t="str">
            <v>HA66Department Manager - FMCG</v>
          </cell>
          <cell r="C2160">
            <v>6125567</v>
          </cell>
          <cell r="D2160" t="str">
            <v>SALIVENDRA JYOSTSNA SRI</v>
          </cell>
          <cell r="E2160">
            <v>9000123830</v>
          </cell>
        </row>
        <row r="2161">
          <cell r="B2161" t="str">
            <v>HB34Department Manager - FMCG</v>
          </cell>
          <cell r="C2161">
            <v>6125565</v>
          </cell>
          <cell r="D2161" t="str">
            <v>Navin  Kumar</v>
          </cell>
          <cell r="E2161">
            <v>9801861354</v>
          </cell>
        </row>
        <row r="2162">
          <cell r="B2162" t="str">
            <v>HU97Department Manager - FMCG</v>
          </cell>
          <cell r="C2162">
            <v>6125564</v>
          </cell>
          <cell r="D2162" t="str">
            <v>Kuldeep  Singh</v>
          </cell>
          <cell r="E2162">
            <v>8191009258</v>
          </cell>
        </row>
        <row r="2163">
          <cell r="B2163" t="str">
            <v>HP37Department Manager - Apps</v>
          </cell>
          <cell r="C2163">
            <v>6125563</v>
          </cell>
          <cell r="D2163" t="str">
            <v>Mohan  Lal</v>
          </cell>
          <cell r="E2163">
            <v>9690500810</v>
          </cell>
        </row>
        <row r="2164">
          <cell r="B2164" t="str">
            <v>HX07Department Manager - Apps</v>
          </cell>
          <cell r="C2164">
            <v>6125551</v>
          </cell>
          <cell r="D2164" t="str">
            <v>JUNAID NISAR GANIE</v>
          </cell>
          <cell r="E2164">
            <v>7006302104</v>
          </cell>
        </row>
        <row r="2165">
          <cell r="B2165" t="str">
            <v>HK55Department Manager - FMCG</v>
          </cell>
          <cell r="C2165">
            <v>6125547</v>
          </cell>
          <cell r="D2165" t="str">
            <v>SHASHI KUMAR K R</v>
          </cell>
          <cell r="E2165">
            <v>9663292196</v>
          </cell>
        </row>
        <row r="2166">
          <cell r="B2166" t="str">
            <v>HU70Department Manager - FMCG</v>
          </cell>
          <cell r="C2166">
            <v>6125522</v>
          </cell>
          <cell r="D2166" t="str">
            <v>Raj  Kumar</v>
          </cell>
          <cell r="E2166">
            <v>9335037302</v>
          </cell>
        </row>
        <row r="2167">
          <cell r="B2167" t="str">
            <v>HU35Department Manager - Apps</v>
          </cell>
          <cell r="C2167">
            <v>6125521</v>
          </cell>
          <cell r="D2167" t="str">
            <v>Aashish  Bisht</v>
          </cell>
          <cell r="E2167">
            <v>7351129404</v>
          </cell>
        </row>
        <row r="2168">
          <cell r="B2168" t="str">
            <v>HE05Department Manager - FMCG</v>
          </cell>
          <cell r="C2168">
            <v>6125497</v>
          </cell>
          <cell r="D2168" t="str">
            <v>ANOOP V A</v>
          </cell>
          <cell r="E2168">
            <v>7025602394</v>
          </cell>
        </row>
        <row r="2169">
          <cell r="B2169" t="str">
            <v>HR33Department Manager - FMCG</v>
          </cell>
          <cell r="C2169">
            <v>6125496</v>
          </cell>
          <cell r="D2169" t="str">
            <v>Sachin  Devera</v>
          </cell>
          <cell r="E2169">
            <v>9549952315</v>
          </cell>
        </row>
        <row r="2170">
          <cell r="B2170" t="str">
            <v>HU58Department Manager - Apps</v>
          </cell>
          <cell r="C2170">
            <v>6125494</v>
          </cell>
          <cell r="D2170" t="str">
            <v xml:space="preserve">Sunny  </v>
          </cell>
          <cell r="E2170">
            <v>8791135642</v>
          </cell>
        </row>
        <row r="2171">
          <cell r="B2171" t="str">
            <v>HE22Department Manager - FMCG</v>
          </cell>
          <cell r="C2171">
            <v>6125489</v>
          </cell>
          <cell r="D2171" t="str">
            <v>Resitha K S</v>
          </cell>
          <cell r="E2171">
            <v>7902450740</v>
          </cell>
        </row>
        <row r="2172">
          <cell r="B2172" t="str">
            <v>HQ93Department Manager - FMCG</v>
          </cell>
          <cell r="C2172">
            <v>6125484</v>
          </cell>
          <cell r="D2172" t="str">
            <v>Anand  Kumar</v>
          </cell>
          <cell r="E2172">
            <v>7037570928</v>
          </cell>
        </row>
        <row r="2173">
          <cell r="B2173" t="str">
            <v>HQ76Department Manager - FMCG</v>
          </cell>
          <cell r="C2173">
            <v>6125481</v>
          </cell>
          <cell r="D2173" t="str">
            <v>Anand  Kumar</v>
          </cell>
          <cell r="E2173">
            <v>9759601130</v>
          </cell>
        </row>
        <row r="2174">
          <cell r="B2174" t="str">
            <v>HF05Department Manager - Non Apps</v>
          </cell>
          <cell r="C2174">
            <v>6125480</v>
          </cell>
          <cell r="D2174" t="str">
            <v>Moti Sagar Lahare</v>
          </cell>
          <cell r="E2174">
            <v>9977406552</v>
          </cell>
        </row>
        <row r="2175">
          <cell r="B2175" t="str">
            <v>HE02Department Manager - Apps</v>
          </cell>
          <cell r="C2175">
            <v>6125459</v>
          </cell>
          <cell r="D2175" t="str">
            <v>Arsha  M</v>
          </cell>
          <cell r="E2175">
            <v>9778546713</v>
          </cell>
        </row>
        <row r="2176">
          <cell r="B2176" t="str">
            <v>SK08Department Manager - Apps</v>
          </cell>
          <cell r="C2176">
            <v>6125404</v>
          </cell>
          <cell r="D2176" t="str">
            <v>Vasantha  P</v>
          </cell>
          <cell r="E2176">
            <v>6360649715</v>
          </cell>
        </row>
        <row r="2177">
          <cell r="B2177" t="str">
            <v>HP03Department Manager - FMCG</v>
          </cell>
          <cell r="C2177">
            <v>6125403</v>
          </cell>
          <cell r="D2177" t="str">
            <v>Suhail  Ratra</v>
          </cell>
          <cell r="E2177">
            <v>9780358707</v>
          </cell>
        </row>
        <row r="2178">
          <cell r="B2178" t="str">
            <v>HE23Department Manager - Apps</v>
          </cell>
          <cell r="C2178">
            <v>6125401</v>
          </cell>
          <cell r="D2178" t="str">
            <v>ANSIL BASHAR K T</v>
          </cell>
          <cell r="E2178">
            <v>7025748014</v>
          </cell>
        </row>
        <row r="2179">
          <cell r="B2179" t="str">
            <v>HA14Department Manager - Non Apps</v>
          </cell>
          <cell r="C2179">
            <v>6125400</v>
          </cell>
          <cell r="D2179" t="str">
            <v>Guguloth  Ramesh</v>
          </cell>
          <cell r="E2179">
            <v>9502447351</v>
          </cell>
        </row>
        <row r="2180">
          <cell r="B2180" t="str">
            <v>SA62Department Manager - Non Apps</v>
          </cell>
          <cell r="C2180">
            <v>6125396</v>
          </cell>
          <cell r="D2180" t="str">
            <v>Bandari Ranjith Kumar</v>
          </cell>
          <cell r="E2180">
            <v>8919262299</v>
          </cell>
        </row>
        <row r="2181">
          <cell r="B2181" t="str">
            <v>HA76Department Manager - Apps</v>
          </cell>
          <cell r="C2181">
            <v>6125394</v>
          </cell>
          <cell r="D2181" t="str">
            <v>Ketireddi  Gowreeswari</v>
          </cell>
          <cell r="E2181">
            <v>7036929560</v>
          </cell>
        </row>
        <row r="2182">
          <cell r="B2182" t="str">
            <v>SA09Department Manager - FMCG</v>
          </cell>
          <cell r="C2182">
            <v>6125367</v>
          </cell>
          <cell r="D2182" t="str">
            <v>Gandi  Demudu</v>
          </cell>
          <cell r="E2182">
            <v>9652223466</v>
          </cell>
        </row>
        <row r="2183">
          <cell r="B2183" t="str">
            <v>HP01Department Manager - FMCG</v>
          </cell>
          <cell r="C2183">
            <v>6125366</v>
          </cell>
          <cell r="D2183" t="str">
            <v>Mukesh  Kumar</v>
          </cell>
          <cell r="E2183">
            <v>7986431739</v>
          </cell>
        </row>
        <row r="2184">
          <cell r="B2184" t="str">
            <v>HE06Department Manager - Apps</v>
          </cell>
          <cell r="C2184">
            <v>6125364</v>
          </cell>
          <cell r="D2184" t="str">
            <v>ANWAR  S</v>
          </cell>
          <cell r="E2184">
            <v>8826613549</v>
          </cell>
        </row>
        <row r="2185">
          <cell r="B2185" t="str">
            <v>HE29Department Manager - FMCG</v>
          </cell>
          <cell r="C2185">
            <v>6125308</v>
          </cell>
          <cell r="D2185" t="str">
            <v>ADARSH  MOHAN</v>
          </cell>
          <cell r="E2185">
            <v>9496594575</v>
          </cell>
        </row>
        <row r="2186">
          <cell r="B2186" t="str">
            <v>HF06Department Manager - Apps</v>
          </cell>
          <cell r="C2186">
            <v>6125306</v>
          </cell>
          <cell r="D2186" t="str">
            <v>Rekha  Patle</v>
          </cell>
          <cell r="E2186">
            <v>9993312116</v>
          </cell>
        </row>
        <row r="2187">
          <cell r="B2187" t="str">
            <v>HW23Department Manager - Apps</v>
          </cell>
          <cell r="C2187">
            <v>6125305</v>
          </cell>
          <cell r="D2187" t="str">
            <v>PUSHPENDER KUMAR SINGH</v>
          </cell>
          <cell r="E2187">
            <v>8709558748</v>
          </cell>
        </row>
        <row r="2188">
          <cell r="B2188" t="str">
            <v>HK36Department Manager - Apps</v>
          </cell>
          <cell r="C2188">
            <v>6125304</v>
          </cell>
          <cell r="D2188" t="str">
            <v>Aravinda  D</v>
          </cell>
          <cell r="E2188">
            <v>9972188551</v>
          </cell>
        </row>
        <row r="2189">
          <cell r="B2189" t="str">
            <v>HP03Department Manager - Apps</v>
          </cell>
          <cell r="C2189">
            <v>6125303</v>
          </cell>
          <cell r="D2189" t="str">
            <v>Deepak  Kumar</v>
          </cell>
          <cell r="E2189">
            <v>8558084343</v>
          </cell>
        </row>
        <row r="2190">
          <cell r="B2190" t="str">
            <v>HW38Department Manager - Apps</v>
          </cell>
          <cell r="C2190">
            <v>6125302</v>
          </cell>
          <cell r="D2190" t="str">
            <v>SUBHAJIT  MALIK</v>
          </cell>
          <cell r="E2190">
            <v>7797251339</v>
          </cell>
        </row>
        <row r="2191">
          <cell r="B2191" t="str">
            <v>SA08Department Manager - FMCG</v>
          </cell>
          <cell r="C2191">
            <v>6125258</v>
          </cell>
          <cell r="D2191" t="str">
            <v>BOKKE GEORGE CHAKRAVARTHI</v>
          </cell>
          <cell r="E2191">
            <v>8712359903</v>
          </cell>
        </row>
        <row r="2192">
          <cell r="B2192" t="str">
            <v>HH45Department Manager - Apps</v>
          </cell>
          <cell r="C2192">
            <v>6125254</v>
          </cell>
          <cell r="D2192" t="str">
            <v>RAJKARAN RAJ KARAN</v>
          </cell>
          <cell r="E2192">
            <v>9821679744</v>
          </cell>
        </row>
        <row r="2193">
          <cell r="B2193" t="str">
            <v>HP01Department Manager - Apps</v>
          </cell>
          <cell r="C2193">
            <v>6125252</v>
          </cell>
          <cell r="D2193" t="str">
            <v>Sukhwinder  Singh</v>
          </cell>
          <cell r="E2193">
            <v>6230406047</v>
          </cell>
        </row>
        <row r="2194">
          <cell r="B2194" t="str">
            <v>HQ09Department Manager - FMCG</v>
          </cell>
          <cell r="C2194">
            <v>6125216</v>
          </cell>
          <cell r="D2194" t="str">
            <v>MOHD  Afzal</v>
          </cell>
          <cell r="E2194">
            <v>6386339469</v>
          </cell>
        </row>
        <row r="2195">
          <cell r="B2195" t="str">
            <v>HE24Department Manager - Apps</v>
          </cell>
          <cell r="C2195">
            <v>6125214</v>
          </cell>
          <cell r="D2195" t="str">
            <v>Nikhila  S</v>
          </cell>
          <cell r="E2195">
            <v>6238319724</v>
          </cell>
        </row>
        <row r="2196">
          <cell r="B2196" t="str">
            <v>HD40Department Manager - Apps</v>
          </cell>
          <cell r="C2196">
            <v>6125213</v>
          </cell>
          <cell r="D2196" t="str">
            <v>AKSHAY  KUNDRA</v>
          </cell>
          <cell r="E2196">
            <v>9650771844</v>
          </cell>
        </row>
        <row r="2197">
          <cell r="B2197" t="str">
            <v>HW41Department Manager - Apps</v>
          </cell>
          <cell r="C2197">
            <v>6125209</v>
          </cell>
          <cell r="D2197" t="str">
            <v>Sandip  Mohanta</v>
          </cell>
          <cell r="E2197">
            <v>7557021243</v>
          </cell>
        </row>
        <row r="2198">
          <cell r="B2198" t="str">
            <v>HW44Department Manager - FMCG</v>
          </cell>
          <cell r="C2198">
            <v>6125143</v>
          </cell>
          <cell r="D2198" t="str">
            <v>Gouranga  Ghosh</v>
          </cell>
          <cell r="E2198">
            <v>9804823050</v>
          </cell>
        </row>
        <row r="2199">
          <cell r="B2199" t="str">
            <v>HX02Department Manager - FMCG</v>
          </cell>
          <cell r="C2199">
            <v>6125097</v>
          </cell>
          <cell r="D2199" t="str">
            <v>Kamran  Hussain</v>
          </cell>
          <cell r="E2199">
            <v>7006142619</v>
          </cell>
        </row>
        <row r="2200">
          <cell r="B2200" t="str">
            <v>HY18Department Manager - FMCG</v>
          </cell>
          <cell r="C2200">
            <v>6125068</v>
          </cell>
          <cell r="D2200" t="str">
            <v>Mohammed  Faizan</v>
          </cell>
          <cell r="E2200">
            <v>8839536751</v>
          </cell>
        </row>
        <row r="2201">
          <cell r="B2201" t="str">
            <v>HA86Department Manager - Apps</v>
          </cell>
          <cell r="C2201">
            <v>6125067</v>
          </cell>
          <cell r="D2201" t="str">
            <v>Ammenabad Chandra Ranga</v>
          </cell>
          <cell r="E2201">
            <v>9515967084</v>
          </cell>
        </row>
        <row r="2202">
          <cell r="B2202" t="str">
            <v>HQ89Department Manager - Apps</v>
          </cell>
          <cell r="C2202">
            <v>6125066</v>
          </cell>
          <cell r="D2202" t="str">
            <v>JITENDRA  KUMAR</v>
          </cell>
          <cell r="E2202">
            <v>7080873232</v>
          </cell>
        </row>
        <row r="2203">
          <cell r="B2203" t="str">
            <v>HH26Department Manager - Apps</v>
          </cell>
          <cell r="C2203">
            <v>6125065</v>
          </cell>
          <cell r="D2203" t="str">
            <v>Shivapati  Tripathi</v>
          </cell>
          <cell r="E2203">
            <v>8882643217</v>
          </cell>
        </row>
        <row r="2204">
          <cell r="B2204" t="str">
            <v>HM20Department Manager - Apps</v>
          </cell>
          <cell r="C2204">
            <v>6125033</v>
          </cell>
          <cell r="D2204" t="str">
            <v>KHILA NAND PANT</v>
          </cell>
          <cell r="E2204">
            <v>9717399424</v>
          </cell>
        </row>
        <row r="2205">
          <cell r="B2205" t="str">
            <v>HH43Department Manager - Non Apps</v>
          </cell>
          <cell r="C2205">
            <v>6125003</v>
          </cell>
          <cell r="D2205" t="str">
            <v xml:space="preserve">Kapil  </v>
          </cell>
          <cell r="E2205">
            <v>8813085623</v>
          </cell>
        </row>
        <row r="2206">
          <cell r="B2206" t="str">
            <v>HE02Department Manager - Non Apps</v>
          </cell>
          <cell r="C2206">
            <v>6124965</v>
          </cell>
          <cell r="D2206" t="str">
            <v>Fayaz P Sakkeer</v>
          </cell>
          <cell r="E2206">
            <v>9061489451</v>
          </cell>
        </row>
        <row r="2207">
          <cell r="B2207" t="str">
            <v>HB29Department Manager - FMCG</v>
          </cell>
          <cell r="C2207">
            <v>6124963</v>
          </cell>
          <cell r="D2207" t="str">
            <v>DHANJEET  KUMAR</v>
          </cell>
          <cell r="E2207">
            <v>7256933606</v>
          </cell>
        </row>
        <row r="2208">
          <cell r="B2208" t="str">
            <v>HQ74Department Manager - Apps</v>
          </cell>
          <cell r="C2208">
            <v>6124961</v>
          </cell>
          <cell r="D2208" t="str">
            <v>Devendra  Upadhayay</v>
          </cell>
          <cell r="E2208">
            <v>9756531873</v>
          </cell>
        </row>
        <row r="2209">
          <cell r="B2209" t="str">
            <v>HY32Department Manager - FMCG</v>
          </cell>
          <cell r="C2209">
            <v>6124958</v>
          </cell>
          <cell r="D2209" t="str">
            <v>Akash  Malvi</v>
          </cell>
          <cell r="E2209">
            <v>9399572960</v>
          </cell>
        </row>
        <row r="2210">
          <cell r="B2210" t="str">
            <v>HE24Department Manager - FMCG</v>
          </cell>
          <cell r="C2210">
            <v>6124956</v>
          </cell>
          <cell r="D2210" t="str">
            <v>Harigovind  P</v>
          </cell>
          <cell r="E2210">
            <v>9946973289</v>
          </cell>
        </row>
        <row r="2211">
          <cell r="B2211" t="str">
            <v>HO04Department Manager - FMCG</v>
          </cell>
          <cell r="C2211">
            <v>6124925</v>
          </cell>
          <cell r="D2211" t="str">
            <v>MANAS  BARIK</v>
          </cell>
          <cell r="E2211">
            <v>7008591553</v>
          </cell>
        </row>
        <row r="2212">
          <cell r="B2212" t="str">
            <v>HK93Department Manager - Apps</v>
          </cell>
          <cell r="C2212">
            <v>6124898</v>
          </cell>
          <cell r="D2212" t="str">
            <v>Yarabalu  Bharmappa</v>
          </cell>
          <cell r="E2212">
            <v>9113604621</v>
          </cell>
        </row>
        <row r="2213">
          <cell r="B2213" t="str">
            <v>HK68Department Manager - Apps</v>
          </cell>
          <cell r="C2213">
            <v>6124894</v>
          </cell>
          <cell r="D2213" t="str">
            <v>Madan  Kumar</v>
          </cell>
          <cell r="E2213">
            <v>6361557305</v>
          </cell>
        </row>
        <row r="2214">
          <cell r="B2214" t="str">
            <v>HQ41Department Manager - Apps</v>
          </cell>
          <cell r="C2214">
            <v>6124893</v>
          </cell>
          <cell r="D2214" t="str">
            <v>Manish  Gautam</v>
          </cell>
          <cell r="E2214">
            <v>9452032807</v>
          </cell>
        </row>
        <row r="2215">
          <cell r="B2215" t="str">
            <v>HF14Department Manager - FMCG</v>
          </cell>
          <cell r="C2215">
            <v>6124880</v>
          </cell>
          <cell r="D2215" t="str">
            <v>Vikas  Devangan</v>
          </cell>
          <cell r="E2215">
            <v>8770598031</v>
          </cell>
        </row>
        <row r="2216">
          <cell r="B2216" t="str">
            <v>HQ16Department Manager - Apps</v>
          </cell>
          <cell r="C2216">
            <v>6124876</v>
          </cell>
          <cell r="D2216" t="str">
            <v>Ashwani  Gupta</v>
          </cell>
          <cell r="E2216">
            <v>8429633739</v>
          </cell>
        </row>
        <row r="2217">
          <cell r="B2217" t="str">
            <v>HA45Department Manager - Non Apps</v>
          </cell>
          <cell r="C2217">
            <v>6124875</v>
          </cell>
          <cell r="D2217" t="str">
            <v>K Harisingh Singh</v>
          </cell>
          <cell r="E2217">
            <v>9573379951</v>
          </cell>
        </row>
        <row r="2218">
          <cell r="B2218" t="str">
            <v>HK11Department Manager - FMCG</v>
          </cell>
          <cell r="C2218">
            <v>6124874</v>
          </cell>
          <cell r="D2218" t="str">
            <v>Mahantesh  Navi</v>
          </cell>
          <cell r="E2218">
            <v>9108694337</v>
          </cell>
        </row>
        <row r="2219">
          <cell r="B2219" t="str">
            <v>HO31Department Manager - Apps</v>
          </cell>
          <cell r="C2219">
            <v>6124832</v>
          </cell>
          <cell r="D2219" t="str">
            <v>Suman Kalyan Behera</v>
          </cell>
          <cell r="E2219">
            <v>9583349394</v>
          </cell>
        </row>
        <row r="2220">
          <cell r="B2220" t="str">
            <v>SA01Department Manager - FMCG</v>
          </cell>
          <cell r="C2220">
            <v>6124788</v>
          </cell>
          <cell r="D2220" t="str">
            <v>MAMIDI  Ganesh</v>
          </cell>
          <cell r="E2220">
            <v>8074865703</v>
          </cell>
        </row>
        <row r="2221">
          <cell r="B2221" t="str">
            <v>HI16Department Manager - FMCG</v>
          </cell>
          <cell r="C2221">
            <v>6124787</v>
          </cell>
          <cell r="D2221" t="str">
            <v>Arun  Kumar</v>
          </cell>
          <cell r="E2221">
            <v>8219923007</v>
          </cell>
        </row>
        <row r="2222">
          <cell r="B2222" t="str">
            <v>SU01Department Manager - FMCG</v>
          </cell>
          <cell r="C2222">
            <v>6124784</v>
          </cell>
          <cell r="D2222" t="str">
            <v>Naveen  Kumar</v>
          </cell>
          <cell r="E2222">
            <v>7011277132</v>
          </cell>
        </row>
        <row r="2223">
          <cell r="B2223" t="str">
            <v>HE15Department Manager - FMCG</v>
          </cell>
          <cell r="C2223">
            <v>6124783</v>
          </cell>
          <cell r="D2223" t="str">
            <v>SIDHARTH K S</v>
          </cell>
          <cell r="E2223">
            <v>7510844546</v>
          </cell>
        </row>
        <row r="2224">
          <cell r="B2224" t="str">
            <v>HB06Department Manager - Apps</v>
          </cell>
          <cell r="C2224">
            <v>6124781</v>
          </cell>
          <cell r="D2224" t="str">
            <v>MD  Shakir</v>
          </cell>
          <cell r="E2224">
            <v>6200094376</v>
          </cell>
        </row>
        <row r="2225">
          <cell r="B2225" t="str">
            <v>HQ87Department Manager - Apps</v>
          </cell>
          <cell r="C2225">
            <v>6124750</v>
          </cell>
          <cell r="D2225" t="str">
            <v>Deepak  Kumar</v>
          </cell>
          <cell r="E2225">
            <v>8756971597</v>
          </cell>
        </row>
        <row r="2226">
          <cell r="B2226" t="str">
            <v>HH48Department Manager - FMCG</v>
          </cell>
          <cell r="C2226">
            <v>6124745</v>
          </cell>
          <cell r="D2226" t="str">
            <v>Ashish  Parmar</v>
          </cell>
          <cell r="E2226">
            <v>8053293885</v>
          </cell>
        </row>
        <row r="2227">
          <cell r="B2227" t="str">
            <v>HF10Department Manager - Apps</v>
          </cell>
          <cell r="C2227">
            <v>6124744</v>
          </cell>
          <cell r="D2227" t="str">
            <v>Malesh Kumar Bharadwaj</v>
          </cell>
          <cell r="E2227">
            <v>8390276378</v>
          </cell>
        </row>
        <row r="2228">
          <cell r="B2228" t="str">
            <v>HO41Department Manager - Apps</v>
          </cell>
          <cell r="C2228">
            <v>6124743</v>
          </cell>
          <cell r="D2228" t="str">
            <v>THIMINANI  MAHESH</v>
          </cell>
          <cell r="E2228">
            <v>7729084990</v>
          </cell>
        </row>
        <row r="2229">
          <cell r="B2229" t="str">
            <v>HF06Department Manager - FMCG</v>
          </cell>
          <cell r="C2229">
            <v>6124725</v>
          </cell>
          <cell r="D2229" t="str">
            <v>Sanjay  Kumar</v>
          </cell>
          <cell r="E2229">
            <v>6263411089</v>
          </cell>
        </row>
        <row r="2230">
          <cell r="B2230" t="str">
            <v>HY16Department Manager - FMCG</v>
          </cell>
          <cell r="C2230">
            <v>6124699</v>
          </cell>
          <cell r="D2230" t="str">
            <v>Shivam Shivam Kumar</v>
          </cell>
          <cell r="E2230">
            <v>9286350014</v>
          </cell>
        </row>
        <row r="2231">
          <cell r="B2231" t="str">
            <v>HH13Department Manager - FMCG</v>
          </cell>
          <cell r="C2231">
            <v>6124667</v>
          </cell>
          <cell r="D2231" t="str">
            <v>Sachin kumar singh</v>
          </cell>
          <cell r="E2231">
            <v>9802111179</v>
          </cell>
        </row>
        <row r="2232">
          <cell r="B2232" t="str">
            <v>SK07Department Manager - Apps</v>
          </cell>
          <cell r="C2232">
            <v>6124665</v>
          </cell>
          <cell r="D2232" t="str">
            <v>S  Akash</v>
          </cell>
          <cell r="E2232">
            <v>9535138206</v>
          </cell>
        </row>
        <row r="2233">
          <cell r="B2233" t="str">
            <v>HW06Department Manager - Apps</v>
          </cell>
          <cell r="C2233">
            <v>6124664</v>
          </cell>
          <cell r="D2233" t="str">
            <v>SANTU  ROY</v>
          </cell>
          <cell r="E2233">
            <v>7718500713</v>
          </cell>
        </row>
        <row r="2234">
          <cell r="B2234" t="str">
            <v>HH48Department Manager - Apps</v>
          </cell>
          <cell r="C2234">
            <v>6124663</v>
          </cell>
          <cell r="D2234" t="str">
            <v xml:space="preserve">Vandana  </v>
          </cell>
          <cell r="E2234">
            <v>8053197529</v>
          </cell>
        </row>
        <row r="2235">
          <cell r="B2235" t="str">
            <v>HW45Department Manager - Apps</v>
          </cell>
          <cell r="C2235">
            <v>6124661</v>
          </cell>
          <cell r="D2235" t="str">
            <v>ABHAY  KUMAR</v>
          </cell>
          <cell r="E2235">
            <v>9123362130</v>
          </cell>
        </row>
        <row r="2236">
          <cell r="B2236" t="str">
            <v>HU77Department Manager - FMCG</v>
          </cell>
          <cell r="C2236">
            <v>6124620</v>
          </cell>
          <cell r="D2236" t="str">
            <v>MONU  KUMAR</v>
          </cell>
          <cell r="E2236">
            <v>8941887471</v>
          </cell>
        </row>
        <row r="2237">
          <cell r="B2237" t="str">
            <v>HE23Department Manager - FMCG</v>
          </cell>
          <cell r="C2237">
            <v>6124617</v>
          </cell>
          <cell r="D2237" t="str">
            <v>Jesmal  K</v>
          </cell>
          <cell r="E2237">
            <v>9447793318</v>
          </cell>
        </row>
        <row r="2238">
          <cell r="B2238" t="str">
            <v>HO13Department Manager - Non Apps</v>
          </cell>
          <cell r="C2238">
            <v>6124613</v>
          </cell>
          <cell r="D2238" t="str">
            <v>BIKRAM  BHOI</v>
          </cell>
          <cell r="E2238">
            <v>6371274059</v>
          </cell>
        </row>
        <row r="2239">
          <cell r="B2239" t="str">
            <v>HG09Department Manager - FMCG</v>
          </cell>
          <cell r="C2239">
            <v>6124612</v>
          </cell>
          <cell r="D2239" t="str">
            <v>Akash  Kumar</v>
          </cell>
          <cell r="E2239">
            <v>9097877131</v>
          </cell>
        </row>
        <row r="2240">
          <cell r="B2240" t="str">
            <v>HO07Department Manager - FMCG</v>
          </cell>
          <cell r="C2240">
            <v>6124611</v>
          </cell>
          <cell r="D2240" t="str">
            <v>Rajani Kanta Mohapatra</v>
          </cell>
          <cell r="E2240">
            <v>9178670211</v>
          </cell>
        </row>
        <row r="2241">
          <cell r="B2241" t="str">
            <v>HF21Department Manager - FMCG</v>
          </cell>
          <cell r="C2241">
            <v>6124610</v>
          </cell>
          <cell r="D2241" t="str">
            <v>Shyam Lal Banjare</v>
          </cell>
          <cell r="E2241">
            <v>8225001169</v>
          </cell>
        </row>
        <row r="2242">
          <cell r="B2242" t="str">
            <v>HW32Department Manager - Apps</v>
          </cell>
          <cell r="C2242">
            <v>6124609</v>
          </cell>
          <cell r="D2242" t="str">
            <v>Amal  Shil</v>
          </cell>
          <cell r="E2242">
            <v>7908312161</v>
          </cell>
        </row>
        <row r="2243">
          <cell r="B2243" t="str">
            <v>HI05Department Manager - FMCG</v>
          </cell>
          <cell r="C2243">
            <v>6124583</v>
          </cell>
          <cell r="D2243" t="str">
            <v>Nitin  Rana</v>
          </cell>
          <cell r="E2243">
            <v>8894354651</v>
          </cell>
        </row>
        <row r="2244">
          <cell r="B2244" t="str">
            <v>HE16Department Manager - FMCG</v>
          </cell>
          <cell r="C2244">
            <v>6124486</v>
          </cell>
          <cell r="D2244" t="str">
            <v>Rishnu  O</v>
          </cell>
          <cell r="E2244">
            <v>8590035171</v>
          </cell>
        </row>
        <row r="2245">
          <cell r="B2245" t="str">
            <v>HQ45Department Manager - Apps</v>
          </cell>
          <cell r="C2245">
            <v>6124484</v>
          </cell>
          <cell r="D2245" t="str">
            <v>Govind Kumar Yadav</v>
          </cell>
          <cell r="E2245">
            <v>7905497286</v>
          </cell>
        </row>
        <row r="2246">
          <cell r="B2246" t="str">
            <v>HE25Department Manager - Apps</v>
          </cell>
          <cell r="C2246">
            <v>6124481</v>
          </cell>
          <cell r="D2246" t="str">
            <v>Sandishdas  S</v>
          </cell>
          <cell r="E2246">
            <v>7902200678</v>
          </cell>
        </row>
        <row r="2247">
          <cell r="B2247" t="str">
            <v>HE21Department Manager - FMCG</v>
          </cell>
          <cell r="C2247">
            <v>6124405</v>
          </cell>
          <cell r="D2247" t="str">
            <v>Sayana A S</v>
          </cell>
          <cell r="E2247">
            <v>7902625713</v>
          </cell>
        </row>
        <row r="2248">
          <cell r="B2248" t="str">
            <v>HP30Department Manager - Non Apps</v>
          </cell>
          <cell r="C2248">
            <v>6124152</v>
          </cell>
          <cell r="D2248" t="str">
            <v xml:space="preserve">RAHUL  </v>
          </cell>
          <cell r="E2248">
            <v>7347507940</v>
          </cell>
        </row>
        <row r="2249">
          <cell r="B2249" t="str">
            <v>HQ53Department Manager - Apps</v>
          </cell>
          <cell r="C2249">
            <v>6124150</v>
          </cell>
          <cell r="D2249" t="str">
            <v>Lalji  Jaiswal</v>
          </cell>
          <cell r="E2249">
            <v>6387627077</v>
          </cell>
        </row>
        <row r="2250">
          <cell r="B2250" t="str">
            <v>HV02Department Manager - FMCG</v>
          </cell>
          <cell r="C2250">
            <v>6124016</v>
          </cell>
          <cell r="D2250" t="str">
            <v>Vijay  Prajapati</v>
          </cell>
          <cell r="E2250">
            <v>9058545701</v>
          </cell>
        </row>
        <row r="2251">
          <cell r="B2251" t="str">
            <v>HE02Department Manager - Apps</v>
          </cell>
          <cell r="C2251">
            <v>6124015</v>
          </cell>
          <cell r="D2251" t="str">
            <v>Praveen P S</v>
          </cell>
          <cell r="E2251">
            <v>9947325103</v>
          </cell>
        </row>
        <row r="2252">
          <cell r="B2252" t="str">
            <v>HY16Department Manager - Apps</v>
          </cell>
          <cell r="C2252">
            <v>6124014</v>
          </cell>
          <cell r="D2252" t="str">
            <v>Monu  Gurjar</v>
          </cell>
          <cell r="E2252">
            <v>9399065294</v>
          </cell>
        </row>
        <row r="2253">
          <cell r="B2253" t="str">
            <v>HZ06Department Manager - FMCG</v>
          </cell>
          <cell r="C2253">
            <v>6123957</v>
          </cell>
          <cell r="D2253" t="str">
            <v>MANASH JYOTI GOGOI</v>
          </cell>
          <cell r="E2253">
            <v>8011762925</v>
          </cell>
        </row>
        <row r="2254">
          <cell r="B2254" t="str">
            <v>HA95Department Manager - FMCG</v>
          </cell>
          <cell r="C2254">
            <v>6123955</v>
          </cell>
          <cell r="D2254" t="str">
            <v>Seelam Venkatamanohar Reddy</v>
          </cell>
          <cell r="E2254">
            <v>9959727447</v>
          </cell>
        </row>
        <row r="2255">
          <cell r="B2255" t="str">
            <v>HY15Department Manager - Apps</v>
          </cell>
          <cell r="C2255">
            <v>6123953</v>
          </cell>
          <cell r="D2255" t="str">
            <v>DEEPENDRA  MIRI</v>
          </cell>
          <cell r="E2255">
            <v>9584530586</v>
          </cell>
        </row>
        <row r="2256">
          <cell r="B2256" t="str">
            <v>HW11Department Manager - FMCG</v>
          </cell>
          <cell r="C2256">
            <v>6123879</v>
          </cell>
          <cell r="D2256" t="str">
            <v>BISWAJIT  DATTA</v>
          </cell>
          <cell r="E2256">
            <v>8637090475</v>
          </cell>
        </row>
        <row r="2257">
          <cell r="B2257" t="str">
            <v>HA39Department Manager - FMCG</v>
          </cell>
          <cell r="C2257">
            <v>6123878</v>
          </cell>
          <cell r="D2257" t="str">
            <v>Dawle Raja Rathan</v>
          </cell>
          <cell r="E2257">
            <v>9082035638</v>
          </cell>
        </row>
        <row r="2258">
          <cell r="B2258" t="str">
            <v>SA61Department Manager - FMCG</v>
          </cell>
          <cell r="C2258">
            <v>6123679</v>
          </cell>
          <cell r="D2258" t="str">
            <v>Bodanam  Narasimhudu</v>
          </cell>
          <cell r="E2258">
            <v>8367069904</v>
          </cell>
        </row>
        <row r="2259">
          <cell r="B2259" t="str">
            <v>SA62Department Manager - FMCG</v>
          </cell>
          <cell r="C2259">
            <v>6123674</v>
          </cell>
          <cell r="D2259" t="str">
            <v>Asma  Begum</v>
          </cell>
          <cell r="E2259">
            <v>9395143752</v>
          </cell>
        </row>
        <row r="2260">
          <cell r="B2260" t="str">
            <v>HQ71Department Manager - Apps</v>
          </cell>
          <cell r="C2260">
            <v>6123672</v>
          </cell>
          <cell r="D2260" t="str">
            <v>HIMANSHU  TYAGI</v>
          </cell>
          <cell r="E2260">
            <v>6396773796</v>
          </cell>
        </row>
        <row r="2261">
          <cell r="B2261" t="str">
            <v>SA54Department Manager - Apps</v>
          </cell>
          <cell r="C2261">
            <v>6123498</v>
          </cell>
          <cell r="D2261" t="str">
            <v>MOHAMMED IBRAHIM AHMED SIDDIQUI</v>
          </cell>
          <cell r="E2261">
            <v>8008461835</v>
          </cell>
        </row>
        <row r="2262">
          <cell r="B2262" t="str">
            <v>HY53Department Manager - Apps</v>
          </cell>
          <cell r="C2262">
            <v>6123497</v>
          </cell>
          <cell r="D2262" t="str">
            <v>DHARMENDRA  JAISWAL</v>
          </cell>
          <cell r="E2262">
            <v>9926484349</v>
          </cell>
        </row>
        <row r="2263">
          <cell r="B2263" t="str">
            <v>HA82Department Manager - Non Apps</v>
          </cell>
          <cell r="C2263">
            <v>6123493</v>
          </cell>
          <cell r="D2263" t="str">
            <v>PEETLA Mahesh Babu</v>
          </cell>
          <cell r="E2263">
            <v>7993945090</v>
          </cell>
        </row>
        <row r="2264">
          <cell r="B2264" t="str">
            <v>HO06Department Manager - Non Apps</v>
          </cell>
          <cell r="C2264">
            <v>6123443</v>
          </cell>
          <cell r="D2264" t="str">
            <v>Jitendra Kumar Pradhan</v>
          </cell>
          <cell r="E2264">
            <v>7008129275</v>
          </cell>
        </row>
        <row r="2265">
          <cell r="B2265" t="str">
            <v>HZ07Department Manager - FMCG</v>
          </cell>
          <cell r="C2265">
            <v>6123440</v>
          </cell>
          <cell r="D2265" t="str">
            <v>YIGE  KAMBU</v>
          </cell>
          <cell r="E2265">
            <v>9863841944</v>
          </cell>
        </row>
        <row r="2266">
          <cell r="B2266" t="str">
            <v>SK11Department Manager - Apps</v>
          </cell>
          <cell r="C2266">
            <v>6123437</v>
          </cell>
          <cell r="D2266" t="str">
            <v>KANTHARAJ.  T.T</v>
          </cell>
          <cell r="E2266">
            <v>9481324429</v>
          </cell>
        </row>
        <row r="2267">
          <cell r="B2267" t="str">
            <v>HA10Department Manager - Non Apps</v>
          </cell>
          <cell r="C2267">
            <v>6123436</v>
          </cell>
          <cell r="D2267" t="str">
            <v>chinta  sreekanth</v>
          </cell>
          <cell r="E2267">
            <v>9985085005</v>
          </cell>
        </row>
        <row r="2268">
          <cell r="B2268" t="str">
            <v>HF03Department Manager - Apps</v>
          </cell>
          <cell r="C2268">
            <v>6123434</v>
          </cell>
          <cell r="D2268" t="str">
            <v>Ashok  kumar</v>
          </cell>
          <cell r="E2268">
            <v>9584030259</v>
          </cell>
        </row>
        <row r="2269">
          <cell r="B2269" t="str">
            <v>HE18Department Manager - FMCG</v>
          </cell>
          <cell r="C2269">
            <v>6123397</v>
          </cell>
          <cell r="D2269" t="str">
            <v>Abhijith K Manoj</v>
          </cell>
          <cell r="E2269">
            <v>6282216145</v>
          </cell>
        </row>
        <row r="2270">
          <cell r="B2270" t="str">
            <v>HA39Department Manager - Non Apps</v>
          </cell>
          <cell r="C2270">
            <v>6123365</v>
          </cell>
          <cell r="D2270" t="str">
            <v>Badavath  Naresh</v>
          </cell>
          <cell r="E2270">
            <v>7032683398</v>
          </cell>
        </row>
        <row r="2271">
          <cell r="B2271" t="str">
            <v>HY51Department Manager - FMCG</v>
          </cell>
          <cell r="C2271">
            <v>6123363</v>
          </cell>
          <cell r="D2271" t="str">
            <v>Adarsh Kumar Sharma</v>
          </cell>
          <cell r="E2271">
            <v>7000163645</v>
          </cell>
        </row>
        <row r="2272">
          <cell r="B2272" t="str">
            <v>HE25Department Manager - FMCG</v>
          </cell>
          <cell r="C2272">
            <v>6123360</v>
          </cell>
          <cell r="D2272" t="str">
            <v>Ranjith K R</v>
          </cell>
          <cell r="E2272">
            <v>8075012884</v>
          </cell>
        </row>
        <row r="2273">
          <cell r="B2273" t="str">
            <v>SK02Department Manager - Apps</v>
          </cell>
          <cell r="C2273">
            <v>6123359</v>
          </cell>
          <cell r="D2273" t="str">
            <v>KAMTADA kamatada MAHANTESHA</v>
          </cell>
          <cell r="E2273">
            <v>9036782178</v>
          </cell>
        </row>
        <row r="2274">
          <cell r="B2274" t="str">
            <v>HO01Department Manager - Non Apps</v>
          </cell>
          <cell r="C2274">
            <v>6123358</v>
          </cell>
          <cell r="D2274" t="str">
            <v>Manoj Kumar Samal</v>
          </cell>
          <cell r="E2274">
            <v>6370845420</v>
          </cell>
        </row>
        <row r="2275">
          <cell r="B2275" t="str">
            <v>HR19Department Manager - FMCG</v>
          </cell>
          <cell r="C2275">
            <v>6123221</v>
          </cell>
          <cell r="D2275" t="str">
            <v xml:space="preserve">Rinku  </v>
          </cell>
          <cell r="E2275">
            <v>8739922840</v>
          </cell>
        </row>
        <row r="2276">
          <cell r="B2276" t="str">
            <v>HK90Department Manager - FMCG</v>
          </cell>
          <cell r="C2276">
            <v>6123218</v>
          </cell>
          <cell r="D2276" t="str">
            <v xml:space="preserve">Siddartha s  </v>
          </cell>
          <cell r="E2276">
            <v>9164355857</v>
          </cell>
        </row>
        <row r="2277">
          <cell r="B2277" t="str">
            <v>HO40Department Manager - Apps</v>
          </cell>
          <cell r="C2277">
            <v>6123217</v>
          </cell>
          <cell r="D2277" t="str">
            <v>Bighnesh  Parida</v>
          </cell>
          <cell r="E2277">
            <v>7327832226</v>
          </cell>
        </row>
        <row r="2278">
          <cell r="B2278" t="str">
            <v>HA33Department Manager - FMCG</v>
          </cell>
          <cell r="C2278">
            <v>6123170</v>
          </cell>
          <cell r="D2278" t="str">
            <v>Chepoor  Dinesh</v>
          </cell>
          <cell r="E2278">
            <v>9392958341</v>
          </cell>
        </row>
        <row r="2279">
          <cell r="B2279" t="str">
            <v>HA26Department Manager - Apps</v>
          </cell>
          <cell r="C2279">
            <v>6123167</v>
          </cell>
          <cell r="D2279" t="str">
            <v>Dunnapothula  Venkatesh</v>
          </cell>
          <cell r="E2279">
            <v>8247620990</v>
          </cell>
        </row>
        <row r="2280">
          <cell r="B2280" t="str">
            <v>HH31Department Manager - Apps</v>
          </cell>
          <cell r="C2280">
            <v>6123164</v>
          </cell>
          <cell r="D2280" t="str">
            <v>HIMANSHU  JOLLY</v>
          </cell>
          <cell r="E2280">
            <v>9813108291</v>
          </cell>
        </row>
        <row r="2281">
          <cell r="B2281" t="str">
            <v>HA32Department Manager - Apps</v>
          </cell>
          <cell r="C2281">
            <v>6123163</v>
          </cell>
          <cell r="D2281" t="str">
            <v>M  Manil</v>
          </cell>
          <cell r="E2281">
            <v>9959511205</v>
          </cell>
        </row>
        <row r="2282">
          <cell r="B2282" t="str">
            <v>HM24Department Manager - Apps</v>
          </cell>
          <cell r="C2282">
            <v>6123128</v>
          </cell>
          <cell r="D2282" t="str">
            <v>Prashant Haridas Khude</v>
          </cell>
          <cell r="E2282">
            <v>9923061096</v>
          </cell>
        </row>
        <row r="2283">
          <cell r="B2283" t="str">
            <v>HH19Department Manager - FMCG</v>
          </cell>
          <cell r="C2283">
            <v>6123091</v>
          </cell>
          <cell r="D2283" t="str">
            <v>SATISH  Kumar</v>
          </cell>
          <cell r="E2283">
            <v>7678494070</v>
          </cell>
        </row>
        <row r="2284">
          <cell r="B2284" t="str">
            <v>HE09Department Manager - FMCG</v>
          </cell>
          <cell r="C2284">
            <v>6122988</v>
          </cell>
          <cell r="D2284" t="str">
            <v>PRAVEEN P NAIR</v>
          </cell>
          <cell r="E2284">
            <v>8086366831</v>
          </cell>
        </row>
        <row r="2285">
          <cell r="B2285" t="str">
            <v>HY50Department Manager - Apps</v>
          </cell>
          <cell r="C2285">
            <v>6122987</v>
          </cell>
          <cell r="D2285" t="str">
            <v>YOGESH  KUMAR</v>
          </cell>
          <cell r="E2285">
            <v>7509501194</v>
          </cell>
        </row>
        <row r="2286">
          <cell r="B2286" t="str">
            <v>HK72Department Manager - Apps</v>
          </cell>
          <cell r="C2286">
            <v>6122986</v>
          </cell>
          <cell r="D2286" t="str">
            <v>VijayaKumara Lambani  Lambani</v>
          </cell>
          <cell r="E2286">
            <v>8494849634</v>
          </cell>
        </row>
        <row r="2287">
          <cell r="B2287" t="str">
            <v>HM24Department Manager - FMCG</v>
          </cell>
          <cell r="C2287">
            <v>6122978</v>
          </cell>
          <cell r="D2287" t="str">
            <v>Suresh Baburao Kurane</v>
          </cell>
          <cell r="E2287">
            <v>9503789546</v>
          </cell>
        </row>
        <row r="2288">
          <cell r="B2288" t="str">
            <v>HA05Department Manager - FMCG</v>
          </cell>
          <cell r="C2288">
            <v>6122901</v>
          </cell>
          <cell r="D2288" t="str">
            <v>Kavati Shireesha Shireesha</v>
          </cell>
          <cell r="E2288">
            <v>9391646627</v>
          </cell>
        </row>
        <row r="2289">
          <cell r="B2289" t="str">
            <v>HQ85Department Manager - FMCG</v>
          </cell>
          <cell r="C2289">
            <v>6122900</v>
          </cell>
          <cell r="D2289" t="str">
            <v>Vinay  Kumar</v>
          </cell>
          <cell r="E2289">
            <v>7838578117</v>
          </cell>
        </row>
        <row r="2290">
          <cell r="B2290" t="str">
            <v>SA01Department Manager - Apps</v>
          </cell>
          <cell r="C2290">
            <v>6122899</v>
          </cell>
          <cell r="D2290" t="str">
            <v>Juttiga Aruna Sai</v>
          </cell>
          <cell r="E2290">
            <v>7036576670</v>
          </cell>
        </row>
        <row r="2291">
          <cell r="B2291" t="str">
            <v>HN92Department Manager - Non Apps</v>
          </cell>
          <cell r="C2291">
            <v>6122850</v>
          </cell>
          <cell r="D2291" t="str">
            <v>Jarlish  Swargiary</v>
          </cell>
          <cell r="E2291">
            <v>8073388924</v>
          </cell>
        </row>
        <row r="2292">
          <cell r="B2292" t="str">
            <v>HU65Department Manager - FMCG</v>
          </cell>
          <cell r="C2292">
            <v>6122849</v>
          </cell>
          <cell r="D2292" t="str">
            <v>Kuldeep  Kumar</v>
          </cell>
          <cell r="E2292">
            <v>9456869337</v>
          </cell>
        </row>
        <row r="2293">
          <cell r="B2293" t="str">
            <v>SA11Department Manager - FMCG</v>
          </cell>
          <cell r="C2293">
            <v>6122848</v>
          </cell>
          <cell r="D2293" t="str">
            <v>Byra sesha giri</v>
          </cell>
          <cell r="E2293">
            <v>6305854568</v>
          </cell>
        </row>
        <row r="2294">
          <cell r="B2294" t="str">
            <v>HF05Department Manager - Apps</v>
          </cell>
          <cell r="C2294">
            <v>6122835</v>
          </cell>
          <cell r="D2294" t="str">
            <v>Sandeep  Aadil</v>
          </cell>
          <cell r="E2294">
            <v>7828659693</v>
          </cell>
        </row>
        <row r="2295">
          <cell r="B2295" t="str">
            <v>HR34Department Manager - Apps</v>
          </cell>
          <cell r="C2295">
            <v>6122820</v>
          </cell>
          <cell r="D2295" t="str">
            <v>Ashok  Kumar</v>
          </cell>
          <cell r="E2295">
            <v>7891150823</v>
          </cell>
        </row>
        <row r="2296">
          <cell r="B2296" t="str">
            <v>HK18Department Manager - Apps</v>
          </cell>
          <cell r="C2296">
            <v>6122780</v>
          </cell>
          <cell r="D2296" t="str">
            <v>AFROZKHAN ABDUL REHAMAN</v>
          </cell>
          <cell r="E2296">
            <v>7899994549</v>
          </cell>
        </row>
        <row r="2297">
          <cell r="B2297" t="str">
            <v>HQ88Department Manager - FMCG</v>
          </cell>
          <cell r="C2297">
            <v>6122743</v>
          </cell>
          <cell r="D2297" t="str">
            <v>RAHUL PATI TRIPATHI</v>
          </cell>
          <cell r="E2297">
            <v>7233913004</v>
          </cell>
        </row>
        <row r="2298">
          <cell r="B2298" t="str">
            <v>HK48Department Manager - Apps</v>
          </cell>
          <cell r="C2298">
            <v>6122742</v>
          </cell>
          <cell r="D2298" t="str">
            <v>RAJASHEKARAIAH  G V</v>
          </cell>
          <cell r="E2298">
            <v>9008573815</v>
          </cell>
        </row>
        <row r="2299">
          <cell r="B2299" t="str">
            <v>HK54Department Manager - Apps</v>
          </cell>
          <cell r="C2299">
            <v>6122740</v>
          </cell>
          <cell r="D2299" t="str">
            <v>SANTHOSH KUMAR C.B</v>
          </cell>
          <cell r="E2299">
            <v>9480439648</v>
          </cell>
        </row>
        <row r="2300">
          <cell r="B2300" t="str">
            <v>HW08Department Manager - FMCG</v>
          </cell>
          <cell r="C2300">
            <v>6122726</v>
          </cell>
          <cell r="D2300" t="str">
            <v>Dipu  Kharwar</v>
          </cell>
          <cell r="E2300">
            <v>7980442650</v>
          </cell>
        </row>
        <row r="2301">
          <cell r="B2301" t="str">
            <v>HA66Department Manager - Apps</v>
          </cell>
          <cell r="C2301">
            <v>6122725</v>
          </cell>
          <cell r="D2301" t="str">
            <v>Vemavarpu  Vijaykumar</v>
          </cell>
          <cell r="E2301">
            <v>6305734958</v>
          </cell>
        </row>
        <row r="2302">
          <cell r="B2302" t="str">
            <v>SA02Department Manager - Apps</v>
          </cell>
          <cell r="C2302">
            <v>6122651</v>
          </cell>
          <cell r="D2302" t="str">
            <v xml:space="preserve">Garnepudi Chakravarthi </v>
          </cell>
          <cell r="E2302">
            <v>9052766603</v>
          </cell>
        </row>
        <row r="2303">
          <cell r="B2303" t="str">
            <v>HK77Department Manager - Apps</v>
          </cell>
          <cell r="C2303">
            <v>6122650</v>
          </cell>
          <cell r="D2303" t="str">
            <v xml:space="preserve">KULBHUSHAN  </v>
          </cell>
          <cell r="E2303">
            <v>9945942557</v>
          </cell>
        </row>
        <row r="2304">
          <cell r="B2304" t="str">
            <v>HN02Department Manager - Apps</v>
          </cell>
          <cell r="C2304">
            <v>6122559</v>
          </cell>
          <cell r="D2304" t="str">
            <v>Pankaj  Baishya</v>
          </cell>
          <cell r="E2304">
            <v>9101177247</v>
          </cell>
        </row>
        <row r="2305">
          <cell r="B2305" t="str">
            <v>HE09Department Manager - Apps</v>
          </cell>
          <cell r="C2305">
            <v>6122557</v>
          </cell>
          <cell r="D2305" t="str">
            <v>Ajin  Philip</v>
          </cell>
          <cell r="E2305">
            <v>9544540690</v>
          </cell>
        </row>
        <row r="2306">
          <cell r="B2306" t="str">
            <v>HK77Department Manager - FMCG</v>
          </cell>
          <cell r="C2306">
            <v>6122480</v>
          </cell>
          <cell r="D2306" t="str">
            <v xml:space="preserve">Shivraj  </v>
          </cell>
          <cell r="E2306">
            <v>7406357369</v>
          </cell>
        </row>
        <row r="2307">
          <cell r="B2307" t="str">
            <v>HQ33Department Manager - Non Apps</v>
          </cell>
          <cell r="C2307">
            <v>6122414</v>
          </cell>
          <cell r="D2307" t="str">
            <v>Anurag  Agnihotri</v>
          </cell>
          <cell r="E2307">
            <v>8400788889</v>
          </cell>
        </row>
        <row r="2308">
          <cell r="B2308" t="str">
            <v>HK08Department Manager - Apps</v>
          </cell>
          <cell r="C2308">
            <v>6122412</v>
          </cell>
          <cell r="D2308" t="str">
            <v>IRAPPA ASHOK METI</v>
          </cell>
          <cell r="E2308">
            <v>6363888628</v>
          </cell>
        </row>
        <row r="2309">
          <cell r="B2309" t="str">
            <v>HW07Department Manager - Apps</v>
          </cell>
          <cell r="C2309">
            <v>6122315</v>
          </cell>
          <cell r="D2309" t="str">
            <v>Debanshu  Giri</v>
          </cell>
          <cell r="E2309">
            <v>7048914261</v>
          </cell>
        </row>
        <row r="2310">
          <cell r="B2310" t="str">
            <v>HQ77Department Manager - Non Apps</v>
          </cell>
          <cell r="C2310">
            <v>6122313</v>
          </cell>
          <cell r="D2310" t="str">
            <v xml:space="preserve">RAMAN  </v>
          </cell>
          <cell r="E2310">
            <v>9350884015</v>
          </cell>
        </row>
        <row r="2311">
          <cell r="B2311" t="str">
            <v>HF10Department Manager - FMCG</v>
          </cell>
          <cell r="C2311">
            <v>6122311</v>
          </cell>
          <cell r="D2311" t="str">
            <v>Lomash  Patre</v>
          </cell>
          <cell r="E2311">
            <v>7999914675</v>
          </cell>
        </row>
        <row r="2312">
          <cell r="B2312" t="str">
            <v>HQ17Department Manager - Non Apps</v>
          </cell>
          <cell r="C2312">
            <v>6122209</v>
          </cell>
          <cell r="D2312" t="str">
            <v>MANOJ KUMAR TIWARI</v>
          </cell>
          <cell r="E2312">
            <v>8427634902</v>
          </cell>
        </row>
        <row r="2313">
          <cell r="B2313" t="str">
            <v>HQ78Department Manager - Non Apps</v>
          </cell>
          <cell r="C2313">
            <v>6122208</v>
          </cell>
          <cell r="D2313" t="str">
            <v>Ashish  kumar</v>
          </cell>
          <cell r="E2313">
            <v>9336656564</v>
          </cell>
        </row>
        <row r="2314">
          <cell r="B2314" t="str">
            <v>SN02Department Manager - FMCG</v>
          </cell>
          <cell r="C2314">
            <v>6122135</v>
          </cell>
          <cell r="D2314" t="str">
            <v>Rupak  Nath</v>
          </cell>
          <cell r="E2314">
            <v>7349436072</v>
          </cell>
        </row>
        <row r="2315">
          <cell r="B2315" t="str">
            <v>HQ58Department Manager - Apps</v>
          </cell>
          <cell r="C2315">
            <v>6122133</v>
          </cell>
          <cell r="D2315" t="str">
            <v>Anamika  Dixit</v>
          </cell>
          <cell r="E2315">
            <v>7982309681</v>
          </cell>
        </row>
        <row r="2316">
          <cell r="B2316" t="str">
            <v>HP15Department Manager - Apps</v>
          </cell>
          <cell r="C2316">
            <v>6122132</v>
          </cell>
          <cell r="D2316" t="str">
            <v>Raj  kumar</v>
          </cell>
          <cell r="E2316">
            <v>7888795639</v>
          </cell>
        </row>
        <row r="2317">
          <cell r="B2317" t="str">
            <v>HY43Department Manager - Apps</v>
          </cell>
          <cell r="C2317">
            <v>6122101</v>
          </cell>
          <cell r="D2317" t="str">
            <v>Shivansh  Tripathi</v>
          </cell>
          <cell r="E2317">
            <v>9753160754</v>
          </cell>
        </row>
        <row r="2318">
          <cell r="B2318" t="str">
            <v>HO26Department Manager - FMCG</v>
          </cell>
          <cell r="C2318">
            <v>6122100</v>
          </cell>
          <cell r="D2318" t="str">
            <v>PRAVAT KUMAR NAYAK</v>
          </cell>
          <cell r="E2318">
            <v>9776155058</v>
          </cell>
        </row>
        <row r="2319">
          <cell r="B2319" t="str">
            <v>HE20Department Manager - Apps</v>
          </cell>
          <cell r="C2319">
            <v>6122092</v>
          </cell>
          <cell r="D2319" t="str">
            <v>Jomon  George</v>
          </cell>
          <cell r="E2319">
            <v>6282217805</v>
          </cell>
        </row>
        <row r="2320">
          <cell r="B2320" t="str">
            <v>HW40Department Manager - FMCG</v>
          </cell>
          <cell r="C2320">
            <v>6121829</v>
          </cell>
          <cell r="D2320" t="str">
            <v>SARTHAK  DAS</v>
          </cell>
          <cell r="E2320">
            <v>8640838975</v>
          </cell>
        </row>
        <row r="2321">
          <cell r="B2321" t="str">
            <v>HV08Department Manager - Apps</v>
          </cell>
          <cell r="C2321">
            <v>6121828</v>
          </cell>
          <cell r="D2321" t="str">
            <v>ASHISH  TRIPATHI</v>
          </cell>
          <cell r="E2321">
            <v>9837533612</v>
          </cell>
        </row>
        <row r="2322">
          <cell r="B2322" t="str">
            <v>HE17Department Manager - Apps</v>
          </cell>
          <cell r="C2322">
            <v>6121827</v>
          </cell>
          <cell r="D2322" t="str">
            <v xml:space="preserve">Megha Madanan </v>
          </cell>
          <cell r="E2322">
            <v>8590656082</v>
          </cell>
        </row>
        <row r="2323">
          <cell r="B2323" t="str">
            <v>HI10Department Manager - Apps</v>
          </cell>
          <cell r="C2323">
            <v>6121826</v>
          </cell>
          <cell r="D2323" t="str">
            <v>Ritik  Ranaout</v>
          </cell>
          <cell r="E2323">
            <v>7807135084</v>
          </cell>
        </row>
        <row r="2324">
          <cell r="B2324" t="str">
            <v>SK03Department Manager - Apps</v>
          </cell>
          <cell r="C2324">
            <v>6121825</v>
          </cell>
          <cell r="D2324" t="str">
            <v xml:space="preserve">SUBRAMANYA  </v>
          </cell>
          <cell r="E2324">
            <v>9380994352</v>
          </cell>
        </row>
        <row r="2325">
          <cell r="B2325" t="str">
            <v>HK26Department Manager - Non Apps</v>
          </cell>
          <cell r="C2325">
            <v>6121669</v>
          </cell>
          <cell r="D2325" t="str">
            <v>Amithkumar T N</v>
          </cell>
          <cell r="E2325">
            <v>8618055472</v>
          </cell>
        </row>
        <row r="2326">
          <cell r="B2326" t="str">
            <v>HQ83Department Manager - Apps</v>
          </cell>
          <cell r="C2326">
            <v>6121667</v>
          </cell>
          <cell r="D2326" t="str">
            <v>Shubham  Tyagi</v>
          </cell>
          <cell r="E2326">
            <v>6395311468</v>
          </cell>
        </row>
        <row r="2327">
          <cell r="B2327" t="str">
            <v>HK57Department Manager - FMCG</v>
          </cell>
          <cell r="C2327">
            <v>6121662</v>
          </cell>
          <cell r="D2327" t="str">
            <v>Karthik  M</v>
          </cell>
          <cell r="E2327">
            <v>8867586704</v>
          </cell>
        </row>
        <row r="2328">
          <cell r="B2328" t="str">
            <v>SK04Department Manager - FMCG</v>
          </cell>
          <cell r="C2328">
            <v>6121658</v>
          </cell>
          <cell r="D2328" t="str">
            <v xml:space="preserve">Gangadhar Shrikant Asode  </v>
          </cell>
          <cell r="E2328">
            <v>9591042783</v>
          </cell>
        </row>
        <row r="2329">
          <cell r="B2329" t="str">
            <v>HE31Department Manager - Apps</v>
          </cell>
          <cell r="C2329">
            <v>6121654</v>
          </cell>
          <cell r="D2329" t="str">
            <v>Rahul Jayan S</v>
          </cell>
          <cell r="E2329">
            <v>9496401086</v>
          </cell>
        </row>
        <row r="2330">
          <cell r="B2330" t="str">
            <v>HY18Department Manager - Apps</v>
          </cell>
          <cell r="C2330">
            <v>6121653</v>
          </cell>
          <cell r="D2330" t="str">
            <v>Pradip ANIL Pohekar</v>
          </cell>
          <cell r="E2330">
            <v>6266624189</v>
          </cell>
        </row>
        <row r="2331">
          <cell r="B2331" t="str">
            <v>HQ82Department Manager - FMCG</v>
          </cell>
          <cell r="C2331">
            <v>6121647</v>
          </cell>
          <cell r="D2331" t="str">
            <v>Pankaj  Kumar</v>
          </cell>
          <cell r="E2331">
            <v>9318349136</v>
          </cell>
        </row>
        <row r="2332">
          <cell r="B2332" t="str">
            <v>HY26Department Manager - Apps</v>
          </cell>
          <cell r="C2332">
            <v>6121643</v>
          </cell>
          <cell r="D2332" t="str">
            <v>Manish  Yadav</v>
          </cell>
          <cell r="E2332">
            <v>9958194143</v>
          </cell>
        </row>
        <row r="2333">
          <cell r="B2333" t="str">
            <v>HA33Department Manager - Apps</v>
          </cell>
          <cell r="C2333">
            <v>6121642</v>
          </cell>
          <cell r="D2333" t="str">
            <v>Chowdike  Ramesh</v>
          </cell>
          <cell r="E2333">
            <v>9160839507</v>
          </cell>
        </row>
        <row r="2334">
          <cell r="B2334" t="str">
            <v>HM21Department Manager - Apps</v>
          </cell>
          <cell r="C2334">
            <v>6121640</v>
          </cell>
          <cell r="D2334" t="str">
            <v>Anil Kumar Nayak</v>
          </cell>
          <cell r="E2334">
            <v>8147704512</v>
          </cell>
        </row>
        <row r="2335">
          <cell r="B2335" t="str">
            <v>HO23Department Manager - Apps</v>
          </cell>
          <cell r="C2335">
            <v>6121639</v>
          </cell>
          <cell r="D2335" t="str">
            <v>Amar  Behera</v>
          </cell>
          <cell r="E2335">
            <v>9658961063</v>
          </cell>
        </row>
        <row r="2336">
          <cell r="B2336" t="str">
            <v>HG08Department Manager - FMCG</v>
          </cell>
          <cell r="C2336">
            <v>6121527</v>
          </cell>
          <cell r="D2336" t="str">
            <v>Hemendra  Singh</v>
          </cell>
          <cell r="E2336">
            <v>8511036449</v>
          </cell>
        </row>
        <row r="2337">
          <cell r="B2337" t="str">
            <v>HD17Department Manager - Apps</v>
          </cell>
          <cell r="C2337">
            <v>6121525</v>
          </cell>
          <cell r="D2337" t="str">
            <v>Angad  Kumar</v>
          </cell>
          <cell r="E2337">
            <v>7323895582</v>
          </cell>
        </row>
        <row r="2338">
          <cell r="B2338" t="str">
            <v>HY30Department Manager - Apps</v>
          </cell>
          <cell r="C2338">
            <v>6121524</v>
          </cell>
          <cell r="D2338" t="str">
            <v>Bhavesh  Rathore</v>
          </cell>
          <cell r="E2338">
            <v>8821001173</v>
          </cell>
        </row>
        <row r="2339">
          <cell r="B2339" t="str">
            <v>HU97Department Manager - FMCG</v>
          </cell>
          <cell r="C2339">
            <v>6121278</v>
          </cell>
          <cell r="D2339" t="str">
            <v>Deepesh  Nim</v>
          </cell>
          <cell r="E2339">
            <v>7906410240</v>
          </cell>
        </row>
        <row r="2340">
          <cell r="B2340" t="str">
            <v>HU19Department Manager - Apps</v>
          </cell>
          <cell r="C2340">
            <v>6121100</v>
          </cell>
          <cell r="D2340" t="str">
            <v>Vishal  Sharma</v>
          </cell>
          <cell r="E2340">
            <v>8858485898</v>
          </cell>
        </row>
        <row r="2341">
          <cell r="B2341" t="str">
            <v>EB01Department Manager - Non Apps</v>
          </cell>
          <cell r="C2341">
            <v>6121095</v>
          </cell>
          <cell r="D2341" t="str">
            <v>Rajeev  Kumar</v>
          </cell>
          <cell r="E2341">
            <v>7462918807</v>
          </cell>
        </row>
        <row r="2342">
          <cell r="B2342" t="str">
            <v>HH07Department Manager - Non Apps</v>
          </cell>
          <cell r="C2342">
            <v>6121091</v>
          </cell>
          <cell r="D2342" t="str">
            <v xml:space="preserve">Mandeep  </v>
          </cell>
          <cell r="E2342">
            <v>8529734704</v>
          </cell>
        </row>
        <row r="2343">
          <cell r="B2343" t="str">
            <v>HM01Department Manager - FMCG</v>
          </cell>
          <cell r="C2343">
            <v>6121087</v>
          </cell>
          <cell r="D2343" t="str">
            <v>RAMESH  BHAGODI</v>
          </cell>
          <cell r="E2343">
            <v>9972590646</v>
          </cell>
        </row>
        <row r="2344">
          <cell r="B2344" t="str">
            <v>HH19Department Manager - Non Apps</v>
          </cell>
          <cell r="C2344">
            <v>6120843</v>
          </cell>
          <cell r="D2344" t="str">
            <v xml:space="preserve">Kuldeep  </v>
          </cell>
          <cell r="E2344">
            <v>9053956514</v>
          </cell>
        </row>
        <row r="2345">
          <cell r="B2345" t="str">
            <v>HB05Department Manager - Non Apps</v>
          </cell>
          <cell r="C2345">
            <v>6120842</v>
          </cell>
          <cell r="D2345" t="str">
            <v>RAJU  KUMAR</v>
          </cell>
          <cell r="E2345">
            <v>7903234379</v>
          </cell>
        </row>
        <row r="2346">
          <cell r="B2346" t="str">
            <v>HB15Department Manager - FMCG</v>
          </cell>
          <cell r="C2346">
            <v>6120840</v>
          </cell>
          <cell r="D2346" t="str">
            <v>Bal  Krishna</v>
          </cell>
          <cell r="E2346">
            <v>7689054257</v>
          </cell>
        </row>
        <row r="2347">
          <cell r="B2347" t="str">
            <v>HK64Department Manager - FMCG</v>
          </cell>
          <cell r="C2347">
            <v>6120838</v>
          </cell>
          <cell r="D2347" t="str">
            <v>Rajashekarayya L E</v>
          </cell>
          <cell r="E2347">
            <v>7996145372</v>
          </cell>
        </row>
        <row r="2348">
          <cell r="B2348" t="str">
            <v>HB30Department Manager - FMCG</v>
          </cell>
          <cell r="C2348">
            <v>6120837</v>
          </cell>
          <cell r="D2348" t="str">
            <v>Vishal  KUMAR</v>
          </cell>
          <cell r="E2348">
            <v>9835750550</v>
          </cell>
        </row>
        <row r="2349">
          <cell r="B2349" t="str">
            <v>HB02Department Manager - Apps</v>
          </cell>
          <cell r="C2349">
            <v>6120836</v>
          </cell>
          <cell r="D2349" t="str">
            <v>Prince  Kumar</v>
          </cell>
          <cell r="E2349">
            <v>7667266133</v>
          </cell>
        </row>
        <row r="2350">
          <cell r="B2350" t="str">
            <v>HQ82Department Manager - Apps</v>
          </cell>
          <cell r="C2350">
            <v>6120835</v>
          </cell>
          <cell r="D2350" t="str">
            <v>Sanjeev yadav Yadav</v>
          </cell>
          <cell r="E2350">
            <v>8006915894</v>
          </cell>
        </row>
        <row r="2351">
          <cell r="B2351" t="str">
            <v>HQ14Department Manager - Non Apps</v>
          </cell>
          <cell r="C2351">
            <v>6120750</v>
          </cell>
          <cell r="D2351" t="str">
            <v>Ankur Kumar Gupta</v>
          </cell>
          <cell r="E2351">
            <v>7270972108</v>
          </cell>
        </row>
        <row r="2352">
          <cell r="B2352" t="str">
            <v>HD48Department Manager - FMCG</v>
          </cell>
          <cell r="C2352">
            <v>6120749</v>
          </cell>
          <cell r="D2352" t="str">
            <v>Mukesh Kumar Ray</v>
          </cell>
          <cell r="E2352">
            <v>9211283031</v>
          </cell>
        </row>
        <row r="2353">
          <cell r="B2353" t="str">
            <v>HK87Department Manager - Apps</v>
          </cell>
          <cell r="C2353">
            <v>6120747</v>
          </cell>
          <cell r="D2353" t="str">
            <v>Veeresh C M</v>
          </cell>
          <cell r="E2353">
            <v>9632959800</v>
          </cell>
        </row>
        <row r="2354">
          <cell r="B2354" t="str">
            <v>HN85Department Manager - FMCG</v>
          </cell>
          <cell r="C2354">
            <v>6120678</v>
          </cell>
          <cell r="D2354" t="str">
            <v>Arnab  Das</v>
          </cell>
          <cell r="E2354">
            <v>6001067889</v>
          </cell>
        </row>
        <row r="2355">
          <cell r="B2355" t="str">
            <v>HK71Department Manager - Apps</v>
          </cell>
          <cell r="C2355">
            <v>6120677</v>
          </cell>
          <cell r="D2355" t="str">
            <v>Aneelkumar  Narayanakar</v>
          </cell>
          <cell r="E2355">
            <v>9482268292</v>
          </cell>
        </row>
        <row r="2356">
          <cell r="B2356" t="str">
            <v>HK49Department Manager - Apps</v>
          </cell>
          <cell r="C2356">
            <v>6120675</v>
          </cell>
          <cell r="D2356" t="str">
            <v>RANJITH T R</v>
          </cell>
          <cell r="E2356">
            <v>8073733006</v>
          </cell>
        </row>
        <row r="2357">
          <cell r="B2357" t="str">
            <v>HB23Department Manager - FMCG</v>
          </cell>
          <cell r="C2357">
            <v>6120267</v>
          </cell>
          <cell r="D2357" t="str">
            <v>VIKAS  KUMAR</v>
          </cell>
          <cell r="E2357">
            <v>8651247723</v>
          </cell>
        </row>
        <row r="2358">
          <cell r="B2358" t="str">
            <v>HH01Department Manager - Non Apps</v>
          </cell>
          <cell r="C2358">
            <v>6120263</v>
          </cell>
          <cell r="D2358" t="str">
            <v xml:space="preserve">Hariprakash  </v>
          </cell>
          <cell r="E2358">
            <v>8059496903</v>
          </cell>
        </row>
        <row r="2359">
          <cell r="B2359" t="str">
            <v>HH27Department Manager - Non Apps</v>
          </cell>
          <cell r="C2359">
            <v>6120262</v>
          </cell>
          <cell r="D2359" t="str">
            <v>Vishal Kumar Prajapati</v>
          </cell>
          <cell r="E2359">
            <v>9557418324</v>
          </cell>
        </row>
        <row r="2360">
          <cell r="B2360" t="str">
            <v>HA74Department Manager - Apps</v>
          </cell>
          <cell r="C2360">
            <v>6120260</v>
          </cell>
          <cell r="D2360" t="str">
            <v>ARETI KRISHNA PRASAD</v>
          </cell>
          <cell r="E2360">
            <v>8297131221</v>
          </cell>
        </row>
        <row r="2361">
          <cell r="B2361" t="str">
            <v>HK17Department Manager - Apps</v>
          </cell>
          <cell r="C2361">
            <v>6120258</v>
          </cell>
          <cell r="D2361" t="str">
            <v>Suresha  K</v>
          </cell>
          <cell r="E2361">
            <v>9986148171</v>
          </cell>
        </row>
        <row r="2362">
          <cell r="B2362" t="str">
            <v>HQ54Department Manager - FMCG</v>
          </cell>
          <cell r="C2362">
            <v>6120080</v>
          </cell>
          <cell r="D2362" t="str">
            <v>MUKESH  KUMAR</v>
          </cell>
          <cell r="E2362">
            <v>9140293910</v>
          </cell>
        </row>
        <row r="2363">
          <cell r="B2363" t="str">
            <v>HT01Department Manager - Non Apps</v>
          </cell>
          <cell r="C2363">
            <v>6119231</v>
          </cell>
          <cell r="D2363" t="str">
            <v>Yesudass  G</v>
          </cell>
          <cell r="E2363">
            <v>7598522258</v>
          </cell>
        </row>
        <row r="2364">
          <cell r="B2364" t="str">
            <v>HT01Department Manager - Apps</v>
          </cell>
          <cell r="C2364">
            <v>6119230</v>
          </cell>
          <cell r="D2364" t="str">
            <v>Priya  V</v>
          </cell>
          <cell r="E2364">
            <v>9489486686</v>
          </cell>
        </row>
        <row r="2365">
          <cell r="B2365" t="str">
            <v>HP36Department Manager - Non Apps</v>
          </cell>
          <cell r="C2365">
            <v>6119229</v>
          </cell>
          <cell r="D2365" t="str">
            <v>VARUN  KUMAR</v>
          </cell>
          <cell r="E2365">
            <v>9814082454</v>
          </cell>
        </row>
        <row r="2366">
          <cell r="B2366" t="str">
            <v>HQ34Department Manager - Apps</v>
          </cell>
          <cell r="C2366">
            <v>6119228</v>
          </cell>
          <cell r="D2366" t="str">
            <v>Sumit  Yadav</v>
          </cell>
          <cell r="E2366">
            <v>8840318856</v>
          </cell>
        </row>
        <row r="2367">
          <cell r="B2367" t="str">
            <v>HK98Department Manager - Apps</v>
          </cell>
          <cell r="C2367">
            <v>6119226</v>
          </cell>
          <cell r="D2367" t="str">
            <v xml:space="preserve">Babafakruddin  </v>
          </cell>
          <cell r="E2367">
            <v>9880820402</v>
          </cell>
        </row>
        <row r="2368">
          <cell r="B2368" t="str">
            <v>HN05Department Manager - Apps</v>
          </cell>
          <cell r="C2368">
            <v>6119154</v>
          </cell>
          <cell r="D2368" t="str">
            <v>Ibalapyndap  susngi</v>
          </cell>
          <cell r="E2368">
            <v>8256966859</v>
          </cell>
        </row>
        <row r="2369">
          <cell r="B2369" t="str">
            <v>HN22Department Manager - FMCG</v>
          </cell>
          <cell r="C2369">
            <v>6119152</v>
          </cell>
          <cell r="D2369" t="str">
            <v>AMAR  DEKA</v>
          </cell>
          <cell r="E2369">
            <v>6002120704</v>
          </cell>
        </row>
        <row r="2370">
          <cell r="B2370" t="str">
            <v>HH35Department Manager - Apps</v>
          </cell>
          <cell r="C2370">
            <v>6119150</v>
          </cell>
          <cell r="D2370" t="str">
            <v>Sumit  Kumar</v>
          </cell>
          <cell r="E2370">
            <v>7563048570</v>
          </cell>
        </row>
        <row r="2371">
          <cell r="B2371" t="str">
            <v>HQ85Department Manager - Apps</v>
          </cell>
          <cell r="C2371">
            <v>6119064</v>
          </cell>
          <cell r="D2371" t="str">
            <v>Deepak  Singh</v>
          </cell>
          <cell r="E2371">
            <v>8864867621</v>
          </cell>
        </row>
        <row r="2372">
          <cell r="B2372" t="str">
            <v>HO35Department Manager - Apps</v>
          </cell>
          <cell r="C2372">
            <v>6119062</v>
          </cell>
          <cell r="D2372" t="str">
            <v>Santosh kumar swain</v>
          </cell>
          <cell r="E2372">
            <v>8249510824</v>
          </cell>
        </row>
        <row r="2373">
          <cell r="B2373" t="str">
            <v>HH48Department Manager - Apps</v>
          </cell>
          <cell r="C2373">
            <v>6119060</v>
          </cell>
          <cell r="D2373" t="str">
            <v>Vikas  Chauhan</v>
          </cell>
          <cell r="E2373">
            <v>9050654092</v>
          </cell>
        </row>
        <row r="2374">
          <cell r="B2374" t="str">
            <v>HB11Department Manager - Non Apps</v>
          </cell>
          <cell r="C2374">
            <v>6118949</v>
          </cell>
          <cell r="D2374" t="str">
            <v>Mantu Kumar Thakur</v>
          </cell>
          <cell r="E2374">
            <v>9128166437</v>
          </cell>
        </row>
        <row r="2375">
          <cell r="B2375" t="str">
            <v>HB19Department Manager - Apps</v>
          </cell>
          <cell r="C2375">
            <v>6118940</v>
          </cell>
          <cell r="D2375" t="str">
            <v>Ali Imam Ansari</v>
          </cell>
          <cell r="E2375">
            <v>6201845602</v>
          </cell>
        </row>
        <row r="2376">
          <cell r="B2376" t="str">
            <v>HA67Department Manager - Apps</v>
          </cell>
          <cell r="C2376">
            <v>6118939</v>
          </cell>
          <cell r="D2376" t="str">
            <v>Narendrapurapu Venkata Srikrishna</v>
          </cell>
          <cell r="E2376">
            <v>8919990254</v>
          </cell>
        </row>
        <row r="2377">
          <cell r="B2377" t="str">
            <v>HB23Department Manager - Non Apps</v>
          </cell>
          <cell r="C2377">
            <v>6118938</v>
          </cell>
          <cell r="D2377" t="str">
            <v>SUNIL KUMAR GUPTA</v>
          </cell>
          <cell r="E2377">
            <v>8210563927</v>
          </cell>
        </row>
        <row r="2378">
          <cell r="B2378" t="str">
            <v>HO29Department Manager - FMCG</v>
          </cell>
          <cell r="C2378">
            <v>6118851</v>
          </cell>
          <cell r="D2378" t="str">
            <v>RANJEET KUMAR NAYAK</v>
          </cell>
          <cell r="E2378">
            <v>9937894704</v>
          </cell>
        </row>
        <row r="2379">
          <cell r="B2379" t="str">
            <v>HG11Department Manager - Apps</v>
          </cell>
          <cell r="C2379">
            <v>6118850</v>
          </cell>
          <cell r="D2379" t="str">
            <v>Shivani Kushwah Shivani</v>
          </cell>
          <cell r="E2379">
            <v>6352646249</v>
          </cell>
        </row>
        <row r="2380">
          <cell r="B2380" t="str">
            <v>HU77Department Manager - Non Apps</v>
          </cell>
          <cell r="C2380">
            <v>6118844</v>
          </cell>
          <cell r="D2380" t="str">
            <v>Dheeraj  Kumar</v>
          </cell>
          <cell r="E2380">
            <v>7088249447</v>
          </cell>
        </row>
        <row r="2381">
          <cell r="B2381" t="str">
            <v>HA58Department Manager - Apps</v>
          </cell>
          <cell r="C2381">
            <v>6118843</v>
          </cell>
          <cell r="D2381" t="str">
            <v>Devarakonda  Benarji</v>
          </cell>
          <cell r="E2381">
            <v>8500280247</v>
          </cell>
        </row>
        <row r="2382">
          <cell r="B2382" t="str">
            <v>HK95Department Manager - FMCG</v>
          </cell>
          <cell r="C2382">
            <v>6118841</v>
          </cell>
          <cell r="D2382" t="str">
            <v>Somashekhar  Benakanavari</v>
          </cell>
          <cell r="E2382">
            <v>7829132007</v>
          </cell>
        </row>
        <row r="2383">
          <cell r="B2383" t="str">
            <v>HS04Department Manager - Apps</v>
          </cell>
          <cell r="C2383">
            <v>6118757</v>
          </cell>
          <cell r="D2383" t="str">
            <v>PRASENJIT  RAY</v>
          </cell>
          <cell r="E2383">
            <v>9641959183</v>
          </cell>
        </row>
        <row r="2384">
          <cell r="B2384" t="str">
            <v>HE03Department Manager - Non Apps</v>
          </cell>
          <cell r="C2384">
            <v>6118637</v>
          </cell>
          <cell r="D2384" t="str">
            <v>Abhishek  K V</v>
          </cell>
          <cell r="E2384">
            <v>8921584869</v>
          </cell>
        </row>
        <row r="2385">
          <cell r="B2385" t="str">
            <v>HE06Department Manager - FMCG</v>
          </cell>
          <cell r="C2385">
            <v>6118636</v>
          </cell>
          <cell r="D2385" t="str">
            <v>Praseetha P Nair</v>
          </cell>
          <cell r="E2385">
            <v>9745363169</v>
          </cell>
        </row>
        <row r="2386">
          <cell r="B2386" t="str">
            <v>HU56Department Manager - FMCG</v>
          </cell>
          <cell r="C2386">
            <v>6118634</v>
          </cell>
          <cell r="D2386" t="str">
            <v>ARUN  DUBEY</v>
          </cell>
          <cell r="E2386">
            <v>9760410367</v>
          </cell>
        </row>
        <row r="2387">
          <cell r="B2387" t="str">
            <v>HK58Department Manager - Apps</v>
          </cell>
          <cell r="C2387">
            <v>6118631</v>
          </cell>
          <cell r="D2387" t="str">
            <v>KADTI  NINGAPPA</v>
          </cell>
          <cell r="E2387">
            <v>7259970160</v>
          </cell>
        </row>
        <row r="2388">
          <cell r="B2388" t="str">
            <v>HK65Department Manager - Apps</v>
          </cell>
          <cell r="C2388">
            <v>6118630</v>
          </cell>
          <cell r="D2388" t="str">
            <v>RAMESHA  T L</v>
          </cell>
          <cell r="E2388">
            <v>8139919366</v>
          </cell>
        </row>
        <row r="2389">
          <cell r="B2389" t="str">
            <v>HD25Department Manager - Apps</v>
          </cell>
          <cell r="C2389">
            <v>6118482</v>
          </cell>
          <cell r="D2389" t="str">
            <v>Pramod  Kumar</v>
          </cell>
          <cell r="E2389">
            <v>9918534683</v>
          </cell>
        </row>
        <row r="2390">
          <cell r="B2390" t="str">
            <v>SA04Department Manager - FMCG</v>
          </cell>
          <cell r="C2390">
            <v>6118475</v>
          </cell>
          <cell r="D2390" t="str">
            <v>VADDE UMA MAHESH</v>
          </cell>
          <cell r="E2390">
            <v>9182910356</v>
          </cell>
        </row>
        <row r="2391">
          <cell r="B2391" t="str">
            <v>HW02Department Manager - Apps</v>
          </cell>
          <cell r="C2391">
            <v>6118474</v>
          </cell>
          <cell r="D2391" t="str">
            <v>RANA  ACHARJEE</v>
          </cell>
          <cell r="E2391">
            <v>9073156132</v>
          </cell>
        </row>
        <row r="2392">
          <cell r="B2392" t="str">
            <v>HK41Department Manager - Non Apps</v>
          </cell>
          <cell r="C2392">
            <v>6118368</v>
          </cell>
          <cell r="D2392" t="str">
            <v>SEETHI  RACHANA</v>
          </cell>
          <cell r="E2392">
            <v>9606325630</v>
          </cell>
        </row>
        <row r="2393">
          <cell r="B2393" t="str">
            <v>HK66Department Manager - Non Apps</v>
          </cell>
          <cell r="C2393">
            <v>6118367</v>
          </cell>
          <cell r="D2393" t="str">
            <v>VIGNESH VENKATESH SWAMI</v>
          </cell>
          <cell r="E2393">
            <v>9663443179</v>
          </cell>
        </row>
        <row r="2394">
          <cell r="B2394" t="str">
            <v>HA60Department Manager - FMCG</v>
          </cell>
          <cell r="C2394">
            <v>6118366</v>
          </cell>
          <cell r="D2394" t="str">
            <v>D V  AMAN</v>
          </cell>
          <cell r="E2394">
            <v>9652446907</v>
          </cell>
        </row>
        <row r="2395">
          <cell r="B2395" t="str">
            <v>HK43Department Manager - Apps</v>
          </cell>
          <cell r="C2395">
            <v>6118365</v>
          </cell>
          <cell r="D2395" t="str">
            <v>MURALI  B</v>
          </cell>
          <cell r="E2395">
            <v>9844623810</v>
          </cell>
        </row>
        <row r="2396">
          <cell r="B2396" t="str">
            <v>HN11Department Manager - Apps</v>
          </cell>
          <cell r="C2396">
            <v>6118364</v>
          </cell>
          <cell r="D2396" t="str">
            <v>NAZRUL  ISLAM</v>
          </cell>
          <cell r="E2396">
            <v>9706782556</v>
          </cell>
        </row>
        <row r="2397">
          <cell r="B2397" t="str">
            <v>HA87Department Manager - Non Apps</v>
          </cell>
          <cell r="C2397">
            <v>6118241</v>
          </cell>
          <cell r="D2397" t="str">
            <v>Budathotti Guru Prasad</v>
          </cell>
          <cell r="E2397">
            <v>7989660957</v>
          </cell>
        </row>
        <row r="2398">
          <cell r="B2398" t="str">
            <v>HW27Department Manager - FMCG</v>
          </cell>
          <cell r="C2398">
            <v>6118240</v>
          </cell>
          <cell r="D2398" t="str">
            <v>AJIJUR  RAHAMAN</v>
          </cell>
          <cell r="E2398">
            <v>8285707694</v>
          </cell>
        </row>
        <row r="2399">
          <cell r="B2399" t="str">
            <v>HU11Department Manager - FMCG</v>
          </cell>
          <cell r="C2399">
            <v>6118239</v>
          </cell>
          <cell r="D2399" t="str">
            <v>Ankur  Singh</v>
          </cell>
          <cell r="E2399">
            <v>8958581383</v>
          </cell>
        </row>
        <row r="2400">
          <cell r="B2400" t="str">
            <v>HZ08Department Manager - FMCG</v>
          </cell>
          <cell r="C2400">
            <v>6118238</v>
          </cell>
          <cell r="D2400" t="str">
            <v>Khagen  Gogoi</v>
          </cell>
          <cell r="E2400">
            <v>9101922242</v>
          </cell>
        </row>
        <row r="2401">
          <cell r="B2401" t="str">
            <v>SA07Department Manager - Apps</v>
          </cell>
          <cell r="C2401">
            <v>6118236</v>
          </cell>
          <cell r="D2401" t="str">
            <v>VELUGURI  SRINIVASAREDDY</v>
          </cell>
          <cell r="E2401">
            <v>9493690348</v>
          </cell>
        </row>
        <row r="2402">
          <cell r="B2402" t="str">
            <v>HM19Department Manager - Apps</v>
          </cell>
          <cell r="C2402">
            <v>6118235</v>
          </cell>
          <cell r="D2402" t="str">
            <v>Gujjarla pudi Prabhu Kumar</v>
          </cell>
          <cell r="E2402">
            <v>9511816805</v>
          </cell>
        </row>
        <row r="2403">
          <cell r="B2403" t="str">
            <v>SK04Department Manager - Apps</v>
          </cell>
          <cell r="C2403">
            <v>6118233</v>
          </cell>
          <cell r="D2403" t="str">
            <v xml:space="preserve">MANIKANTA  </v>
          </cell>
          <cell r="E2403">
            <v>8147768472</v>
          </cell>
        </row>
        <row r="2404">
          <cell r="B2404" t="str">
            <v>HF01Department Manager - FMCG</v>
          </cell>
          <cell r="C2404">
            <v>6118113</v>
          </cell>
          <cell r="D2404" t="str">
            <v>Anju  Tandan</v>
          </cell>
          <cell r="E2404">
            <v>8839226356</v>
          </cell>
        </row>
        <row r="2405">
          <cell r="B2405" t="str">
            <v>SA11Department Manager - Apps</v>
          </cell>
          <cell r="C2405">
            <v>6118110</v>
          </cell>
          <cell r="D2405" t="str">
            <v>Chirumamilla Ramabrahma Naidu</v>
          </cell>
          <cell r="E2405">
            <v>9010840152</v>
          </cell>
        </row>
        <row r="2406">
          <cell r="B2406" t="str">
            <v>HF21Department Manager - Apps</v>
          </cell>
          <cell r="C2406">
            <v>6118109</v>
          </cell>
          <cell r="D2406" t="str">
            <v>Anil  Kumar</v>
          </cell>
          <cell r="E2406">
            <v>8817880346</v>
          </cell>
        </row>
        <row r="2407">
          <cell r="B2407" t="str">
            <v>HA78Department Manager - Apps</v>
          </cell>
          <cell r="C2407">
            <v>6118105</v>
          </cell>
          <cell r="D2407" t="str">
            <v>Bainamani  Sreenivasulu</v>
          </cell>
          <cell r="E2407">
            <v>9573104569</v>
          </cell>
        </row>
        <row r="2408">
          <cell r="B2408" t="str">
            <v>HQ25Department Manager - Non Apps</v>
          </cell>
          <cell r="C2408">
            <v>6117721</v>
          </cell>
          <cell r="D2408" t="str">
            <v>Arvind Kumar Singh</v>
          </cell>
          <cell r="E2408">
            <v>6202804931</v>
          </cell>
        </row>
        <row r="2409">
          <cell r="B2409" t="str">
            <v>HX07Department Manager - Non Apps</v>
          </cell>
          <cell r="C2409">
            <v>6117720</v>
          </cell>
          <cell r="D2409" t="str">
            <v>ASSIYA  AKHTER</v>
          </cell>
          <cell r="E2409">
            <v>6006090901</v>
          </cell>
        </row>
        <row r="2410">
          <cell r="B2410" t="str">
            <v>HQ17Department Manager - FMCG</v>
          </cell>
          <cell r="C2410">
            <v>6117719</v>
          </cell>
          <cell r="D2410" t="str">
            <v>AJEET KUMAR SAINI</v>
          </cell>
          <cell r="E2410">
            <v>8960482761</v>
          </cell>
        </row>
        <row r="2411">
          <cell r="B2411" t="str">
            <v>SA05Department Manager - FMCG</v>
          </cell>
          <cell r="C2411">
            <v>6117614</v>
          </cell>
          <cell r="D2411" t="str">
            <v>GOLLAPALLI ANIL KUMAR</v>
          </cell>
          <cell r="E2411">
            <v>8897289974</v>
          </cell>
        </row>
        <row r="2412">
          <cell r="B2412" t="str">
            <v>HQ61Department Manager - FMCG</v>
          </cell>
          <cell r="C2412">
            <v>6117551</v>
          </cell>
          <cell r="D2412" t="str">
            <v>NITIN  KUMAR</v>
          </cell>
          <cell r="E2412">
            <v>9760975098</v>
          </cell>
        </row>
        <row r="2413">
          <cell r="B2413" t="str">
            <v>HA94Department Manager - FMCG</v>
          </cell>
          <cell r="C2413">
            <v>6117549</v>
          </cell>
          <cell r="D2413" t="str">
            <v>Darga  Renuka</v>
          </cell>
          <cell r="E2413">
            <v>9966734745</v>
          </cell>
        </row>
        <row r="2414">
          <cell r="B2414" t="str">
            <v>HA46Department Manager - FMCG</v>
          </cell>
          <cell r="C2414">
            <v>6117458</v>
          </cell>
          <cell r="D2414" t="str">
            <v>Dudekula  Aslam</v>
          </cell>
          <cell r="E2414">
            <v>8978936261</v>
          </cell>
        </row>
        <row r="2415">
          <cell r="B2415" t="str">
            <v>HU84Department Manager - Apps</v>
          </cell>
          <cell r="C2415">
            <v>6117276</v>
          </cell>
          <cell r="D2415" t="str">
            <v>Aman Kumar Gautam</v>
          </cell>
          <cell r="E2415">
            <v>7905698626</v>
          </cell>
        </row>
        <row r="2416">
          <cell r="B2416" t="str">
            <v>HU43Department Manager - Non Apps</v>
          </cell>
          <cell r="C2416">
            <v>6117215</v>
          </cell>
          <cell r="D2416" t="str">
            <v>AMITESH  GUPTA</v>
          </cell>
          <cell r="E2416">
            <v>9316138217</v>
          </cell>
        </row>
        <row r="2417">
          <cell r="B2417" t="str">
            <v>HN22Department Manager - Apps</v>
          </cell>
          <cell r="C2417">
            <v>6117184</v>
          </cell>
          <cell r="D2417" t="str">
            <v>SOTKIRI  KRO</v>
          </cell>
          <cell r="E2417">
            <v>7035868890</v>
          </cell>
        </row>
        <row r="2418">
          <cell r="B2418" t="str">
            <v>HA37Department Manager - Apps</v>
          </cell>
          <cell r="C2418">
            <v>6117136</v>
          </cell>
          <cell r="D2418" t="str">
            <v>GOURAB  INDRAJIT</v>
          </cell>
          <cell r="E2418">
            <v>6281525302</v>
          </cell>
        </row>
        <row r="2419">
          <cell r="B2419" t="str">
            <v>HA60Department Manager - Non Apps</v>
          </cell>
          <cell r="C2419">
            <v>6117079</v>
          </cell>
          <cell r="D2419" t="str">
            <v>K  Jagadish</v>
          </cell>
          <cell r="E2419">
            <v>9704290204</v>
          </cell>
        </row>
        <row r="2420">
          <cell r="B2420" t="str">
            <v>HA18Department Manager - FMCG</v>
          </cell>
          <cell r="C2420">
            <v>6117078</v>
          </cell>
          <cell r="D2420" t="str">
            <v>BANOTH  UPENDAR</v>
          </cell>
          <cell r="E2420">
            <v>7013365875</v>
          </cell>
        </row>
        <row r="2421">
          <cell r="B2421" t="str">
            <v>HE02Department Manager - FMCG</v>
          </cell>
          <cell r="C2421">
            <v>6117077</v>
          </cell>
          <cell r="D2421" t="str">
            <v>Aiswaryalakshmi E L</v>
          </cell>
          <cell r="E2421">
            <v>9633542770</v>
          </cell>
        </row>
        <row r="2422">
          <cell r="B2422" t="str">
            <v>HR18Department Manager - Apps</v>
          </cell>
          <cell r="C2422">
            <v>6117075</v>
          </cell>
          <cell r="D2422" t="str">
            <v>KRISHAN  KUMAR</v>
          </cell>
          <cell r="E2422">
            <v>8209932720</v>
          </cell>
        </row>
        <row r="2423">
          <cell r="B2423" t="str">
            <v>HA92Department Manager - FMCG</v>
          </cell>
          <cell r="C2423">
            <v>6116969</v>
          </cell>
          <cell r="D2423" t="str">
            <v>Narava  venkateswararao</v>
          </cell>
          <cell r="E2423">
            <v>8790054554</v>
          </cell>
        </row>
        <row r="2424">
          <cell r="B2424" t="str">
            <v>HF22Department Manager - FMCG</v>
          </cell>
          <cell r="C2424">
            <v>6116968</v>
          </cell>
          <cell r="D2424" t="str">
            <v>Sandeep  Kumar</v>
          </cell>
          <cell r="E2424">
            <v>7000046605</v>
          </cell>
        </row>
        <row r="2425">
          <cell r="B2425" t="str">
            <v>HV17Department Manager - Non Apps</v>
          </cell>
          <cell r="C2425">
            <v>6116836</v>
          </cell>
          <cell r="D2425" t="str">
            <v>Pushpendra  Dangwal</v>
          </cell>
          <cell r="E2425">
            <v>9837431876</v>
          </cell>
        </row>
        <row r="2426">
          <cell r="B2426" t="str">
            <v>HV10Department Manager - FMCG</v>
          </cell>
          <cell r="C2426">
            <v>6116835</v>
          </cell>
          <cell r="D2426" t="str">
            <v>Neeraj  Kumar</v>
          </cell>
          <cell r="E2426">
            <v>8750265576</v>
          </cell>
        </row>
        <row r="2427">
          <cell r="B2427" t="str">
            <v>HA09Department Manager - FMCG</v>
          </cell>
          <cell r="C2427">
            <v>6116734</v>
          </cell>
          <cell r="D2427" t="str">
            <v>Saidugari  Rajashekhar</v>
          </cell>
          <cell r="E2427">
            <v>8790276320</v>
          </cell>
        </row>
        <row r="2428">
          <cell r="B2428" t="str">
            <v>HA19Department Manager - Apps</v>
          </cell>
          <cell r="C2428">
            <v>6116704</v>
          </cell>
          <cell r="D2428" t="str">
            <v>Banoth  Krishna</v>
          </cell>
          <cell r="E2428">
            <v>9603283871</v>
          </cell>
        </row>
        <row r="2429">
          <cell r="B2429" t="str">
            <v>HH29Department Manager - Non Apps</v>
          </cell>
          <cell r="C2429">
            <v>6116431</v>
          </cell>
          <cell r="D2429" t="str">
            <v>Ajay  Kumar</v>
          </cell>
          <cell r="E2429">
            <v>8198902449</v>
          </cell>
        </row>
        <row r="2430">
          <cell r="B2430" t="str">
            <v>HV09Department Manager - Apps</v>
          </cell>
          <cell r="C2430">
            <v>6116428</v>
          </cell>
          <cell r="D2430" t="str">
            <v>Prem  Lal</v>
          </cell>
          <cell r="E2430">
            <v>8439408764</v>
          </cell>
        </row>
        <row r="2431">
          <cell r="B2431" t="str">
            <v>HH46Department Manager - Apps</v>
          </cell>
          <cell r="C2431">
            <v>6116420</v>
          </cell>
          <cell r="D2431" t="str">
            <v>Anil  Kumar</v>
          </cell>
          <cell r="E2431">
            <v>8053649414</v>
          </cell>
        </row>
        <row r="2432">
          <cell r="B2432" t="str">
            <v>HV14Department Manager - Apps</v>
          </cell>
          <cell r="C2432">
            <v>6116419</v>
          </cell>
          <cell r="D2432" t="str">
            <v>Amit Singh Negi</v>
          </cell>
          <cell r="E2432">
            <v>7983143844</v>
          </cell>
        </row>
        <row r="2433">
          <cell r="B2433" t="str">
            <v>HO15Department Manager - FMCG</v>
          </cell>
          <cell r="C2433">
            <v>6116279</v>
          </cell>
          <cell r="D2433" t="str">
            <v>DIPTI RANJAN DAS</v>
          </cell>
          <cell r="E2433">
            <v>7377242441</v>
          </cell>
        </row>
        <row r="2434">
          <cell r="B2434" t="str">
            <v>HA23Department Manager - FMCG</v>
          </cell>
          <cell r="C2434">
            <v>6116276</v>
          </cell>
          <cell r="D2434" t="str">
            <v>Gajula Praveen Kumar</v>
          </cell>
          <cell r="E2434">
            <v>9542476772</v>
          </cell>
        </row>
        <row r="2435">
          <cell r="B2435" t="str">
            <v>HQ29Department Manager - FMCG</v>
          </cell>
          <cell r="C2435">
            <v>6116275</v>
          </cell>
          <cell r="D2435" t="str">
            <v>JAGMOHAN  PAL</v>
          </cell>
          <cell r="E2435">
            <v>9770482458</v>
          </cell>
        </row>
        <row r="2436">
          <cell r="B2436" t="str">
            <v>HV25Department Manager - Apps</v>
          </cell>
          <cell r="C2436">
            <v>6116269</v>
          </cell>
          <cell r="D2436" t="str">
            <v>Ravi chandra arya</v>
          </cell>
          <cell r="E2436">
            <v>7830457545</v>
          </cell>
        </row>
        <row r="2437">
          <cell r="B2437" t="str">
            <v>HH02Department Manager - Apps</v>
          </cell>
          <cell r="C2437">
            <v>6116183</v>
          </cell>
          <cell r="D2437" t="str">
            <v>Virender Kumar Pandey</v>
          </cell>
          <cell r="E2437">
            <v>7011744842</v>
          </cell>
        </row>
        <row r="2438">
          <cell r="B2438" t="str">
            <v>HE15Department Manager - Apps</v>
          </cell>
          <cell r="C2438">
            <v>6115964</v>
          </cell>
          <cell r="D2438" t="str">
            <v>Ajithkumar  A</v>
          </cell>
          <cell r="E2438">
            <v>8075953361</v>
          </cell>
        </row>
        <row r="2439">
          <cell r="B2439" t="str">
            <v>HM19Department Manager - Non Apps</v>
          </cell>
          <cell r="C2439">
            <v>6115962</v>
          </cell>
          <cell r="D2439" t="str">
            <v>ARVIND PRASAD SAKET</v>
          </cell>
          <cell r="E2439">
            <v>7000057771</v>
          </cell>
        </row>
        <row r="2440">
          <cell r="B2440" t="str">
            <v>SK03Department Manager - FMCG</v>
          </cell>
          <cell r="C2440">
            <v>6115957</v>
          </cell>
          <cell r="D2440" t="str">
            <v xml:space="preserve">Shreepada  </v>
          </cell>
          <cell r="E2440">
            <v>9535285719</v>
          </cell>
        </row>
        <row r="2441">
          <cell r="B2441" t="str">
            <v>HA92Department Manager - Apps</v>
          </cell>
          <cell r="C2441">
            <v>6115956</v>
          </cell>
          <cell r="D2441" t="str">
            <v>KIMUDU ARUN KUMAR</v>
          </cell>
          <cell r="E2441">
            <v>8985867492</v>
          </cell>
        </row>
        <row r="2442">
          <cell r="B2442" t="str">
            <v>HV02Department Manager - Apps</v>
          </cell>
          <cell r="C2442">
            <v>6115955</v>
          </cell>
          <cell r="D2442" t="str">
            <v>Ajay  Pal</v>
          </cell>
          <cell r="E2442">
            <v>9675533257</v>
          </cell>
        </row>
        <row r="2443">
          <cell r="B2443" t="str">
            <v>HO30Department Manager - Apps</v>
          </cell>
          <cell r="C2443">
            <v>6115953</v>
          </cell>
          <cell r="D2443" t="str">
            <v>Satyabrata  Patra</v>
          </cell>
          <cell r="E2443">
            <v>6372653668</v>
          </cell>
        </row>
        <row r="2444">
          <cell r="B2444" t="str">
            <v>HW42Department Manager - FMCG</v>
          </cell>
          <cell r="C2444">
            <v>6115764</v>
          </cell>
          <cell r="D2444" t="str">
            <v>PLABAN  KUNDU</v>
          </cell>
          <cell r="E2444">
            <v>7001074058</v>
          </cell>
        </row>
        <row r="2445">
          <cell r="B2445" t="str">
            <v>HV14Department Manager - FMCG</v>
          </cell>
          <cell r="C2445">
            <v>6115763</v>
          </cell>
          <cell r="D2445" t="str">
            <v>PANKAJ  KUMAR</v>
          </cell>
          <cell r="E2445">
            <v>9258151560</v>
          </cell>
        </row>
        <row r="2446">
          <cell r="B2446" t="str">
            <v>HY50Department Manager - FMCG</v>
          </cell>
          <cell r="C2446">
            <v>6115762</v>
          </cell>
          <cell r="D2446" t="str">
            <v>Gopal Singh Pawar</v>
          </cell>
          <cell r="E2446">
            <v>8878408782</v>
          </cell>
        </row>
        <row r="2447">
          <cell r="B2447" t="str">
            <v>HK98Department Manager - Non Apps</v>
          </cell>
          <cell r="C2447">
            <v>6115753</v>
          </cell>
          <cell r="D2447" t="str">
            <v>ARUN KUMAR H R</v>
          </cell>
          <cell r="E2447">
            <v>7795816874</v>
          </cell>
        </row>
        <row r="2448">
          <cell r="B2448" t="str">
            <v>SA63Department Manager - FMCG</v>
          </cell>
          <cell r="C2448">
            <v>6115589</v>
          </cell>
          <cell r="D2448" t="str">
            <v>M  Laxmikanth</v>
          </cell>
          <cell r="E2448">
            <v>6303435670</v>
          </cell>
        </row>
        <row r="2449">
          <cell r="B2449" t="str">
            <v>HU35Department Manager - FMCG</v>
          </cell>
          <cell r="C2449">
            <v>6115587</v>
          </cell>
          <cell r="D2449" t="str">
            <v>AAKASH  Kumar</v>
          </cell>
          <cell r="E2449">
            <v>7889124486</v>
          </cell>
        </row>
        <row r="2450">
          <cell r="B2450" t="str">
            <v>SA59Department Manager - Apps</v>
          </cell>
          <cell r="C2450">
            <v>6115586</v>
          </cell>
          <cell r="D2450" t="str">
            <v>MOHAMMAD  Mahaboob</v>
          </cell>
          <cell r="E2450">
            <v>8074568482</v>
          </cell>
        </row>
        <row r="2451">
          <cell r="B2451" t="str">
            <v>SA63Department Manager - Apps</v>
          </cell>
          <cell r="C2451">
            <v>6115580</v>
          </cell>
          <cell r="D2451" t="str">
            <v>Eshwaroj Saikiran Chary</v>
          </cell>
          <cell r="E2451">
            <v>8919904881</v>
          </cell>
        </row>
        <row r="2452">
          <cell r="B2452" t="str">
            <v>HH12Department Manager - Apps</v>
          </cell>
          <cell r="C2452">
            <v>6115579</v>
          </cell>
          <cell r="D2452" t="str">
            <v xml:space="preserve">ARJUN  </v>
          </cell>
          <cell r="E2452">
            <v>9518830539</v>
          </cell>
        </row>
        <row r="2453">
          <cell r="B2453" t="str">
            <v>SA03Department Manager - Apps</v>
          </cell>
          <cell r="C2453">
            <v>6115578</v>
          </cell>
          <cell r="D2453" t="str">
            <v>Pitaka  Madhu</v>
          </cell>
          <cell r="E2453">
            <v>6303992611</v>
          </cell>
        </row>
        <row r="2454">
          <cell r="B2454" t="str">
            <v>HA90Department Manager - Apps</v>
          </cell>
          <cell r="C2454">
            <v>6115577</v>
          </cell>
          <cell r="D2454" t="str">
            <v>Gera  Rajesh</v>
          </cell>
          <cell r="E2454">
            <v>6301081284</v>
          </cell>
        </row>
        <row r="2455">
          <cell r="B2455" t="str">
            <v>HY49Department Manager - Non Apps</v>
          </cell>
          <cell r="C2455">
            <v>6115522</v>
          </cell>
          <cell r="D2455" t="str">
            <v>Ashutosh  Chaudhary</v>
          </cell>
          <cell r="E2455">
            <v>9165167889</v>
          </cell>
        </row>
        <row r="2456">
          <cell r="B2456" t="str">
            <v>HO20Department Manager - FMCG</v>
          </cell>
          <cell r="C2456">
            <v>6115514</v>
          </cell>
          <cell r="D2456" t="str">
            <v>Subhashree  Bhuyan</v>
          </cell>
          <cell r="E2456">
            <v>9124904826</v>
          </cell>
        </row>
        <row r="2457">
          <cell r="B2457" t="str">
            <v>HH01Department Manager - FMCG</v>
          </cell>
          <cell r="C2457">
            <v>6115513</v>
          </cell>
          <cell r="D2457" t="str">
            <v>Sumit  Kumar</v>
          </cell>
          <cell r="E2457">
            <v>9802184827</v>
          </cell>
        </row>
        <row r="2458">
          <cell r="B2458" t="str">
            <v>HA87Department Manager - Apps</v>
          </cell>
          <cell r="C2458">
            <v>6115511</v>
          </cell>
          <cell r="D2458" t="str">
            <v>gattupalli Pavan kalyan</v>
          </cell>
          <cell r="E2458">
            <v>7780471546</v>
          </cell>
        </row>
        <row r="2459">
          <cell r="B2459" t="str">
            <v>HM19Department Manager - FMCG</v>
          </cell>
          <cell r="C2459">
            <v>6115410</v>
          </cell>
          <cell r="D2459" t="str">
            <v>Amit Kumar Yadav</v>
          </cell>
          <cell r="E2459">
            <v>9773943383</v>
          </cell>
        </row>
        <row r="2460">
          <cell r="B2460" t="str">
            <v>HH07Department Manager - FMCG</v>
          </cell>
          <cell r="C2460">
            <v>6115361</v>
          </cell>
          <cell r="D2460" t="str">
            <v>Shubham  Kapoor</v>
          </cell>
          <cell r="E2460">
            <v>9518231052</v>
          </cell>
        </row>
        <row r="2461">
          <cell r="B2461" t="str">
            <v>HE13Department Manager - FMCG</v>
          </cell>
          <cell r="C2461">
            <v>6115359</v>
          </cell>
          <cell r="D2461" t="str">
            <v>Manasa  Suku</v>
          </cell>
          <cell r="E2461">
            <v>8137971738</v>
          </cell>
        </row>
        <row r="2462">
          <cell r="B2462" t="str">
            <v>HA84Department Manager - Apps</v>
          </cell>
          <cell r="C2462">
            <v>6115358</v>
          </cell>
          <cell r="D2462" t="str">
            <v>Kommu  Ramesh</v>
          </cell>
          <cell r="E2462">
            <v>8096298016</v>
          </cell>
        </row>
        <row r="2463">
          <cell r="B2463" t="str">
            <v>SA02Department Manager - FMCG</v>
          </cell>
          <cell r="C2463">
            <v>6115349</v>
          </cell>
          <cell r="D2463" t="str">
            <v>R Suri Babu</v>
          </cell>
          <cell r="E2463">
            <v>9010105624</v>
          </cell>
        </row>
        <row r="2464">
          <cell r="B2464" t="str">
            <v>HA80Department Manager - FMCG</v>
          </cell>
          <cell r="C2464">
            <v>6115324</v>
          </cell>
          <cell r="D2464" t="str">
            <v>KURUBA NAVEEN KUMAR</v>
          </cell>
          <cell r="E2464">
            <v>9553206096</v>
          </cell>
        </row>
        <row r="2465">
          <cell r="B2465" t="str">
            <v>HU71Department Manager - Apps</v>
          </cell>
          <cell r="C2465">
            <v>6115243</v>
          </cell>
          <cell r="D2465" t="str">
            <v>SWATI  Mishra</v>
          </cell>
          <cell r="E2465">
            <v>8178484658</v>
          </cell>
        </row>
        <row r="2466">
          <cell r="B2466" t="str">
            <v>HN15Department Manager - FMCG</v>
          </cell>
          <cell r="C2466">
            <v>6115240</v>
          </cell>
          <cell r="D2466" t="str">
            <v xml:space="preserve">HEIRIESING  </v>
          </cell>
          <cell r="E2466">
            <v>9101891460</v>
          </cell>
        </row>
        <row r="2467">
          <cell r="B2467" t="str">
            <v>HO11Department Manager - Apps</v>
          </cell>
          <cell r="C2467">
            <v>6115238</v>
          </cell>
          <cell r="D2467" t="str">
            <v>Tapan Kumar Tripathy</v>
          </cell>
          <cell r="E2467">
            <v>7978730667</v>
          </cell>
        </row>
        <row r="2468">
          <cell r="B2468" t="str">
            <v>HK17Department Manager - Non Apps</v>
          </cell>
          <cell r="C2468">
            <v>6115179</v>
          </cell>
          <cell r="D2468" t="str">
            <v xml:space="preserve">MALA RAMESH  </v>
          </cell>
          <cell r="E2468">
            <v>9966807452</v>
          </cell>
        </row>
        <row r="2469">
          <cell r="B2469" t="str">
            <v>HU42Department Manager - Non Apps</v>
          </cell>
          <cell r="C2469">
            <v>6115105</v>
          </cell>
          <cell r="D2469" t="str">
            <v>GIRISH  CHANDRA</v>
          </cell>
          <cell r="E2469">
            <v>9140680639</v>
          </cell>
        </row>
        <row r="2470">
          <cell r="B2470" t="str">
            <v>HE13Department Manager - Apps</v>
          </cell>
          <cell r="C2470">
            <v>6115101</v>
          </cell>
          <cell r="D2470" t="str">
            <v>NANDAKUMAR  R</v>
          </cell>
          <cell r="E2470">
            <v>9633184635</v>
          </cell>
        </row>
        <row r="2471">
          <cell r="B2471" t="str">
            <v>HK88Department Manager - FMCG</v>
          </cell>
          <cell r="C2471">
            <v>6115045</v>
          </cell>
          <cell r="D2471" t="str">
            <v>Ajithkumar  Rangappa</v>
          </cell>
          <cell r="E2471">
            <v>9080365765</v>
          </cell>
        </row>
        <row r="2472">
          <cell r="B2472" t="str">
            <v>HQ11Department Manager - Non Apps</v>
          </cell>
          <cell r="C2472">
            <v>6115041</v>
          </cell>
          <cell r="D2472" t="str">
            <v xml:space="preserve">SHIVAM  </v>
          </cell>
          <cell r="E2472">
            <v>9120798394</v>
          </cell>
        </row>
        <row r="2473">
          <cell r="B2473" t="str">
            <v>HJ19Department Manager - Apps</v>
          </cell>
          <cell r="C2473">
            <v>6115034</v>
          </cell>
          <cell r="D2473" t="str">
            <v>Himanshu  Kumar</v>
          </cell>
          <cell r="E2473">
            <v>9113358057</v>
          </cell>
        </row>
        <row r="2474">
          <cell r="B2474" t="str">
            <v>HD30Department Manager - Apps</v>
          </cell>
          <cell r="C2474">
            <v>6115032</v>
          </cell>
          <cell r="D2474" t="str">
            <v>Balvant  Yadav</v>
          </cell>
          <cell r="E2474">
            <v>8896213097</v>
          </cell>
        </row>
        <row r="2475">
          <cell r="B2475" t="str">
            <v>HJ25Department Manager - FMCG</v>
          </cell>
          <cell r="C2475">
            <v>6115005</v>
          </cell>
          <cell r="D2475" t="str">
            <v>Kundan Kumar Mishra</v>
          </cell>
          <cell r="E2475">
            <v>8709222951</v>
          </cell>
        </row>
        <row r="2476">
          <cell r="B2476" t="str">
            <v>HA50Department Manager - FMCG</v>
          </cell>
          <cell r="C2476">
            <v>6115004</v>
          </cell>
          <cell r="D2476" t="str">
            <v>Mallakuntla  Saikumar</v>
          </cell>
          <cell r="E2476">
            <v>7674905092</v>
          </cell>
        </row>
        <row r="2477">
          <cell r="B2477" t="str">
            <v>HU37Department Manager - Apps</v>
          </cell>
          <cell r="C2477">
            <v>6115003</v>
          </cell>
          <cell r="D2477" t="str">
            <v>RAHUL  KUMAR</v>
          </cell>
          <cell r="E2477">
            <v>7520810183</v>
          </cell>
        </row>
        <row r="2478">
          <cell r="B2478" t="str">
            <v>HI18Department Manager - Apps</v>
          </cell>
          <cell r="C2478">
            <v>6115001</v>
          </cell>
          <cell r="D2478" t="str">
            <v>Mohar  Singh</v>
          </cell>
          <cell r="E2478">
            <v>7018444892</v>
          </cell>
        </row>
        <row r="2479">
          <cell r="B2479" t="str">
            <v>HR35Department Manager - FMCG</v>
          </cell>
          <cell r="C2479">
            <v>6114948</v>
          </cell>
          <cell r="D2479" t="str">
            <v>HARENDER SINGH GORA</v>
          </cell>
          <cell r="E2479">
            <v>8208141564</v>
          </cell>
        </row>
        <row r="2480">
          <cell r="B2480" t="str">
            <v>HM02Department Manager - Non Apps</v>
          </cell>
          <cell r="C2480">
            <v>6114942</v>
          </cell>
          <cell r="D2480" t="str">
            <v>Eknath  Mahadev</v>
          </cell>
          <cell r="E2480">
            <v>9595760487</v>
          </cell>
        </row>
        <row r="2481">
          <cell r="B2481" t="str">
            <v>HE03Department Manager - FMCG</v>
          </cell>
          <cell r="C2481">
            <v>6114941</v>
          </cell>
          <cell r="D2481" t="str">
            <v>Rahul  KR</v>
          </cell>
          <cell r="E2481">
            <v>7559038104</v>
          </cell>
        </row>
        <row r="2482">
          <cell r="B2482" t="str">
            <v>HO03Department Manager - Apps</v>
          </cell>
          <cell r="C2482">
            <v>6114939</v>
          </cell>
          <cell r="D2482" t="str">
            <v>Hemanta Kumar Sethy</v>
          </cell>
          <cell r="E2482">
            <v>7381901443</v>
          </cell>
        </row>
        <row r="2483">
          <cell r="B2483" t="str">
            <v>HW42Department Manager - Apps</v>
          </cell>
          <cell r="C2483">
            <v>6114938</v>
          </cell>
          <cell r="D2483" t="str">
            <v>Bidhan  Sarkar</v>
          </cell>
          <cell r="E2483">
            <v>9563934208</v>
          </cell>
        </row>
        <row r="2484">
          <cell r="B2484" t="str">
            <v>HU10Department Manager - FMCG</v>
          </cell>
          <cell r="C2484">
            <v>6114840</v>
          </cell>
          <cell r="D2484" t="str">
            <v>Vivek  Yadav</v>
          </cell>
          <cell r="E2484">
            <v>7895623176</v>
          </cell>
        </row>
        <row r="2485">
          <cell r="B2485" t="str">
            <v>HN91Department Manager - FMCG</v>
          </cell>
          <cell r="C2485">
            <v>6114786</v>
          </cell>
          <cell r="D2485" t="str">
            <v>KAMAL  TALUKDAR</v>
          </cell>
          <cell r="E2485">
            <v>7002648861</v>
          </cell>
        </row>
        <row r="2486">
          <cell r="B2486" t="str">
            <v>HE13Department Manager - Non Apps</v>
          </cell>
          <cell r="C2486">
            <v>6114673</v>
          </cell>
          <cell r="D2486" t="str">
            <v>Arjun  S</v>
          </cell>
          <cell r="E2486">
            <v>9567117435</v>
          </cell>
        </row>
        <row r="2487">
          <cell r="B2487" t="str">
            <v>HW38Department Manager - FMCG</v>
          </cell>
          <cell r="C2487">
            <v>6114671</v>
          </cell>
          <cell r="D2487" t="str">
            <v>Palash  Mondal</v>
          </cell>
          <cell r="E2487">
            <v>9382026851</v>
          </cell>
        </row>
        <row r="2488">
          <cell r="B2488" t="str">
            <v>HQ54Department Manager - Apps</v>
          </cell>
          <cell r="C2488">
            <v>6114668</v>
          </cell>
          <cell r="D2488" t="str">
            <v>Balram  Sagar</v>
          </cell>
          <cell r="E2488">
            <v>8445231695</v>
          </cell>
        </row>
        <row r="2489">
          <cell r="B2489" t="str">
            <v>HU37Department Manager - Apps</v>
          </cell>
          <cell r="C2489">
            <v>6114667</v>
          </cell>
          <cell r="D2489" t="str">
            <v>AJAY  KUMAR</v>
          </cell>
          <cell r="E2489">
            <v>8273637251</v>
          </cell>
        </row>
        <row r="2490">
          <cell r="B2490" t="str">
            <v>HY51Department Manager - Apps</v>
          </cell>
          <cell r="C2490">
            <v>6114662</v>
          </cell>
          <cell r="D2490" t="str">
            <v>DHARMENDRA  KUMAR</v>
          </cell>
          <cell r="E2490">
            <v>9098155804</v>
          </cell>
        </row>
        <row r="2491">
          <cell r="B2491" t="str">
            <v>HW43Department Manager - Apps</v>
          </cell>
          <cell r="C2491">
            <v>6114560</v>
          </cell>
          <cell r="D2491" t="str">
            <v>Sanjib  Mondal</v>
          </cell>
          <cell r="E2491">
            <v>8927547787</v>
          </cell>
        </row>
        <row r="2492">
          <cell r="B2492" t="str">
            <v>HR35Department Manager - Apps</v>
          </cell>
          <cell r="C2492">
            <v>6114543</v>
          </cell>
          <cell r="D2492" t="str">
            <v>Amit Kumar Purohit</v>
          </cell>
          <cell r="E2492">
            <v>8890188115</v>
          </cell>
        </row>
        <row r="2493">
          <cell r="B2493" t="str">
            <v>HW43Department Manager - FMCG</v>
          </cell>
          <cell r="C2493">
            <v>6114541</v>
          </cell>
          <cell r="D2493" t="str">
            <v>Achintya  Guin</v>
          </cell>
          <cell r="E2493">
            <v>8972994768</v>
          </cell>
        </row>
        <row r="2494">
          <cell r="B2494" t="str">
            <v>HH29Department Manager - Apps</v>
          </cell>
          <cell r="C2494">
            <v>6114538</v>
          </cell>
          <cell r="D2494" t="str">
            <v>KAPIL  DEV</v>
          </cell>
          <cell r="E2494">
            <v>9729790700</v>
          </cell>
        </row>
        <row r="2495">
          <cell r="B2495" t="str">
            <v>HN83Department Manager - Apps</v>
          </cell>
          <cell r="C2495">
            <v>6114534</v>
          </cell>
          <cell r="D2495" t="str">
            <v>JAYANTA  RAJBONGSHI</v>
          </cell>
          <cell r="E2495">
            <v>7002951833</v>
          </cell>
        </row>
        <row r="2496">
          <cell r="B2496" t="str">
            <v>HK10Department Manager - Non Apps</v>
          </cell>
          <cell r="C2496">
            <v>6114532</v>
          </cell>
          <cell r="D2496" t="str">
            <v>MAIDILI  M</v>
          </cell>
          <cell r="E2496">
            <v>9845393813</v>
          </cell>
        </row>
        <row r="2497">
          <cell r="B2497" t="str">
            <v>HU08Department Manager - Apps</v>
          </cell>
          <cell r="C2497">
            <v>6114531</v>
          </cell>
          <cell r="D2497" t="str">
            <v>Afzal  Husain</v>
          </cell>
          <cell r="E2497">
            <v>8126636120</v>
          </cell>
        </row>
        <row r="2498">
          <cell r="B2498" t="str">
            <v>HQ83Department Manager - Non Apps</v>
          </cell>
          <cell r="C2498">
            <v>6114488</v>
          </cell>
          <cell r="D2498" t="str">
            <v>Abhishek  Tiwari</v>
          </cell>
          <cell r="E2498">
            <v>7042032827</v>
          </cell>
        </row>
        <row r="2499">
          <cell r="B2499" t="str">
            <v>HN81Department Manager - FMCG</v>
          </cell>
          <cell r="C2499">
            <v>6114486</v>
          </cell>
          <cell r="D2499" t="str">
            <v>BISHAL  CHANDA</v>
          </cell>
          <cell r="E2499">
            <v>7005216820</v>
          </cell>
        </row>
        <row r="2500">
          <cell r="B2500" t="str">
            <v>HR16Department Manager - FMCG</v>
          </cell>
          <cell r="C2500">
            <v>6114485</v>
          </cell>
          <cell r="D2500" t="str">
            <v>Ashok  Sablaniya</v>
          </cell>
          <cell r="E2500">
            <v>8852908084</v>
          </cell>
        </row>
        <row r="2501">
          <cell r="B2501" t="str">
            <v>HN23Department Manager - Apps</v>
          </cell>
          <cell r="C2501">
            <v>6114455</v>
          </cell>
          <cell r="D2501" t="str">
            <v>Dipankar  Borah</v>
          </cell>
          <cell r="E2501">
            <v>8135858710</v>
          </cell>
        </row>
        <row r="2502">
          <cell r="B2502" t="str">
            <v>HU75Department Manager - Apps</v>
          </cell>
          <cell r="C2502">
            <v>6114454</v>
          </cell>
          <cell r="D2502" t="str">
            <v>Kuldeep Kumar Rathour</v>
          </cell>
          <cell r="E2502">
            <v>9711841109</v>
          </cell>
        </row>
        <row r="2503">
          <cell r="B2503" t="str">
            <v>HX10Department Manager - Apps</v>
          </cell>
          <cell r="C2503">
            <v>6114453</v>
          </cell>
          <cell r="D2503" t="str">
            <v>AJAY  MANHAS</v>
          </cell>
          <cell r="E2503">
            <v>9149527712</v>
          </cell>
        </row>
        <row r="2504">
          <cell r="B2504" t="str">
            <v>HE07Department Manager - Apps</v>
          </cell>
          <cell r="C2504">
            <v>6114390</v>
          </cell>
          <cell r="D2504" t="str">
            <v>Shamini  J</v>
          </cell>
          <cell r="E2504">
            <v>9072371078</v>
          </cell>
        </row>
        <row r="2505">
          <cell r="B2505" t="str">
            <v>HQ71Department Manager - FMCG</v>
          </cell>
          <cell r="C2505">
            <v>6114376</v>
          </cell>
          <cell r="D2505" t="str">
            <v xml:space="preserve">Sanjay  </v>
          </cell>
          <cell r="E2505">
            <v>8279536118</v>
          </cell>
        </row>
        <row r="2506">
          <cell r="B2506" t="str">
            <v>HO04Department Manager - Apps</v>
          </cell>
          <cell r="C2506">
            <v>6114374</v>
          </cell>
          <cell r="D2506" t="str">
            <v>Gopal krushna pradhan</v>
          </cell>
          <cell r="E2506">
            <v>8658577500</v>
          </cell>
        </row>
        <row r="2507">
          <cell r="B2507" t="str">
            <v>HR33Department Manager - Non Apps</v>
          </cell>
          <cell r="C2507">
            <v>6114344</v>
          </cell>
          <cell r="D2507" t="str">
            <v>Gajender  Singh</v>
          </cell>
          <cell r="E2507">
            <v>6378961887</v>
          </cell>
        </row>
        <row r="2508">
          <cell r="B2508" t="str">
            <v>HM23Department Manager - FMCG</v>
          </cell>
          <cell r="C2508">
            <v>6114330</v>
          </cell>
          <cell r="D2508" t="str">
            <v>Prashant Nathuram Nalawade</v>
          </cell>
          <cell r="E2508">
            <v>8329514509</v>
          </cell>
        </row>
        <row r="2509">
          <cell r="B2509" t="str">
            <v>HM23Department Manager - Apps</v>
          </cell>
          <cell r="C2509">
            <v>6114329</v>
          </cell>
          <cell r="D2509" t="str">
            <v>BHAGWAN Ravindra Patil</v>
          </cell>
          <cell r="E2509">
            <v>7030165966</v>
          </cell>
        </row>
        <row r="2510">
          <cell r="B2510" t="str">
            <v>HV03Department Manager - Non Apps</v>
          </cell>
          <cell r="C2510">
            <v>6114297</v>
          </cell>
          <cell r="D2510" t="str">
            <v xml:space="preserve">Rajkumar  </v>
          </cell>
          <cell r="E2510">
            <v>8193908385</v>
          </cell>
        </row>
        <row r="2511">
          <cell r="B2511" t="str">
            <v>HN83Department Manager - Non Apps</v>
          </cell>
          <cell r="C2511">
            <v>6114296</v>
          </cell>
          <cell r="D2511" t="str">
            <v xml:space="preserve">Alimba  </v>
          </cell>
          <cell r="E2511">
            <v>8787447450</v>
          </cell>
        </row>
        <row r="2512">
          <cell r="B2512" t="str">
            <v>HW14Department Manager - FMCG</v>
          </cell>
          <cell r="C2512">
            <v>6114182</v>
          </cell>
          <cell r="D2512" t="str">
            <v>Subham  Biswas</v>
          </cell>
          <cell r="E2512">
            <v>7718668154</v>
          </cell>
        </row>
        <row r="2513">
          <cell r="B2513" t="str">
            <v>HK89Department Manager - Apps</v>
          </cell>
          <cell r="C2513">
            <v>6114181</v>
          </cell>
          <cell r="D2513" t="str">
            <v>Chandan Thiwari C</v>
          </cell>
          <cell r="E2513">
            <v>9538575908</v>
          </cell>
        </row>
        <row r="2514">
          <cell r="B2514" t="str">
            <v>HE08Department Manager - Apps</v>
          </cell>
          <cell r="C2514">
            <v>6114179</v>
          </cell>
          <cell r="D2514" t="str">
            <v>SYAMKUMAR  K.S</v>
          </cell>
          <cell r="E2514">
            <v>9544773668</v>
          </cell>
        </row>
        <row r="2515">
          <cell r="B2515" t="str">
            <v>HK90Department Manager - Apps</v>
          </cell>
          <cell r="C2515">
            <v>6114178</v>
          </cell>
          <cell r="D2515" t="str">
            <v>Suresha  M</v>
          </cell>
          <cell r="E2515">
            <v>9113994005</v>
          </cell>
        </row>
        <row r="2516">
          <cell r="B2516" t="str">
            <v>HK06Department Manager - Non Apps</v>
          </cell>
          <cell r="C2516">
            <v>6114125</v>
          </cell>
          <cell r="D2516" t="str">
            <v>N  Harish</v>
          </cell>
          <cell r="E2516">
            <v>9885560700</v>
          </cell>
        </row>
        <row r="2517">
          <cell r="B2517" t="str">
            <v>HY09Department Manager - Apps</v>
          </cell>
          <cell r="C2517">
            <v>6114124</v>
          </cell>
          <cell r="D2517" t="str">
            <v>LOKENDRA  KUMAR</v>
          </cell>
          <cell r="E2517">
            <v>8445166377</v>
          </cell>
        </row>
        <row r="2518">
          <cell r="B2518" t="str">
            <v>HA25Department Manager - Apps</v>
          </cell>
          <cell r="C2518">
            <v>6114122</v>
          </cell>
          <cell r="D2518" t="str">
            <v>Amgothu Ravi Kumar</v>
          </cell>
          <cell r="E2518">
            <v>6302380569</v>
          </cell>
        </row>
        <row r="2519">
          <cell r="B2519" t="str">
            <v>HP18Department Manager - Apps</v>
          </cell>
          <cell r="C2519">
            <v>6114014</v>
          </cell>
          <cell r="D2519" t="str">
            <v>Neha  Mehta</v>
          </cell>
          <cell r="E2519">
            <v>8054566903</v>
          </cell>
        </row>
        <row r="2520">
          <cell r="B2520" t="str">
            <v>HV13Department Manager - Non Apps</v>
          </cell>
          <cell r="C2520">
            <v>6113809</v>
          </cell>
          <cell r="D2520" t="str">
            <v>Chander  Prakash</v>
          </cell>
          <cell r="E2520">
            <v>7018660016</v>
          </cell>
        </row>
        <row r="2521">
          <cell r="B2521" t="str">
            <v>HY14Department Manager - Apps</v>
          </cell>
          <cell r="C2521">
            <v>6113808</v>
          </cell>
          <cell r="D2521" t="str">
            <v>VIKRAM KUMAR RAJAK</v>
          </cell>
          <cell r="E2521">
            <v>8871260635</v>
          </cell>
        </row>
        <row r="2522">
          <cell r="B2522" t="str">
            <v>HP38Department Manager - Apps</v>
          </cell>
          <cell r="C2522">
            <v>6113646</v>
          </cell>
          <cell r="D2522" t="str">
            <v xml:space="preserve">Bhuvnesh  </v>
          </cell>
          <cell r="E2522">
            <v>9797637267</v>
          </cell>
        </row>
        <row r="2523">
          <cell r="B2523" t="str">
            <v>HF20Department Manager - Apps</v>
          </cell>
          <cell r="C2523">
            <v>6113645</v>
          </cell>
          <cell r="D2523" t="str">
            <v>Sunil  Kumar</v>
          </cell>
          <cell r="E2523">
            <v>6263461262</v>
          </cell>
        </row>
        <row r="2524">
          <cell r="B2524" t="str">
            <v>HY31Department Manager - Apps</v>
          </cell>
          <cell r="C2524">
            <v>6113644</v>
          </cell>
          <cell r="D2524" t="str">
            <v>Sarjan  Puri</v>
          </cell>
          <cell r="E2524">
            <v>9340064028</v>
          </cell>
        </row>
        <row r="2525">
          <cell r="B2525" t="str">
            <v>HU49Department Manager - Apps</v>
          </cell>
          <cell r="C2525">
            <v>6113408</v>
          </cell>
          <cell r="D2525" t="str">
            <v>MONU  KUMAR</v>
          </cell>
          <cell r="E2525">
            <v>7488240854</v>
          </cell>
        </row>
        <row r="2526">
          <cell r="B2526" t="str">
            <v>HX01Department Manager - Apps</v>
          </cell>
          <cell r="C2526">
            <v>6113407</v>
          </cell>
          <cell r="D2526" t="str">
            <v>Balshish  Singh</v>
          </cell>
          <cell r="E2526">
            <v>9149460516</v>
          </cell>
        </row>
        <row r="2527">
          <cell r="B2527" t="str">
            <v>HP11Department Manager - Apps</v>
          </cell>
          <cell r="C2527">
            <v>6113303</v>
          </cell>
          <cell r="D2527" t="str">
            <v xml:space="preserve">Kuldeep  </v>
          </cell>
          <cell r="E2527">
            <v>8968763889</v>
          </cell>
        </row>
        <row r="2528">
          <cell r="B2528" t="str">
            <v>HO21Department Manager - Apps</v>
          </cell>
          <cell r="C2528">
            <v>6113063</v>
          </cell>
          <cell r="D2528" t="str">
            <v>Bramhananda  Parida</v>
          </cell>
          <cell r="E2528">
            <v>7504674979</v>
          </cell>
        </row>
        <row r="2529">
          <cell r="B2529" t="str">
            <v>HH15Department Manager - Apps</v>
          </cell>
          <cell r="C2529">
            <v>6113062</v>
          </cell>
          <cell r="D2529" t="str">
            <v>Kuldeep  Kumar</v>
          </cell>
          <cell r="E2529">
            <v>8750723296</v>
          </cell>
        </row>
        <row r="2530">
          <cell r="B2530" t="str">
            <v>HU50Department Manager - Apps</v>
          </cell>
          <cell r="C2530">
            <v>6113057</v>
          </cell>
          <cell r="D2530" t="str">
            <v xml:space="preserve">PUNIT  </v>
          </cell>
          <cell r="E2530">
            <v>7668963295</v>
          </cell>
        </row>
        <row r="2531">
          <cell r="B2531" t="str">
            <v>HQ29Department Manager - Apps</v>
          </cell>
          <cell r="C2531">
            <v>6113046</v>
          </cell>
          <cell r="D2531" t="str">
            <v>Prakash  Sembal</v>
          </cell>
          <cell r="E2531">
            <v>8445797537</v>
          </cell>
        </row>
        <row r="2532">
          <cell r="B2532" t="str">
            <v>HO13Department Manager - Apps</v>
          </cell>
          <cell r="C2532">
            <v>6113044</v>
          </cell>
          <cell r="D2532" t="str">
            <v>Rajnikant  Jayapuria</v>
          </cell>
          <cell r="E2532">
            <v>9556843723</v>
          </cell>
        </row>
        <row r="2533">
          <cell r="B2533" t="str">
            <v>HG07Department Manager - FMCG</v>
          </cell>
          <cell r="C2533">
            <v>6112683</v>
          </cell>
          <cell r="D2533" t="str">
            <v>SAKARIYA  MAHESHBHAI</v>
          </cell>
          <cell r="E2533">
            <v>7600595149</v>
          </cell>
        </row>
        <row r="2534">
          <cell r="B2534" t="str">
            <v>HK11Department Manager - Apps</v>
          </cell>
          <cell r="C2534">
            <v>6112678</v>
          </cell>
          <cell r="D2534" t="str">
            <v>ANILKUMAR T RATHOD</v>
          </cell>
          <cell r="E2534">
            <v>7019225134</v>
          </cell>
        </row>
        <row r="2535">
          <cell r="B2535" t="str">
            <v>HE17Department Manager - Non Apps</v>
          </cell>
          <cell r="C2535">
            <v>6112628</v>
          </cell>
          <cell r="D2535" t="str">
            <v>Deneesh Antony Anthony</v>
          </cell>
          <cell r="E2535">
            <v>8921227447</v>
          </cell>
        </row>
        <row r="2536">
          <cell r="B2536" t="str">
            <v>SA58Department Manager - FMCG</v>
          </cell>
          <cell r="C2536">
            <v>6112627</v>
          </cell>
          <cell r="D2536" t="str">
            <v>VANCHANAGIRI  KARUNAKAR</v>
          </cell>
          <cell r="E2536">
            <v>9133232438</v>
          </cell>
        </row>
        <row r="2537">
          <cell r="B2537" t="str">
            <v>HK60Department Manager - FMCG</v>
          </cell>
          <cell r="C2537">
            <v>6112571</v>
          </cell>
          <cell r="D2537" t="str">
            <v xml:space="preserve">NINGAPPA  </v>
          </cell>
          <cell r="E2537">
            <v>7406200107</v>
          </cell>
        </row>
        <row r="2538">
          <cell r="B2538" t="str">
            <v>HQ61Department Manager - Apps</v>
          </cell>
          <cell r="C2538">
            <v>6112570</v>
          </cell>
          <cell r="D2538" t="str">
            <v>TINKU  GAUTAM</v>
          </cell>
          <cell r="E2538">
            <v>9027664478</v>
          </cell>
        </row>
        <row r="2539">
          <cell r="B2539" t="str">
            <v>HU50Department Manager - Non Apps</v>
          </cell>
          <cell r="C2539">
            <v>6112524</v>
          </cell>
          <cell r="D2539" t="str">
            <v>PRIYANKA  KUMARI</v>
          </cell>
          <cell r="E2539">
            <v>8750805958</v>
          </cell>
        </row>
        <row r="2540">
          <cell r="B2540" t="str">
            <v>HY25Department Manager - Apps</v>
          </cell>
          <cell r="C2540">
            <v>6112520</v>
          </cell>
          <cell r="D2540" t="str">
            <v>Yogesh SHARMA SHARMA Sharma</v>
          </cell>
          <cell r="E2540">
            <v>9981758377</v>
          </cell>
        </row>
        <row r="2541">
          <cell r="B2541" t="str">
            <v>HU86Department Manager - Apps</v>
          </cell>
          <cell r="C2541">
            <v>6112518</v>
          </cell>
          <cell r="D2541" t="str">
            <v>Lavkesh  kumar</v>
          </cell>
          <cell r="E2541">
            <v>9568401539</v>
          </cell>
        </row>
        <row r="2542">
          <cell r="B2542" t="str">
            <v>HU10Department Manager - Apps</v>
          </cell>
          <cell r="C2542">
            <v>6112517</v>
          </cell>
          <cell r="D2542" t="str">
            <v>SHIV PRATAP SINGH</v>
          </cell>
          <cell r="E2542">
            <v>8287913366</v>
          </cell>
        </row>
        <row r="2543">
          <cell r="B2543" t="str">
            <v>HH45Department Manager - FMCG</v>
          </cell>
          <cell r="C2543">
            <v>6112505</v>
          </cell>
          <cell r="D2543" t="str">
            <v>Dilip  KUMAR</v>
          </cell>
          <cell r="E2543">
            <v>8200096053</v>
          </cell>
        </row>
        <row r="2544">
          <cell r="B2544" t="str">
            <v>HF19Department Manager - Apps</v>
          </cell>
          <cell r="C2544">
            <v>6112385</v>
          </cell>
          <cell r="D2544" t="str">
            <v>Akash  Khobragade</v>
          </cell>
          <cell r="E2544">
            <v>7828172767</v>
          </cell>
        </row>
        <row r="2545">
          <cell r="B2545" t="str">
            <v>HK75Department Manager - Apps</v>
          </cell>
          <cell r="C2545">
            <v>6112384</v>
          </cell>
          <cell r="D2545" t="str">
            <v>Manjunatha P A</v>
          </cell>
          <cell r="E2545">
            <v>9731136761</v>
          </cell>
        </row>
        <row r="2546">
          <cell r="B2546" t="str">
            <v>HK72Department Manager - Non Apps</v>
          </cell>
          <cell r="C2546">
            <v>6112322</v>
          </cell>
          <cell r="D2546" t="str">
            <v>salim  sab</v>
          </cell>
          <cell r="E2546">
            <v>9113982713</v>
          </cell>
        </row>
        <row r="2547">
          <cell r="B2547" t="str">
            <v>HU96Department Manager - Apps</v>
          </cell>
          <cell r="C2547">
            <v>6112265</v>
          </cell>
          <cell r="D2547" t="str">
            <v>Shobhit  Mishra</v>
          </cell>
          <cell r="E2547">
            <v>7007876428</v>
          </cell>
        </row>
        <row r="2548">
          <cell r="B2548" t="str">
            <v>HN05Department Manager - FMCG</v>
          </cell>
          <cell r="C2548">
            <v>6112084</v>
          </cell>
          <cell r="D2548" t="str">
            <v>ATUL  RABHA</v>
          </cell>
          <cell r="E2548">
            <v>9678085839</v>
          </cell>
        </row>
        <row r="2549">
          <cell r="B2549" t="str">
            <v>HJ16Department Manager - FMCG</v>
          </cell>
          <cell r="C2549">
            <v>6111915</v>
          </cell>
          <cell r="D2549" t="str">
            <v>MUKESH KUMAR SHARMA</v>
          </cell>
          <cell r="E2549">
            <v>8210444855</v>
          </cell>
        </row>
        <row r="2550">
          <cell r="B2550" t="str">
            <v>HK55Department Manager - FMCG</v>
          </cell>
          <cell r="C2550">
            <v>6111914</v>
          </cell>
          <cell r="D2550" t="str">
            <v>Chethan Kumar M J</v>
          </cell>
          <cell r="E2550">
            <v>8197826691</v>
          </cell>
        </row>
        <row r="2551">
          <cell r="B2551" t="str">
            <v>HF07Department Manager - FMCG</v>
          </cell>
          <cell r="C2551">
            <v>6111913</v>
          </cell>
          <cell r="D2551" t="str">
            <v>Anuj  Kumar</v>
          </cell>
          <cell r="E2551">
            <v>7999892711</v>
          </cell>
        </row>
        <row r="2552">
          <cell r="B2552" t="str">
            <v>HN55Department Manager - FMCG</v>
          </cell>
          <cell r="C2552">
            <v>6111843</v>
          </cell>
          <cell r="D2552" t="str">
            <v>MAYANGLAMBAM DINAMANI SINGH</v>
          </cell>
          <cell r="E2552">
            <v>9612007104</v>
          </cell>
        </row>
        <row r="2553">
          <cell r="B2553" t="str">
            <v>HR18Department Manager - Non Apps</v>
          </cell>
          <cell r="C2553">
            <v>6111583</v>
          </cell>
          <cell r="D2553" t="str">
            <v xml:space="preserve">Ankit  </v>
          </cell>
          <cell r="E2553">
            <v>7878448417</v>
          </cell>
        </row>
        <row r="2554">
          <cell r="B2554" t="str">
            <v>HQ25Department Manager - FMCG</v>
          </cell>
          <cell r="C2554">
            <v>6111582</v>
          </cell>
          <cell r="D2554" t="str">
            <v>Ankit Kumar Singh</v>
          </cell>
          <cell r="E2554">
            <v>8527323473</v>
          </cell>
        </row>
        <row r="2555">
          <cell r="B2555" t="str">
            <v>HC01Department Manager - Non Apps</v>
          </cell>
          <cell r="C2555">
            <v>6111492</v>
          </cell>
          <cell r="D2555" t="str">
            <v>Andrew  Ngurchhhuana</v>
          </cell>
          <cell r="E2555">
            <v>9774081694</v>
          </cell>
        </row>
        <row r="2556">
          <cell r="B2556" t="str">
            <v>HD44Department Manager - FMCG</v>
          </cell>
          <cell r="C2556">
            <v>6111491</v>
          </cell>
          <cell r="D2556" t="str">
            <v>DILSHAD  ANSARI</v>
          </cell>
          <cell r="E2556">
            <v>9065862989</v>
          </cell>
        </row>
        <row r="2557">
          <cell r="B2557" t="str">
            <v>HU02Department Manager - FMCG</v>
          </cell>
          <cell r="C2557">
            <v>6111488</v>
          </cell>
          <cell r="D2557" t="str">
            <v>Anshul  Kumar</v>
          </cell>
          <cell r="E2557">
            <v>9368173962</v>
          </cell>
        </row>
        <row r="2558">
          <cell r="B2558" t="str">
            <v>HW36Department Manager - FMCG</v>
          </cell>
          <cell r="C2558">
            <v>6111487</v>
          </cell>
          <cell r="D2558" t="str">
            <v>AJOY  SAHOO</v>
          </cell>
          <cell r="E2558">
            <v>8335989641</v>
          </cell>
        </row>
        <row r="2559">
          <cell r="B2559" t="str">
            <v>HQ79Department Manager - Apps</v>
          </cell>
          <cell r="C2559">
            <v>6111379</v>
          </cell>
          <cell r="D2559" t="str">
            <v>PANKAJ  KUMAR</v>
          </cell>
          <cell r="E2559">
            <v>8126375796</v>
          </cell>
        </row>
        <row r="2560">
          <cell r="B2560" t="str">
            <v>HA96Department Manager - Apps</v>
          </cell>
          <cell r="C2560">
            <v>6111305</v>
          </cell>
          <cell r="D2560" t="str">
            <v>UPPULA PRABHUDASU PRABHUDASU</v>
          </cell>
          <cell r="E2560">
            <v>8790636573</v>
          </cell>
        </row>
        <row r="2561">
          <cell r="B2561" t="str">
            <v>HB17Department Manager - FMCG</v>
          </cell>
          <cell r="C2561">
            <v>6111303</v>
          </cell>
          <cell r="D2561" t="str">
            <v>Vivek  kumar</v>
          </cell>
          <cell r="E2561">
            <v>7654717225</v>
          </cell>
        </row>
        <row r="2562">
          <cell r="B2562" t="str">
            <v>HA36Department Manager - FMCG</v>
          </cell>
          <cell r="C2562">
            <v>6111211</v>
          </cell>
          <cell r="D2562" t="str">
            <v>Aluri  Venkatesh</v>
          </cell>
          <cell r="E2562">
            <v>7780326442</v>
          </cell>
        </row>
        <row r="2563">
          <cell r="B2563" t="str">
            <v>HB18Department Manager - Apps</v>
          </cell>
          <cell r="C2563">
            <v>6111208</v>
          </cell>
          <cell r="D2563" t="str">
            <v>Pankaj  Kumar</v>
          </cell>
          <cell r="E2563">
            <v>9113381326</v>
          </cell>
        </row>
        <row r="2564">
          <cell r="B2564" t="str">
            <v>HP43Department Manager - Apps</v>
          </cell>
          <cell r="C2564">
            <v>6111206</v>
          </cell>
          <cell r="D2564" t="str">
            <v>Harpreet Singh Sidhu</v>
          </cell>
          <cell r="E2564">
            <v>9464590339</v>
          </cell>
        </row>
        <row r="2565">
          <cell r="B2565" t="str">
            <v>HK93Department Manager - FMCG</v>
          </cell>
          <cell r="C2565">
            <v>6111068</v>
          </cell>
          <cell r="D2565" t="str">
            <v>Pooja  L</v>
          </cell>
          <cell r="E2565">
            <v>8147194361</v>
          </cell>
        </row>
        <row r="2566">
          <cell r="B2566" t="str">
            <v>HV23Department Manager - FMCG</v>
          </cell>
          <cell r="C2566">
            <v>6110999</v>
          </cell>
          <cell r="D2566" t="str">
            <v>Pradeep  Panwar</v>
          </cell>
          <cell r="E2566">
            <v>6396225334</v>
          </cell>
        </row>
        <row r="2567">
          <cell r="B2567" t="str">
            <v>HB12Department Manager - FMCG</v>
          </cell>
          <cell r="C2567">
            <v>6110998</v>
          </cell>
          <cell r="D2567" t="str">
            <v>Md  Asjad</v>
          </cell>
          <cell r="E2567">
            <v>9199390378</v>
          </cell>
        </row>
        <row r="2568">
          <cell r="B2568" t="str">
            <v>HP06Department Manager - Apps</v>
          </cell>
          <cell r="C2568">
            <v>6110860</v>
          </cell>
          <cell r="D2568" t="str">
            <v>Narinder  KUMAR</v>
          </cell>
          <cell r="E2568">
            <v>7519622000</v>
          </cell>
        </row>
        <row r="2569">
          <cell r="B2569" t="str">
            <v>HV05Department Manager - Apps</v>
          </cell>
          <cell r="C2569">
            <v>6110858</v>
          </cell>
          <cell r="D2569" t="str">
            <v>GULSHAN  KUMAR</v>
          </cell>
          <cell r="E2569">
            <v>9720630849</v>
          </cell>
        </row>
        <row r="2570">
          <cell r="B2570" t="str">
            <v>HA95Department Manager - Apps</v>
          </cell>
          <cell r="C2570">
            <v>6110854</v>
          </cell>
          <cell r="D2570" t="str">
            <v>Mude Sai Naik</v>
          </cell>
          <cell r="E2570">
            <v>9381379726</v>
          </cell>
        </row>
        <row r="2571">
          <cell r="B2571" t="str">
            <v>HK70Department Manager - Apps</v>
          </cell>
          <cell r="C2571">
            <v>6110853</v>
          </cell>
          <cell r="D2571" t="str">
            <v>CHAND  PASHA</v>
          </cell>
          <cell r="E2571">
            <v>9844705329</v>
          </cell>
        </row>
        <row r="2572">
          <cell r="B2572" t="str">
            <v>HO14Department Manager - FMCG</v>
          </cell>
          <cell r="C2572">
            <v>6110812</v>
          </cell>
          <cell r="D2572" t="str">
            <v>JYOTIRANJAN  NAYAK</v>
          </cell>
          <cell r="E2572">
            <v>9337697258</v>
          </cell>
        </row>
        <row r="2573">
          <cell r="B2573" t="str">
            <v>HH12Department Manager - Non Apps</v>
          </cell>
          <cell r="C2573">
            <v>6110788</v>
          </cell>
          <cell r="D2573" t="str">
            <v xml:space="preserve">Arvind  </v>
          </cell>
          <cell r="E2573">
            <v>8930235871</v>
          </cell>
        </row>
        <row r="2574">
          <cell r="B2574" t="str">
            <v>HB23Department Manager - Apps</v>
          </cell>
          <cell r="C2574">
            <v>6110787</v>
          </cell>
          <cell r="D2574" t="str">
            <v>Sanjay  Paswan</v>
          </cell>
          <cell r="E2574">
            <v>8340722728</v>
          </cell>
        </row>
        <row r="2575">
          <cell r="B2575" t="str">
            <v>HN70Department Manager - Apps</v>
          </cell>
          <cell r="C2575">
            <v>6110786</v>
          </cell>
          <cell r="D2575" t="str">
            <v>JISHU  CHANDA</v>
          </cell>
          <cell r="E2575">
            <v>8787645349</v>
          </cell>
        </row>
        <row r="2576">
          <cell r="B2576" t="str">
            <v>HP37Department Manager - Apps</v>
          </cell>
          <cell r="C2576">
            <v>6110777</v>
          </cell>
          <cell r="D2576" t="str">
            <v>Harman  Singh</v>
          </cell>
          <cell r="E2576">
            <v>9915145297</v>
          </cell>
        </row>
        <row r="2577">
          <cell r="B2577" t="str">
            <v>HH27Department Manager - FMCG</v>
          </cell>
          <cell r="C2577">
            <v>6110757</v>
          </cell>
          <cell r="D2577" t="str">
            <v>VISHAL  KUMAR</v>
          </cell>
          <cell r="E2577">
            <v>7830015646</v>
          </cell>
        </row>
        <row r="2578">
          <cell r="B2578" t="str">
            <v>HB35Department Manager - Apps</v>
          </cell>
          <cell r="C2578">
            <v>6110751</v>
          </cell>
          <cell r="D2578" t="str">
            <v>Manish Kumar jha</v>
          </cell>
          <cell r="E2578">
            <v>7542015794</v>
          </cell>
        </row>
        <row r="2579">
          <cell r="B2579" t="str">
            <v>HP45Department Manager - Apps</v>
          </cell>
          <cell r="C2579">
            <v>6110750</v>
          </cell>
          <cell r="D2579" t="str">
            <v>LAKHWINDER  SINGH</v>
          </cell>
          <cell r="E2579">
            <v>9592337610</v>
          </cell>
        </row>
        <row r="2580">
          <cell r="B2580" t="str">
            <v>HK84Department Manager - Apps</v>
          </cell>
          <cell r="C2580">
            <v>6110749</v>
          </cell>
          <cell r="D2580" t="str">
            <v>SURESH G  G</v>
          </cell>
          <cell r="E2580">
            <v>7676571997</v>
          </cell>
        </row>
        <row r="2581">
          <cell r="B2581" t="str">
            <v>HA78Department Manager - FMCG</v>
          </cell>
          <cell r="C2581">
            <v>6110696</v>
          </cell>
          <cell r="D2581" t="str">
            <v>Ganesh  M</v>
          </cell>
          <cell r="E2581">
            <v>6301191009</v>
          </cell>
        </row>
        <row r="2582">
          <cell r="B2582" t="str">
            <v>HP44Department Manager - Non Apps</v>
          </cell>
          <cell r="C2582">
            <v>6110544</v>
          </cell>
          <cell r="D2582" t="str">
            <v>Dimple  Rani</v>
          </cell>
          <cell r="E2582">
            <v>9988865166</v>
          </cell>
        </row>
        <row r="2583">
          <cell r="B2583" t="str">
            <v>HW41Department Manager - FMCG</v>
          </cell>
          <cell r="C2583">
            <v>6110543</v>
          </cell>
          <cell r="D2583" t="str">
            <v>Panchanan  Kumbhakar</v>
          </cell>
          <cell r="E2583">
            <v>7031737068</v>
          </cell>
        </row>
        <row r="2584">
          <cell r="B2584" t="str">
            <v>HK38Department Manager - FMCG</v>
          </cell>
          <cell r="C2584">
            <v>6110542</v>
          </cell>
          <cell r="D2584" t="str">
            <v xml:space="preserve">Yallappa  </v>
          </cell>
          <cell r="E2584">
            <v>9739204887</v>
          </cell>
        </row>
        <row r="2585">
          <cell r="B2585" t="str">
            <v>HA98Department Manager - Apps</v>
          </cell>
          <cell r="C2585">
            <v>6110541</v>
          </cell>
          <cell r="D2585" t="str">
            <v>Kalluri Ravi Teja</v>
          </cell>
          <cell r="E2585">
            <v>6302071936</v>
          </cell>
        </row>
        <row r="2586">
          <cell r="B2586" t="str">
            <v>HQ88Department Manager - Apps</v>
          </cell>
          <cell r="C2586">
            <v>6110540</v>
          </cell>
          <cell r="D2586" t="str">
            <v>Digvijay  Yadav</v>
          </cell>
          <cell r="E2586">
            <v>8400366472</v>
          </cell>
        </row>
        <row r="2587">
          <cell r="B2587" t="str">
            <v>HD56Department Manager - BA</v>
          </cell>
          <cell r="C2587">
            <v>6110523</v>
          </cell>
          <cell r="D2587" t="str">
            <v>Pankaj Singh Bisht</v>
          </cell>
          <cell r="E2587">
            <v>9315318638</v>
          </cell>
        </row>
        <row r="2588">
          <cell r="B2588" t="str">
            <v>HA25Department Manager - Non Apps</v>
          </cell>
          <cell r="C2588">
            <v>6110258</v>
          </cell>
          <cell r="D2588" t="str">
            <v>Panugothu  Shashikanth</v>
          </cell>
          <cell r="E2588">
            <v>8333936529</v>
          </cell>
        </row>
        <row r="2589">
          <cell r="B2589" t="str">
            <v>HF09Department Manager - Apps</v>
          </cell>
          <cell r="C2589">
            <v>6110179</v>
          </cell>
          <cell r="D2589" t="str">
            <v>Prince  Kumar</v>
          </cell>
          <cell r="E2589">
            <v>9171079831</v>
          </cell>
        </row>
        <row r="2590">
          <cell r="B2590" t="str">
            <v>HF17Department Manager - Apps</v>
          </cell>
          <cell r="C2590">
            <v>6110110</v>
          </cell>
          <cell r="D2590" t="str">
            <v>Virendra Kumar Dahriya</v>
          </cell>
          <cell r="E2590">
            <v>6263029941</v>
          </cell>
        </row>
        <row r="2591">
          <cell r="B2591" t="str">
            <v>HH31Department Manager - Apps</v>
          </cell>
          <cell r="C2591">
            <v>6110038</v>
          </cell>
          <cell r="D2591" t="str">
            <v>Chanda  Masih</v>
          </cell>
          <cell r="E2591">
            <v>9350553661</v>
          </cell>
        </row>
        <row r="2592">
          <cell r="B2592" t="str">
            <v>HY02Department Manager - Non Apps</v>
          </cell>
          <cell r="C2592">
            <v>6109970</v>
          </cell>
          <cell r="D2592" t="str">
            <v>Rahul  DANGI</v>
          </cell>
          <cell r="E2592">
            <v>8305533166</v>
          </cell>
        </row>
        <row r="2593">
          <cell r="B2593" t="str">
            <v>HW02Department Manager - Apps</v>
          </cell>
          <cell r="C2593">
            <v>6109741</v>
          </cell>
          <cell r="D2593" t="str">
            <v>Tapas  Malik</v>
          </cell>
          <cell r="E2593">
            <v>8101513824</v>
          </cell>
        </row>
        <row r="2594">
          <cell r="B2594" t="str">
            <v>HV11Department Manager - Non Apps</v>
          </cell>
          <cell r="C2594">
            <v>6109633</v>
          </cell>
          <cell r="D2594" t="str">
            <v>Prakash  Khanduri</v>
          </cell>
          <cell r="E2594">
            <v>6396926677</v>
          </cell>
        </row>
        <row r="2595">
          <cell r="B2595" t="str">
            <v>HR11Department Manager - FMCG</v>
          </cell>
          <cell r="C2595">
            <v>6109459</v>
          </cell>
          <cell r="D2595" t="str">
            <v>JAVED  KHAN</v>
          </cell>
          <cell r="E2595">
            <v>8696878481</v>
          </cell>
        </row>
        <row r="2596">
          <cell r="B2596" t="str">
            <v>HU18Department Manager - Apps</v>
          </cell>
          <cell r="C2596">
            <v>6109456</v>
          </cell>
          <cell r="D2596" t="str">
            <v xml:space="preserve">BOBIL  </v>
          </cell>
          <cell r="E2596">
            <v>8979627587</v>
          </cell>
        </row>
        <row r="2597">
          <cell r="B2597" t="str">
            <v>HU61Department Manager - Apps</v>
          </cell>
          <cell r="C2597">
            <v>6109455</v>
          </cell>
          <cell r="D2597" t="str">
            <v>ROHIT  KUMAR</v>
          </cell>
          <cell r="E2597">
            <v>8449584205</v>
          </cell>
        </row>
        <row r="2598">
          <cell r="B2598" t="str">
            <v>HU83Department Manager - FMCG</v>
          </cell>
          <cell r="C2598">
            <v>6109290</v>
          </cell>
          <cell r="D2598" t="str">
            <v>RAVI kumar Sharma</v>
          </cell>
          <cell r="E2598">
            <v>9760836200</v>
          </cell>
        </row>
        <row r="2599">
          <cell r="B2599" t="str">
            <v>HU58Department Manager - Apps</v>
          </cell>
          <cell r="C2599">
            <v>6109289</v>
          </cell>
          <cell r="D2599" t="str">
            <v>MANISH CHANDRA Gaur</v>
          </cell>
          <cell r="E2599">
            <v>8090561577</v>
          </cell>
        </row>
        <row r="2600">
          <cell r="B2600" t="str">
            <v>HV14Department Manager - Non Apps</v>
          </cell>
          <cell r="C2600">
            <v>6109285</v>
          </cell>
          <cell r="D2600" t="str">
            <v>Bhashkar  Upreti</v>
          </cell>
          <cell r="E2600">
            <v>8650685957</v>
          </cell>
        </row>
        <row r="2601">
          <cell r="B2601" t="str">
            <v>HU81Department Manager - FMCG</v>
          </cell>
          <cell r="C2601">
            <v>6109283</v>
          </cell>
          <cell r="D2601" t="str">
            <v>Dileep Kumar Tiwari</v>
          </cell>
          <cell r="E2601">
            <v>9453644818</v>
          </cell>
        </row>
        <row r="2602">
          <cell r="B2602" t="str">
            <v>HR33Department Manager - Apps</v>
          </cell>
          <cell r="C2602">
            <v>6109278</v>
          </cell>
          <cell r="D2602" t="str">
            <v>Narender  Kumar</v>
          </cell>
          <cell r="E2602">
            <v>9812293862</v>
          </cell>
        </row>
        <row r="2603">
          <cell r="B2603" t="str">
            <v>HN31Department Manager - Apps</v>
          </cell>
          <cell r="C2603">
            <v>6109164</v>
          </cell>
          <cell r="D2603" t="str">
            <v>Niku  Borah</v>
          </cell>
          <cell r="E2603">
            <v>7002051121</v>
          </cell>
        </row>
        <row r="2604">
          <cell r="B2604" t="str">
            <v>HA17Department Manager - Apps</v>
          </cell>
          <cell r="C2604">
            <v>6109116</v>
          </cell>
          <cell r="D2604" t="str">
            <v>P Suresh Babu</v>
          </cell>
          <cell r="E2604">
            <v>8555985551</v>
          </cell>
        </row>
        <row r="2605">
          <cell r="B2605" t="str">
            <v>HW15Department Manager - Apps</v>
          </cell>
          <cell r="C2605">
            <v>6109115</v>
          </cell>
          <cell r="D2605" t="str">
            <v>Pitam  Ghosh</v>
          </cell>
          <cell r="E2605">
            <v>7003465006</v>
          </cell>
        </row>
        <row r="2606">
          <cell r="B2606" t="str">
            <v>HA06Department Manager - FMCG</v>
          </cell>
          <cell r="C2606">
            <v>6108899</v>
          </cell>
          <cell r="D2606" t="str">
            <v>TALLA ANU RUDRA REDDY</v>
          </cell>
          <cell r="E2606">
            <v>9133143489</v>
          </cell>
        </row>
        <row r="2607">
          <cell r="B2607" t="str">
            <v>SA51Department Manager - FMCG</v>
          </cell>
          <cell r="C2607">
            <v>6108770</v>
          </cell>
          <cell r="D2607" t="str">
            <v>Kudurupaka  Shirisha</v>
          </cell>
          <cell r="E2607">
            <v>9908233628</v>
          </cell>
        </row>
        <row r="2608">
          <cell r="B2608" t="str">
            <v>HU43Department Manager - Apps</v>
          </cell>
          <cell r="C2608">
            <v>6108769</v>
          </cell>
          <cell r="D2608" t="str">
            <v>Rinku Kumar Pandey</v>
          </cell>
          <cell r="E2608">
            <v>6392591889</v>
          </cell>
        </row>
        <row r="2609">
          <cell r="B2609" t="str">
            <v>HK33Department Manager - FMCG</v>
          </cell>
          <cell r="C2609">
            <v>6108587</v>
          </cell>
          <cell r="D2609" t="str">
            <v xml:space="preserve">HABEEB  </v>
          </cell>
          <cell r="E2609">
            <v>9686047803</v>
          </cell>
        </row>
        <row r="2610">
          <cell r="B2610" t="str">
            <v>HO40Department Manager - FMCG</v>
          </cell>
          <cell r="C2610">
            <v>6108577</v>
          </cell>
          <cell r="D2610" t="str">
            <v>Prasanna Kumar Nayak</v>
          </cell>
          <cell r="E2610">
            <v>9556998331</v>
          </cell>
        </row>
        <row r="2611">
          <cell r="B2611" t="str">
            <v>HO26Department Manager - Apps</v>
          </cell>
          <cell r="C2611">
            <v>6108436</v>
          </cell>
          <cell r="D2611" t="str">
            <v>Mukesh Kumar Mohanty</v>
          </cell>
          <cell r="E2611">
            <v>8338888729</v>
          </cell>
        </row>
        <row r="2612">
          <cell r="B2612" t="str">
            <v>HA28Department Manager - Apps</v>
          </cell>
          <cell r="C2612">
            <v>6108431</v>
          </cell>
          <cell r="D2612" t="str">
            <v>Namburu Anil Kumar</v>
          </cell>
          <cell r="E2612">
            <v>7780274844</v>
          </cell>
        </row>
        <row r="2613">
          <cell r="B2613" t="str">
            <v>HR31Department Manager - Apps</v>
          </cell>
          <cell r="C2613">
            <v>6108419</v>
          </cell>
          <cell r="D2613" t="str">
            <v xml:space="preserve">Hemraj  </v>
          </cell>
          <cell r="E2613">
            <v>9694084961</v>
          </cell>
        </row>
        <row r="2614">
          <cell r="B2614" t="str">
            <v>HJ10Department Manager - Apps</v>
          </cell>
          <cell r="C2614">
            <v>6108418</v>
          </cell>
          <cell r="D2614" t="str">
            <v>Kashinath  Nayak</v>
          </cell>
          <cell r="E2614">
            <v>9534093798</v>
          </cell>
        </row>
        <row r="2615">
          <cell r="B2615" t="str">
            <v>EB01Department Manager - Apps</v>
          </cell>
          <cell r="C2615">
            <v>6108262</v>
          </cell>
          <cell r="D2615" t="str">
            <v>Ashish  Kumar</v>
          </cell>
          <cell r="E2615">
            <v>7870262551</v>
          </cell>
        </row>
        <row r="2616">
          <cell r="B2616" t="str">
            <v>HR02Department Manager - FMCG</v>
          </cell>
          <cell r="C2616">
            <v>6108259</v>
          </cell>
          <cell r="D2616" t="str">
            <v>Ankit  Kumar</v>
          </cell>
          <cell r="E2616">
            <v>7297808435</v>
          </cell>
        </row>
        <row r="2617">
          <cell r="B2617" t="str">
            <v>HE08Department Manager - Non Apps</v>
          </cell>
          <cell r="C2617">
            <v>6108166</v>
          </cell>
          <cell r="D2617" t="str">
            <v>VIJIN  V</v>
          </cell>
          <cell r="E2617">
            <v>9061153202</v>
          </cell>
        </row>
        <row r="2618">
          <cell r="B2618" t="str">
            <v>HR29Department Manager - FMCG</v>
          </cell>
          <cell r="C2618">
            <v>6108140</v>
          </cell>
          <cell r="D2618" t="str">
            <v>Mayank  Sharma</v>
          </cell>
          <cell r="E2618">
            <v>7737421326</v>
          </cell>
        </row>
        <row r="2619">
          <cell r="B2619" t="str">
            <v>HK95Department Manager - Apps</v>
          </cell>
          <cell r="C2619">
            <v>6108080</v>
          </cell>
          <cell r="D2619" t="str">
            <v>Sharanayya  Hiremath</v>
          </cell>
          <cell r="E2619">
            <v>8310347530</v>
          </cell>
        </row>
        <row r="2620">
          <cell r="B2620" t="str">
            <v>HU84Department Manager - Apps</v>
          </cell>
          <cell r="C2620">
            <v>6108058</v>
          </cell>
          <cell r="D2620" t="str">
            <v>MUKESH  VERMA</v>
          </cell>
          <cell r="E2620">
            <v>9794677271</v>
          </cell>
        </row>
        <row r="2621">
          <cell r="B2621" t="str">
            <v>HH35Department Manager - FMCG</v>
          </cell>
          <cell r="C2621">
            <v>6107921</v>
          </cell>
          <cell r="D2621" t="str">
            <v xml:space="preserve">Saurabh  </v>
          </cell>
          <cell r="E2621">
            <v>8826708431</v>
          </cell>
        </row>
        <row r="2622">
          <cell r="B2622" t="str">
            <v>HK80Department Manager - Apps</v>
          </cell>
          <cell r="C2622">
            <v>6107753</v>
          </cell>
          <cell r="D2622" t="str">
            <v>Jayakumara  S</v>
          </cell>
          <cell r="E2622">
            <v>9019437889</v>
          </cell>
        </row>
        <row r="2623">
          <cell r="B2623" t="str">
            <v>HP16Department Manager - Apps</v>
          </cell>
          <cell r="C2623">
            <v>6107694</v>
          </cell>
          <cell r="D2623" t="str">
            <v>Parveen  Kumar</v>
          </cell>
          <cell r="E2623">
            <v>9697292934</v>
          </cell>
        </row>
        <row r="2624">
          <cell r="B2624" t="str">
            <v>HO31Department Manager - FMCG</v>
          </cell>
          <cell r="C2624">
            <v>6107686</v>
          </cell>
          <cell r="D2624" t="str">
            <v>Umesh  Behera</v>
          </cell>
          <cell r="E2624">
            <v>7381952043</v>
          </cell>
        </row>
        <row r="2625">
          <cell r="B2625" t="str">
            <v>HA87Department Manager - FMCG</v>
          </cell>
          <cell r="C2625">
            <v>6107570</v>
          </cell>
          <cell r="D2625" t="str">
            <v>Kakarla Vengala Rao</v>
          </cell>
          <cell r="E2625">
            <v>8074710208</v>
          </cell>
        </row>
        <row r="2626">
          <cell r="B2626" t="str">
            <v>HU90Department Manager - FMCG</v>
          </cell>
          <cell r="C2626">
            <v>6107568</v>
          </cell>
          <cell r="D2626" t="str">
            <v>Satyendra T Pathak</v>
          </cell>
          <cell r="E2626">
            <v>8169969347</v>
          </cell>
        </row>
        <row r="2627">
          <cell r="B2627" t="str">
            <v>HF04Department Manager - FMCG</v>
          </cell>
          <cell r="C2627">
            <v>6107475</v>
          </cell>
          <cell r="D2627" t="str">
            <v>Tuka  Ram</v>
          </cell>
          <cell r="E2627">
            <v>9179816314</v>
          </cell>
        </row>
        <row r="2628">
          <cell r="B2628" t="str">
            <v>HQ36Department Manager - Apps</v>
          </cell>
          <cell r="C2628">
            <v>6107472</v>
          </cell>
          <cell r="D2628" t="str">
            <v>Ashish  Mishra</v>
          </cell>
          <cell r="E2628">
            <v>9170086909</v>
          </cell>
        </row>
        <row r="2629">
          <cell r="B2629" t="str">
            <v>HA55Department Manager - Non Apps</v>
          </cell>
          <cell r="C2629">
            <v>6107234</v>
          </cell>
          <cell r="D2629" t="str">
            <v>Pradeep Kumar Das</v>
          </cell>
          <cell r="E2629">
            <v>9658932582</v>
          </cell>
        </row>
        <row r="2630">
          <cell r="B2630" t="str">
            <v>HO34Department Manager - Apps</v>
          </cell>
          <cell r="C2630">
            <v>6107231</v>
          </cell>
          <cell r="D2630" t="str">
            <v>Pratap  Sahoo</v>
          </cell>
          <cell r="E2630">
            <v>7504334626</v>
          </cell>
        </row>
        <row r="2631">
          <cell r="B2631" t="str">
            <v>HY49Department Manager - FMCG</v>
          </cell>
          <cell r="C2631">
            <v>6107215</v>
          </cell>
          <cell r="D2631" t="str">
            <v xml:space="preserve">Deepak Yadav </v>
          </cell>
          <cell r="E2631">
            <v>9329980258</v>
          </cell>
        </row>
        <row r="2632">
          <cell r="B2632" t="str">
            <v>SA56Department Manager - Apps</v>
          </cell>
          <cell r="C2632">
            <v>6107104</v>
          </cell>
          <cell r="D2632" t="str">
            <v>TALARI  SHEKAR</v>
          </cell>
          <cell r="E2632">
            <v>9398572855</v>
          </cell>
        </row>
        <row r="2633">
          <cell r="B2633" t="str">
            <v>HK66Department Manager - Apps</v>
          </cell>
          <cell r="C2633">
            <v>6107088</v>
          </cell>
          <cell r="D2633" t="str">
            <v>Dinesha  .</v>
          </cell>
          <cell r="E2633">
            <v>8749016497</v>
          </cell>
        </row>
        <row r="2634">
          <cell r="B2634" t="str">
            <v>HO35Department Manager - FMCG</v>
          </cell>
          <cell r="C2634">
            <v>6107004</v>
          </cell>
          <cell r="D2634" t="str">
            <v>Nandighosh  Nayak</v>
          </cell>
          <cell r="E2634">
            <v>7854881723</v>
          </cell>
        </row>
        <row r="2635">
          <cell r="B2635" t="str">
            <v>HA90Department Manager - FMCG</v>
          </cell>
          <cell r="C2635">
            <v>6106798</v>
          </cell>
          <cell r="D2635" t="str">
            <v>Kapa Gopi Krishna</v>
          </cell>
          <cell r="E2635">
            <v>7075686242</v>
          </cell>
        </row>
        <row r="2636">
          <cell r="B2636" t="str">
            <v>HQ94Department Manager - Apps</v>
          </cell>
          <cell r="C2636">
            <v>6106795</v>
          </cell>
          <cell r="D2636" t="str">
            <v>Ishaq  Mohammad</v>
          </cell>
          <cell r="E2636">
            <v>7017121328</v>
          </cell>
        </row>
        <row r="2637">
          <cell r="B2637" t="str">
            <v>HN56Department Manager - Non Apps</v>
          </cell>
          <cell r="C2637">
            <v>6106756</v>
          </cell>
          <cell r="D2637" t="str">
            <v xml:space="preserve">PRIYANKU BORAH </v>
          </cell>
          <cell r="E2637">
            <v>8638502276</v>
          </cell>
        </row>
        <row r="2638">
          <cell r="B2638" t="str">
            <v>HK98Department Manager - FMCG</v>
          </cell>
          <cell r="C2638">
            <v>6106698</v>
          </cell>
          <cell r="D2638" t="str">
            <v>PRAVEEN  N</v>
          </cell>
          <cell r="E2638">
            <v>8618515257</v>
          </cell>
        </row>
        <row r="2639">
          <cell r="B2639" t="str">
            <v>HN45Department Manager - FMCG</v>
          </cell>
          <cell r="C2639">
            <v>6106545</v>
          </cell>
          <cell r="D2639" t="str">
            <v>Dibyajit  Das</v>
          </cell>
          <cell r="E2639">
            <v>9706374887</v>
          </cell>
        </row>
        <row r="2640">
          <cell r="B2640" t="str">
            <v>HO27Department Manager - FMCG</v>
          </cell>
          <cell r="C2640">
            <v>6106543</v>
          </cell>
          <cell r="D2640" t="str">
            <v>Prakash Kumar Mohapatra</v>
          </cell>
          <cell r="E2640">
            <v>9348904521</v>
          </cell>
        </row>
        <row r="2641">
          <cell r="B2641" t="str">
            <v>HA62Department Manager - Apps</v>
          </cell>
          <cell r="C2641">
            <v>6106542</v>
          </cell>
          <cell r="D2641" t="str">
            <v>Abbavaram Somesh Reddy</v>
          </cell>
          <cell r="E2641">
            <v>9063862770</v>
          </cell>
        </row>
        <row r="2642">
          <cell r="B2642" t="str">
            <v>HE10Department Manager - FMCG</v>
          </cell>
          <cell r="C2642">
            <v>6106539</v>
          </cell>
          <cell r="D2642" t="str">
            <v>Aneesha  Murukan</v>
          </cell>
          <cell r="E2642">
            <v>9061029803</v>
          </cell>
        </row>
        <row r="2643">
          <cell r="B2643" t="str">
            <v>HV08Department Manager - Non Apps</v>
          </cell>
          <cell r="C2643">
            <v>6106537</v>
          </cell>
          <cell r="D2643" t="str">
            <v>Mahesh Kumar Gupta</v>
          </cell>
          <cell r="E2643">
            <v>8707608328</v>
          </cell>
        </row>
        <row r="2644">
          <cell r="B2644" t="str">
            <v>SA56Department Manager - FMCG</v>
          </cell>
          <cell r="C2644">
            <v>6106533</v>
          </cell>
          <cell r="D2644" t="str">
            <v xml:space="preserve">MD SAMEERUDDIN </v>
          </cell>
          <cell r="E2644">
            <v>7095437273</v>
          </cell>
        </row>
        <row r="2645">
          <cell r="B2645" t="str">
            <v>HZ01Department Manager - Apps</v>
          </cell>
          <cell r="C2645">
            <v>6106390</v>
          </cell>
          <cell r="D2645" t="str">
            <v>Manash Pratim Saikia</v>
          </cell>
          <cell r="E2645">
            <v>9707117281</v>
          </cell>
        </row>
        <row r="2646">
          <cell r="B2646" t="str">
            <v>SA56Department Manager - FMCG</v>
          </cell>
          <cell r="C2646">
            <v>6106370</v>
          </cell>
          <cell r="D2646" t="str">
            <v>Palika  Sivayya</v>
          </cell>
          <cell r="E2646">
            <v>9701967921</v>
          </cell>
        </row>
        <row r="2647">
          <cell r="B2647" t="str">
            <v>HV24Department Manager - Non Apps</v>
          </cell>
          <cell r="C2647">
            <v>6106274</v>
          </cell>
          <cell r="D2647" t="str">
            <v>Suresh  Chandra</v>
          </cell>
          <cell r="E2647">
            <v>9456720025</v>
          </cell>
        </row>
        <row r="2648">
          <cell r="B2648" t="str">
            <v>HH02Department Manager - BA</v>
          </cell>
          <cell r="C2648">
            <v>6106245</v>
          </cell>
          <cell r="D2648" t="str">
            <v>Komal  Kumari</v>
          </cell>
          <cell r="E2648">
            <v>7303421012</v>
          </cell>
        </row>
        <row r="2649">
          <cell r="B2649" t="str">
            <v>HP01Department Manager - Non Apps</v>
          </cell>
          <cell r="C2649">
            <v>6106242</v>
          </cell>
          <cell r="D2649" t="str">
            <v xml:space="preserve">Amrinder  </v>
          </cell>
          <cell r="E2649">
            <v>8528135469</v>
          </cell>
        </row>
        <row r="2650">
          <cell r="B2650" t="str">
            <v>HR26Department Manager - Non Apps</v>
          </cell>
          <cell r="C2650">
            <v>6106239</v>
          </cell>
          <cell r="D2650" t="str">
            <v>Raj Kumar Singh</v>
          </cell>
          <cell r="E2650">
            <v>9950059263</v>
          </cell>
        </row>
        <row r="2651">
          <cell r="B2651" t="str">
            <v>HY17Department Manager - FMCG</v>
          </cell>
          <cell r="C2651">
            <v>6106238</v>
          </cell>
          <cell r="D2651" t="str">
            <v>Nyasa  Singh</v>
          </cell>
          <cell r="E2651">
            <v>9589083523</v>
          </cell>
        </row>
        <row r="2652">
          <cell r="B2652" t="str">
            <v>HR29Department Manager - Non Apps</v>
          </cell>
          <cell r="C2652">
            <v>6106232</v>
          </cell>
          <cell r="D2652" t="str">
            <v>Karn Pal Singh Shekhawat</v>
          </cell>
          <cell r="E2652">
            <v>8740034493</v>
          </cell>
        </row>
        <row r="2653">
          <cell r="B2653" t="str">
            <v>HA57Department Manager - FMCG</v>
          </cell>
          <cell r="C2653">
            <v>6106188</v>
          </cell>
          <cell r="D2653" t="str">
            <v>Jadda  Bujjaiah</v>
          </cell>
          <cell r="E2653">
            <v>9885337038</v>
          </cell>
        </row>
        <row r="2654">
          <cell r="B2654" t="str">
            <v>HE10Department Manager - Apps</v>
          </cell>
          <cell r="C2654">
            <v>6106186</v>
          </cell>
          <cell r="D2654" t="str">
            <v>Ashfaaq Mohemed Hashir</v>
          </cell>
          <cell r="E2654">
            <v>7736506269</v>
          </cell>
        </row>
        <row r="2655">
          <cell r="B2655" t="str">
            <v>HA40Department Manager - Apps</v>
          </cell>
          <cell r="C2655">
            <v>6106167</v>
          </cell>
          <cell r="D2655" t="str">
            <v>Mohd  Aamer</v>
          </cell>
          <cell r="E2655">
            <v>9912160549</v>
          </cell>
        </row>
        <row r="2656">
          <cell r="B2656" t="str">
            <v>HY48Department Manager - Apps</v>
          </cell>
          <cell r="C2656">
            <v>6106101</v>
          </cell>
          <cell r="D2656" t="str">
            <v>Kavita  Dangi</v>
          </cell>
          <cell r="E2656">
            <v>7828643134</v>
          </cell>
        </row>
        <row r="2657">
          <cell r="B2657" t="str">
            <v>HV24Department Manager - FMCG</v>
          </cell>
          <cell r="C2657">
            <v>6106079</v>
          </cell>
          <cell r="D2657" t="str">
            <v>Mahipal Singh Chauhan</v>
          </cell>
          <cell r="E2657">
            <v>9760176093</v>
          </cell>
        </row>
        <row r="2658">
          <cell r="B2658" t="str">
            <v>HQ72Department Manager - FMCG</v>
          </cell>
          <cell r="C2658">
            <v>6106055</v>
          </cell>
          <cell r="D2658" t="str">
            <v>Padam  Saini</v>
          </cell>
          <cell r="E2658">
            <v>7300998286</v>
          </cell>
        </row>
        <row r="2659">
          <cell r="B2659" t="str">
            <v>HO24Department Manager - FMCG</v>
          </cell>
          <cell r="C2659">
            <v>6106054</v>
          </cell>
          <cell r="D2659" t="str">
            <v>Somanath  Pradhan</v>
          </cell>
          <cell r="E2659">
            <v>9658137415</v>
          </cell>
        </row>
        <row r="2660">
          <cell r="B2660" t="str">
            <v>HI16Department Manager - Apps</v>
          </cell>
          <cell r="C2660">
            <v>6106053</v>
          </cell>
          <cell r="D2660" t="str">
            <v>Sujal  Sharma</v>
          </cell>
          <cell r="E2660">
            <v>9816006163</v>
          </cell>
        </row>
        <row r="2661">
          <cell r="B2661" t="str">
            <v>HE20Department Manager - FMCG</v>
          </cell>
          <cell r="C2661">
            <v>6105919</v>
          </cell>
          <cell r="D2661" t="str">
            <v>ALENT  JOSEPH</v>
          </cell>
          <cell r="E2661">
            <v>9747439207</v>
          </cell>
        </row>
        <row r="2662">
          <cell r="B2662" t="str">
            <v>HU03Department Manager - Apps</v>
          </cell>
          <cell r="C2662">
            <v>6105914</v>
          </cell>
          <cell r="D2662" t="str">
            <v>Prince Kumar Paswan</v>
          </cell>
          <cell r="E2662">
            <v>8745071633</v>
          </cell>
        </row>
        <row r="2663">
          <cell r="B2663" t="str">
            <v>SA06Department Manager - Non Apps</v>
          </cell>
          <cell r="C2663">
            <v>6105896</v>
          </cell>
          <cell r="D2663" t="str">
            <v xml:space="preserve">NAMMI RAJU </v>
          </cell>
          <cell r="E2663">
            <v>8897605259</v>
          </cell>
        </row>
        <row r="2664">
          <cell r="B2664" t="str">
            <v>HV23Department Manager - Apps</v>
          </cell>
          <cell r="C2664">
            <v>6105863</v>
          </cell>
          <cell r="D2664" t="str">
            <v>Prakash  Chand</v>
          </cell>
          <cell r="E2664">
            <v>8474974651</v>
          </cell>
        </row>
        <row r="2665">
          <cell r="B2665" t="str">
            <v>HH02Department Manager - BA</v>
          </cell>
          <cell r="C2665">
            <v>6105860</v>
          </cell>
          <cell r="D2665" t="str">
            <v>Janak  Devi</v>
          </cell>
          <cell r="E2665">
            <v>8595535117</v>
          </cell>
        </row>
        <row r="2666">
          <cell r="B2666" t="str">
            <v>HQ68Department Manager - FMCG</v>
          </cell>
          <cell r="C2666">
            <v>6105858</v>
          </cell>
          <cell r="D2666" t="str">
            <v>Ankit  Kumar</v>
          </cell>
          <cell r="E2666">
            <v>9719359835</v>
          </cell>
        </row>
        <row r="2667">
          <cell r="B2667" t="str">
            <v>HK94Department Manager - FMCG</v>
          </cell>
          <cell r="C2667">
            <v>6105826</v>
          </cell>
          <cell r="D2667" t="str">
            <v>D Chandra Shekar Prasad</v>
          </cell>
          <cell r="E2667">
            <v>8618343970</v>
          </cell>
        </row>
        <row r="2668">
          <cell r="B2668" t="str">
            <v>HU47Department Manager - Apps</v>
          </cell>
          <cell r="C2668">
            <v>6105823</v>
          </cell>
          <cell r="D2668" t="str">
            <v xml:space="preserve">Saurabh  </v>
          </cell>
          <cell r="E2668">
            <v>9015028122</v>
          </cell>
        </row>
        <row r="2669">
          <cell r="B2669" t="str">
            <v>HZ05Department Manager - Non Apps</v>
          </cell>
          <cell r="C2669">
            <v>6105795</v>
          </cell>
          <cell r="D2669" t="str">
            <v>Pradip  Talukdar</v>
          </cell>
          <cell r="E2669">
            <v>8730975838</v>
          </cell>
        </row>
        <row r="2670">
          <cell r="B2670" t="str">
            <v>HU47Department Manager - Apps</v>
          </cell>
          <cell r="C2670">
            <v>6105765</v>
          </cell>
          <cell r="D2670" t="str">
            <v xml:space="preserve">Mamta  </v>
          </cell>
          <cell r="E2670">
            <v>8837595256</v>
          </cell>
        </row>
        <row r="2671">
          <cell r="B2671" t="str">
            <v>HZ07Department Manager - Apps</v>
          </cell>
          <cell r="C2671">
            <v>6105679</v>
          </cell>
          <cell r="D2671" t="str">
            <v>Sajal  Debnath</v>
          </cell>
          <cell r="E2671">
            <v>9101393249</v>
          </cell>
        </row>
        <row r="2672">
          <cell r="B2672" t="str">
            <v>HN25Department Manager - Non Apps</v>
          </cell>
          <cell r="C2672">
            <v>6105677</v>
          </cell>
          <cell r="D2672" t="str">
            <v>Mithu  Hazarika</v>
          </cell>
          <cell r="E2672">
            <v>9394071304</v>
          </cell>
        </row>
        <row r="2673">
          <cell r="B2673" t="str">
            <v>HW27Department Manager - Apps</v>
          </cell>
          <cell r="C2673">
            <v>6105675</v>
          </cell>
          <cell r="D2673" t="str">
            <v>Pankaj  Das</v>
          </cell>
          <cell r="E2673">
            <v>8759764382</v>
          </cell>
        </row>
        <row r="2674">
          <cell r="B2674" t="str">
            <v>HN51Department Manager - FMCG</v>
          </cell>
          <cell r="C2674">
            <v>6105658</v>
          </cell>
          <cell r="D2674" t="str">
            <v>Oinam Malemnganba Meitei</v>
          </cell>
          <cell r="E2674">
            <v>7005000151</v>
          </cell>
        </row>
        <row r="2675">
          <cell r="B2675" t="str">
            <v>HR29Department Manager - Non Apps</v>
          </cell>
          <cell r="C2675">
            <v>6105653</v>
          </cell>
          <cell r="D2675" t="str">
            <v>Kanhaiya  Lal</v>
          </cell>
          <cell r="E2675">
            <v>9772405367</v>
          </cell>
        </row>
        <row r="2676">
          <cell r="B2676" t="str">
            <v>HE08Department Manager - FMCG</v>
          </cell>
          <cell r="C2676">
            <v>6105640</v>
          </cell>
          <cell r="D2676" t="str">
            <v>ANANTHU  K M</v>
          </cell>
          <cell r="E2676">
            <v>7510588098</v>
          </cell>
        </row>
        <row r="2677">
          <cell r="B2677" t="str">
            <v>HK40Department Manager - Apps</v>
          </cell>
          <cell r="C2677">
            <v>6105631</v>
          </cell>
          <cell r="D2677" t="str">
            <v>Vikas Rudrappa Durgai</v>
          </cell>
          <cell r="E2677">
            <v>8050200524</v>
          </cell>
        </row>
        <row r="2678">
          <cell r="B2678" t="str">
            <v>HQ43Department Manager - FMCG</v>
          </cell>
          <cell r="C2678">
            <v>6105612</v>
          </cell>
          <cell r="D2678" t="str">
            <v>Ayush  Yadav</v>
          </cell>
          <cell r="E2678">
            <v>8299832903</v>
          </cell>
        </row>
        <row r="2679">
          <cell r="B2679" t="str">
            <v>HN40Department Manager - Non Apps</v>
          </cell>
          <cell r="C2679">
            <v>6105530</v>
          </cell>
          <cell r="D2679" t="str">
            <v>Pranjal  Konch</v>
          </cell>
          <cell r="E2679">
            <v>8472890560</v>
          </cell>
        </row>
        <row r="2680">
          <cell r="B2680" t="str">
            <v>HA83Department Manager - Apps</v>
          </cell>
          <cell r="C2680">
            <v>6105529</v>
          </cell>
          <cell r="D2680" t="str">
            <v>Adirala  Bujjibabu</v>
          </cell>
          <cell r="E2680">
            <v>7780169143</v>
          </cell>
        </row>
        <row r="2681">
          <cell r="B2681" t="str">
            <v>HV03Department Manager - Apps</v>
          </cell>
          <cell r="C2681">
            <v>6105443</v>
          </cell>
          <cell r="D2681" t="str">
            <v>Roop Chand Singh</v>
          </cell>
          <cell r="E2681">
            <v>9882678955</v>
          </cell>
        </row>
        <row r="2682">
          <cell r="B2682" t="str">
            <v>HK85Department Manager - Apps</v>
          </cell>
          <cell r="C2682">
            <v>6105438</v>
          </cell>
          <cell r="D2682" t="str">
            <v>Gadakari  Sagar</v>
          </cell>
          <cell r="E2682">
            <v>8792983444</v>
          </cell>
        </row>
        <row r="2683">
          <cell r="B2683" t="str">
            <v>HE11Department Manager - FMCG</v>
          </cell>
          <cell r="C2683">
            <v>6105389</v>
          </cell>
          <cell r="D2683" t="str">
            <v>Vipin  V V</v>
          </cell>
          <cell r="E2683">
            <v>8891393636</v>
          </cell>
        </row>
        <row r="2684">
          <cell r="B2684" t="str">
            <v>HV24Department Manager - Apps</v>
          </cell>
          <cell r="C2684">
            <v>6105303</v>
          </cell>
          <cell r="D2684" t="str">
            <v>Varun  Kumar</v>
          </cell>
          <cell r="E2684">
            <v>9927307299</v>
          </cell>
        </row>
        <row r="2685">
          <cell r="B2685" t="str">
            <v>HV09Department Manager - Apps</v>
          </cell>
          <cell r="C2685">
            <v>6105302</v>
          </cell>
          <cell r="D2685" t="str">
            <v xml:space="preserve">Sunil  </v>
          </cell>
          <cell r="E2685">
            <v>7830636130</v>
          </cell>
        </row>
        <row r="2686">
          <cell r="B2686" t="str">
            <v>HA75Department Manager - Apps</v>
          </cell>
          <cell r="C2686">
            <v>6105299</v>
          </cell>
          <cell r="D2686" t="str">
            <v>Marthy  Ramakrishna</v>
          </cell>
          <cell r="E2686">
            <v>8096777196</v>
          </cell>
        </row>
        <row r="2687">
          <cell r="B2687" t="str">
            <v>HR11Department Manager - Apps</v>
          </cell>
          <cell r="C2687">
            <v>6105285</v>
          </cell>
          <cell r="D2687" t="str">
            <v>Avinash  Khinchi</v>
          </cell>
          <cell r="E2687">
            <v>8769815412</v>
          </cell>
        </row>
        <row r="2688">
          <cell r="B2688" t="str">
            <v>EB01Department Manager - FMCG</v>
          </cell>
          <cell r="C2688">
            <v>6105270</v>
          </cell>
          <cell r="D2688" t="str">
            <v>SANJAY KUMAR MISHRA</v>
          </cell>
          <cell r="E2688">
            <v>8252701434</v>
          </cell>
        </row>
        <row r="2689">
          <cell r="B2689" t="str">
            <v>SA60Department Manager - Apps</v>
          </cell>
          <cell r="C2689">
            <v>6105247</v>
          </cell>
          <cell r="D2689" t="str">
            <v>Gundla  Rakesh</v>
          </cell>
          <cell r="E2689">
            <v>9121097964</v>
          </cell>
        </row>
        <row r="2690">
          <cell r="B2690" t="str">
            <v>HA50Department Manager - Non Apps</v>
          </cell>
          <cell r="C2690">
            <v>6105230</v>
          </cell>
          <cell r="D2690" t="str">
            <v>S  Srinivasan</v>
          </cell>
          <cell r="E2690">
            <v>7330501084</v>
          </cell>
        </row>
        <row r="2691">
          <cell r="B2691" t="str">
            <v>HQ50Department Manager - FMCG</v>
          </cell>
          <cell r="C2691">
            <v>6105222</v>
          </cell>
          <cell r="D2691" t="str">
            <v>Mahadev  Yadav</v>
          </cell>
          <cell r="E2691">
            <v>8543090658</v>
          </cell>
        </row>
        <row r="2692">
          <cell r="B2692" t="str">
            <v>HK88Department Manager - Apps</v>
          </cell>
          <cell r="C2692">
            <v>6105170</v>
          </cell>
          <cell r="D2692" t="str">
            <v>Sowmya  A C</v>
          </cell>
          <cell r="E2692">
            <v>9739952711</v>
          </cell>
        </row>
        <row r="2693">
          <cell r="B2693" t="str">
            <v>HU37Department Manager - FMCG</v>
          </cell>
          <cell r="C2693">
            <v>6105120</v>
          </cell>
          <cell r="D2693" t="str">
            <v>Gaurav  Kumar</v>
          </cell>
          <cell r="E2693">
            <v>9068332124</v>
          </cell>
        </row>
        <row r="2694">
          <cell r="B2694" t="str">
            <v>HH30Department Manager - Apps</v>
          </cell>
          <cell r="C2694">
            <v>6105119</v>
          </cell>
          <cell r="D2694" t="str">
            <v>Neeraj  Kumar</v>
          </cell>
          <cell r="E2694">
            <v>7400301501</v>
          </cell>
        </row>
        <row r="2695">
          <cell r="B2695" t="str">
            <v>HA66Department Manager - FMCG</v>
          </cell>
          <cell r="C2695">
            <v>6105115</v>
          </cell>
          <cell r="D2695" t="str">
            <v>Aleti  Janaiah</v>
          </cell>
          <cell r="E2695">
            <v>8555046580</v>
          </cell>
        </row>
        <row r="2696">
          <cell r="B2696" t="str">
            <v>HA60Department Manager - Apps</v>
          </cell>
          <cell r="C2696">
            <v>6105114</v>
          </cell>
          <cell r="D2696" t="str">
            <v>Nakka  Yesubabu</v>
          </cell>
          <cell r="E2696">
            <v>7036635171</v>
          </cell>
        </row>
        <row r="2697">
          <cell r="B2697" t="str">
            <v>HO32Department Manager - Apps</v>
          </cell>
          <cell r="C2697">
            <v>6105111</v>
          </cell>
          <cell r="D2697" t="str">
            <v>Nirmal  Jena</v>
          </cell>
          <cell r="E2697">
            <v>8984018406</v>
          </cell>
        </row>
        <row r="2698">
          <cell r="B2698" t="str">
            <v>HB04Department Manager - FMCG</v>
          </cell>
          <cell r="C2698">
            <v>6105073</v>
          </cell>
          <cell r="D2698" t="str">
            <v>Abhishek Kumar Singh</v>
          </cell>
          <cell r="E2698">
            <v>9882992711</v>
          </cell>
        </row>
        <row r="2699">
          <cell r="B2699" t="str">
            <v>HA63Department Manager - Apps</v>
          </cell>
          <cell r="C2699">
            <v>6105021</v>
          </cell>
          <cell r="D2699" t="str">
            <v>Appana Konda Babu</v>
          </cell>
          <cell r="E2699">
            <v>8341263633</v>
          </cell>
        </row>
        <row r="2700">
          <cell r="B2700" t="str">
            <v>HK61Department Manager - FMCG</v>
          </cell>
          <cell r="C2700">
            <v>6104987</v>
          </cell>
          <cell r="D2700" t="str">
            <v>Rajendra S M</v>
          </cell>
          <cell r="E2700">
            <v>8711924346</v>
          </cell>
        </row>
        <row r="2701">
          <cell r="B2701" t="str">
            <v>SA58Department Manager - Apps</v>
          </cell>
          <cell r="C2701">
            <v>6104982</v>
          </cell>
          <cell r="D2701" t="str">
            <v>Shivarathri  Sharadha</v>
          </cell>
          <cell r="E2701">
            <v>9912424763</v>
          </cell>
        </row>
        <row r="2702">
          <cell r="B2702" t="str">
            <v>HQ21Department Manager - FMCG</v>
          </cell>
          <cell r="C2702">
            <v>6104782</v>
          </cell>
          <cell r="D2702" t="str">
            <v>Yogesh  Kumar</v>
          </cell>
          <cell r="E2702">
            <v>7906218323</v>
          </cell>
        </row>
        <row r="2703">
          <cell r="B2703" t="str">
            <v>HP45Department Manager - FMCG</v>
          </cell>
          <cell r="C2703">
            <v>6104705</v>
          </cell>
          <cell r="D2703" t="str">
            <v>NATEESH  KUMAR</v>
          </cell>
          <cell r="E2703">
            <v>8556031836</v>
          </cell>
        </row>
        <row r="2704">
          <cell r="B2704" t="str">
            <v>HA11Department Manager - Apps</v>
          </cell>
          <cell r="C2704">
            <v>6104662</v>
          </cell>
          <cell r="D2704" t="str">
            <v>Chiliveri Narsing Rao</v>
          </cell>
          <cell r="E2704">
            <v>8121873516</v>
          </cell>
        </row>
        <row r="2705">
          <cell r="B2705" t="str">
            <v>HN36Department Manager - Apps</v>
          </cell>
          <cell r="C2705">
            <v>6104661</v>
          </cell>
          <cell r="D2705" t="str">
            <v>Deep  Saha</v>
          </cell>
          <cell r="E2705">
            <v>7576035412</v>
          </cell>
        </row>
        <row r="2706">
          <cell r="B2706" t="str">
            <v>HU36Department Manager - Apps</v>
          </cell>
          <cell r="C2706">
            <v>6104660</v>
          </cell>
          <cell r="D2706" t="str">
            <v>Rakesh Singh Rautela</v>
          </cell>
          <cell r="E2706">
            <v>9555568365</v>
          </cell>
        </row>
        <row r="2707">
          <cell r="B2707" t="str">
            <v>HK62Department Manager - Apps</v>
          </cell>
          <cell r="C2707">
            <v>6104605</v>
          </cell>
          <cell r="D2707" t="str">
            <v>Shrishaila P Biradar</v>
          </cell>
          <cell r="E2707">
            <v>9900117634</v>
          </cell>
        </row>
        <row r="2708">
          <cell r="B2708" t="str">
            <v>HE07Department Manager - FMCG</v>
          </cell>
          <cell r="C2708">
            <v>6104580</v>
          </cell>
          <cell r="D2708" t="str">
            <v>Anees  M</v>
          </cell>
          <cell r="E2708">
            <v>8138856347</v>
          </cell>
        </row>
        <row r="2709">
          <cell r="B2709" t="str">
            <v>HW03Department Manager - Apps</v>
          </cell>
          <cell r="C2709">
            <v>6104539</v>
          </cell>
          <cell r="D2709" t="str">
            <v>Abhishek  Pathak</v>
          </cell>
          <cell r="E2709">
            <v>8777845879</v>
          </cell>
        </row>
        <row r="2710">
          <cell r="B2710" t="str">
            <v>HF25Department Manager - FMCG</v>
          </cell>
          <cell r="C2710">
            <v>6104532</v>
          </cell>
          <cell r="D2710" t="str">
            <v>TAKESHWAR  NISHAD</v>
          </cell>
          <cell r="E2710">
            <v>7447823248</v>
          </cell>
        </row>
        <row r="2711">
          <cell r="B2711" t="str">
            <v>HA44Department Manager - FMCG</v>
          </cell>
          <cell r="C2711">
            <v>6104499</v>
          </cell>
          <cell r="D2711" t="str">
            <v>Shanivarapu Satya Harichandra Reddy</v>
          </cell>
          <cell r="E2711">
            <v>9676721987</v>
          </cell>
        </row>
        <row r="2712">
          <cell r="B2712" t="str">
            <v>HK92Department Manager - FMCG</v>
          </cell>
          <cell r="C2712">
            <v>6104449</v>
          </cell>
          <cell r="D2712" t="str">
            <v>Sarveshwarabasavani  Ramji</v>
          </cell>
          <cell r="E2712">
            <v>9663079669</v>
          </cell>
        </row>
        <row r="2713">
          <cell r="B2713" t="str">
            <v>HW19Department Manager - Apps</v>
          </cell>
          <cell r="C2713">
            <v>6104447</v>
          </cell>
          <cell r="D2713" t="str">
            <v>Md  Sahabuddin</v>
          </cell>
          <cell r="E2713">
            <v>7001625049</v>
          </cell>
        </row>
        <row r="2714">
          <cell r="B2714" t="str">
            <v>HQ87Department Manager - FMCG</v>
          </cell>
          <cell r="C2714">
            <v>6104306</v>
          </cell>
          <cell r="D2714" t="str">
            <v>kuldeep kumar mishra</v>
          </cell>
          <cell r="E2714">
            <v>8685018242</v>
          </cell>
        </row>
        <row r="2715">
          <cell r="B2715" t="str">
            <v>HR34Department Manager - FMCG</v>
          </cell>
          <cell r="C2715">
            <v>6104304</v>
          </cell>
          <cell r="D2715" t="str">
            <v>Satyajeet  Barman</v>
          </cell>
          <cell r="E2715">
            <v>8890609136</v>
          </cell>
        </row>
        <row r="2716">
          <cell r="B2716" t="str">
            <v>HE17Department Manager - FMCG</v>
          </cell>
          <cell r="C2716">
            <v>6104256</v>
          </cell>
          <cell r="D2716" t="str">
            <v>Riswan M Nazar</v>
          </cell>
          <cell r="E2716">
            <v>9544290536</v>
          </cell>
        </row>
        <row r="2717">
          <cell r="B2717" t="str">
            <v>HN46Department Manager - Apps</v>
          </cell>
          <cell r="C2717">
            <v>6104253</v>
          </cell>
          <cell r="D2717" t="str">
            <v>Munindra  Boruah</v>
          </cell>
          <cell r="E2717">
            <v>7896203895</v>
          </cell>
        </row>
        <row r="2718">
          <cell r="B2718" t="str">
            <v>HW42Department Manager - Non Apps</v>
          </cell>
          <cell r="C2718">
            <v>6104163</v>
          </cell>
          <cell r="D2718" t="str">
            <v>YOGESH  SUBEDI</v>
          </cell>
          <cell r="E2718">
            <v>6297834025</v>
          </cell>
        </row>
        <row r="2719">
          <cell r="B2719" t="str">
            <v>HR26Department Manager - Apps</v>
          </cell>
          <cell r="C2719">
            <v>6104149</v>
          </cell>
          <cell r="D2719" t="str">
            <v>Radheshyam  Saini</v>
          </cell>
          <cell r="E2719">
            <v>8003613141</v>
          </cell>
        </row>
        <row r="2720">
          <cell r="B2720" t="str">
            <v>HM21Department Manager - Non Apps</v>
          </cell>
          <cell r="C2720">
            <v>6104032</v>
          </cell>
          <cell r="D2720" t="str">
            <v>Anil Kumar Mishra</v>
          </cell>
          <cell r="E2720">
            <v>8552015618</v>
          </cell>
        </row>
        <row r="2721">
          <cell r="B2721" t="str">
            <v>HR28Department Manager - Apps</v>
          </cell>
          <cell r="C2721">
            <v>6103993</v>
          </cell>
          <cell r="D2721" t="str">
            <v>Indra  Kumar</v>
          </cell>
          <cell r="E2721">
            <v>7023954098</v>
          </cell>
        </row>
        <row r="2722">
          <cell r="B2722" t="str">
            <v>HA17Department Manager - Non Apps</v>
          </cell>
          <cell r="C2722">
            <v>6103991</v>
          </cell>
          <cell r="D2722" t="str">
            <v>BHUKYA  THIRUPATHI</v>
          </cell>
          <cell r="E2722">
            <v>6281406036</v>
          </cell>
        </row>
        <row r="2723">
          <cell r="B2723" t="str">
            <v>HK84Department Manager - FMCG</v>
          </cell>
          <cell r="C2723">
            <v>6103951</v>
          </cell>
          <cell r="D2723" t="str">
            <v>Shekhara  K S</v>
          </cell>
          <cell r="E2723">
            <v>7829358143</v>
          </cell>
        </row>
        <row r="2724">
          <cell r="B2724" t="str">
            <v>HH26Department Manager - FMCG</v>
          </cell>
          <cell r="C2724">
            <v>6103888</v>
          </cell>
          <cell r="D2724" t="str">
            <v>Prince  Kumar</v>
          </cell>
          <cell r="E2724">
            <v>9973043625</v>
          </cell>
        </row>
        <row r="2725">
          <cell r="B2725" t="str">
            <v>HQ82Department Manager - FMCG</v>
          </cell>
          <cell r="C2725">
            <v>6103875</v>
          </cell>
          <cell r="D2725" t="str">
            <v>Manoj  Kumar</v>
          </cell>
          <cell r="E2725">
            <v>8650587198</v>
          </cell>
        </row>
        <row r="2726">
          <cell r="B2726" t="str">
            <v>HM01Department Manager - FMCG</v>
          </cell>
          <cell r="C2726">
            <v>6103866</v>
          </cell>
          <cell r="D2726" t="str">
            <v>Saurav  Goswami</v>
          </cell>
          <cell r="E2726">
            <v>7086534591</v>
          </cell>
        </row>
        <row r="2727">
          <cell r="B2727" t="str">
            <v>HR27Department Manager - Apps</v>
          </cell>
          <cell r="C2727">
            <v>6103860</v>
          </cell>
          <cell r="D2727" t="str">
            <v>Prasanta  Badatya</v>
          </cell>
          <cell r="E2727">
            <v>9668876984</v>
          </cell>
        </row>
        <row r="2728">
          <cell r="B2728" t="str">
            <v>HK55Department Manager - Apps</v>
          </cell>
          <cell r="C2728">
            <v>6103859</v>
          </cell>
          <cell r="D2728" t="str">
            <v>Poornima  T S</v>
          </cell>
          <cell r="E2728">
            <v>8618878988</v>
          </cell>
        </row>
        <row r="2729">
          <cell r="B2729" t="str">
            <v>HD37Department Manager - Apps</v>
          </cell>
          <cell r="C2729">
            <v>6103857</v>
          </cell>
          <cell r="D2729" t="str">
            <v xml:space="preserve">Ishu  </v>
          </cell>
          <cell r="E2729">
            <v>8860032737</v>
          </cell>
        </row>
        <row r="2730">
          <cell r="B2730" t="str">
            <v>HU59Department Manager - FMCG</v>
          </cell>
          <cell r="C2730">
            <v>6103802</v>
          </cell>
          <cell r="D2730" t="str">
            <v>Sujeet Kumar Yadav</v>
          </cell>
          <cell r="E2730">
            <v>9670783144</v>
          </cell>
        </row>
        <row r="2731">
          <cell r="B2731" t="str">
            <v>HO25Department Manager - FMCG</v>
          </cell>
          <cell r="C2731">
            <v>6103790</v>
          </cell>
          <cell r="D2731" t="str">
            <v>Pramoda Kumar Pradhan</v>
          </cell>
          <cell r="E2731">
            <v>9583285670</v>
          </cell>
        </row>
        <row r="2732">
          <cell r="B2732" t="str">
            <v>HX04Department Manager - FMCG</v>
          </cell>
          <cell r="C2732">
            <v>6103664</v>
          </cell>
          <cell r="D2732" t="str">
            <v>Bindu  Ram</v>
          </cell>
          <cell r="E2732">
            <v>8803590360</v>
          </cell>
        </row>
        <row r="2733">
          <cell r="B2733" t="str">
            <v>HU50Department Manager - FMCG</v>
          </cell>
          <cell r="C2733">
            <v>6103663</v>
          </cell>
          <cell r="D2733" t="str">
            <v>Jitendra  Kumar</v>
          </cell>
          <cell r="E2733">
            <v>9971702924</v>
          </cell>
        </row>
        <row r="2734">
          <cell r="B2734" t="str">
            <v>HP44Department Manager - Apps</v>
          </cell>
          <cell r="C2734">
            <v>6103661</v>
          </cell>
          <cell r="D2734" t="str">
            <v>Sachin  Semwal</v>
          </cell>
          <cell r="E2734">
            <v>7814053282</v>
          </cell>
        </row>
        <row r="2735">
          <cell r="B2735" t="str">
            <v>HU68Department Manager - Non Apps</v>
          </cell>
          <cell r="C2735">
            <v>6103557</v>
          </cell>
          <cell r="D2735" t="str">
            <v>Ankit  Bajpai</v>
          </cell>
          <cell r="E2735">
            <v>8707432125</v>
          </cell>
        </row>
        <row r="2736">
          <cell r="B2736" t="str">
            <v>HF07Department Manager - Non Apps</v>
          </cell>
          <cell r="C2736">
            <v>6103552</v>
          </cell>
          <cell r="D2736" t="str">
            <v>Virendra Kumar Baghel</v>
          </cell>
          <cell r="E2736">
            <v>6260773495</v>
          </cell>
        </row>
        <row r="2737">
          <cell r="B2737" t="str">
            <v>HB02Department Manager - Non Apps</v>
          </cell>
          <cell r="C2737">
            <v>6103376</v>
          </cell>
          <cell r="D2737" t="str">
            <v>Shivam  Kumar</v>
          </cell>
          <cell r="E2737">
            <v>9123282283</v>
          </cell>
        </row>
        <row r="2738">
          <cell r="B2738" t="str">
            <v>HK54Department Manager - FMCG</v>
          </cell>
          <cell r="C2738">
            <v>6103371</v>
          </cell>
          <cell r="D2738" t="str">
            <v>Abhijith  S</v>
          </cell>
          <cell r="E2738">
            <v>9686672502</v>
          </cell>
        </row>
        <row r="2739">
          <cell r="B2739" t="str">
            <v>HJ13Department Manager - Apps</v>
          </cell>
          <cell r="C2739">
            <v>6103370</v>
          </cell>
          <cell r="D2739" t="str">
            <v>Suraj  Kumar</v>
          </cell>
          <cell r="E2739">
            <v>7870619328</v>
          </cell>
        </row>
        <row r="2740">
          <cell r="B2740" t="str">
            <v>HP44Department Manager - FMCG</v>
          </cell>
          <cell r="C2740">
            <v>6103349</v>
          </cell>
          <cell r="D2740" t="str">
            <v>Udhay  Rana</v>
          </cell>
          <cell r="E2740">
            <v>8872675909</v>
          </cell>
        </row>
        <row r="2741">
          <cell r="B2741" t="str">
            <v>HR36Department Manager - FMCG</v>
          </cell>
          <cell r="C2741">
            <v>6103268</v>
          </cell>
          <cell r="D2741" t="str">
            <v>Teja  Ram</v>
          </cell>
          <cell r="E2741">
            <v>9571349089</v>
          </cell>
        </row>
        <row r="2742">
          <cell r="B2742" t="str">
            <v>HD37Department Manager - FMCG</v>
          </cell>
          <cell r="C2742">
            <v>6103148</v>
          </cell>
          <cell r="D2742" t="str">
            <v>Prince  Kumar</v>
          </cell>
          <cell r="E2742">
            <v>9534560779</v>
          </cell>
        </row>
        <row r="2743">
          <cell r="B2743" t="str">
            <v>HU54Department Manager - Non Apps</v>
          </cell>
          <cell r="C2743">
            <v>6103104</v>
          </cell>
          <cell r="D2743" t="str">
            <v>Kamlesh  Maurya</v>
          </cell>
          <cell r="E2743">
            <v>8173843377</v>
          </cell>
        </row>
        <row r="2744">
          <cell r="B2744" t="str">
            <v>HB34Department Manager - Apps</v>
          </cell>
          <cell r="C2744">
            <v>6102960</v>
          </cell>
          <cell r="D2744" t="str">
            <v>Ajay  Kumar</v>
          </cell>
          <cell r="E2744">
            <v>9142370963</v>
          </cell>
        </row>
        <row r="2745">
          <cell r="B2745" t="str">
            <v>HY41Department Manager - FMCG</v>
          </cell>
          <cell r="C2745">
            <v>6102872</v>
          </cell>
          <cell r="D2745" t="str">
            <v>Saurabh  Chaurasiya</v>
          </cell>
          <cell r="E2745">
            <v>6263385319</v>
          </cell>
        </row>
        <row r="2746">
          <cell r="B2746" t="str">
            <v>HP36Department Manager - Apps</v>
          </cell>
          <cell r="C2746">
            <v>6102869</v>
          </cell>
          <cell r="D2746" t="str">
            <v>Guddu  Paswan</v>
          </cell>
          <cell r="E2746">
            <v>6203221573</v>
          </cell>
        </row>
        <row r="2747">
          <cell r="B2747" t="str">
            <v>HR14Department Manager - Apps</v>
          </cell>
          <cell r="C2747">
            <v>6102868</v>
          </cell>
          <cell r="D2747" t="str">
            <v>Prakash  Lawwa</v>
          </cell>
          <cell r="E2747">
            <v>6376427890</v>
          </cell>
        </row>
        <row r="2748">
          <cell r="B2748" t="str">
            <v>HJ22Department Manager - Apps</v>
          </cell>
          <cell r="C2748">
            <v>6102867</v>
          </cell>
          <cell r="D2748" t="str">
            <v>Sanjay  Mahli</v>
          </cell>
          <cell r="E2748">
            <v>6205764153</v>
          </cell>
        </row>
        <row r="2749">
          <cell r="B2749" t="str">
            <v>HY14Department Manager - FMCG</v>
          </cell>
          <cell r="C2749">
            <v>6102737</v>
          </cell>
          <cell r="D2749" t="str">
            <v>Bipin Kumar Charmkar</v>
          </cell>
          <cell r="E2749">
            <v>8827596829</v>
          </cell>
        </row>
        <row r="2750">
          <cell r="B2750" t="str">
            <v>HA17Department Manager - FMCG</v>
          </cell>
          <cell r="C2750">
            <v>6102547</v>
          </cell>
          <cell r="D2750" t="str">
            <v>Yedla  Srikanth</v>
          </cell>
          <cell r="E2750">
            <v>6303815016</v>
          </cell>
        </row>
        <row r="2751">
          <cell r="B2751" t="str">
            <v>HU42Department Manager - FMCG</v>
          </cell>
          <cell r="C2751">
            <v>6101950</v>
          </cell>
          <cell r="D2751" t="str">
            <v>Ravi  Prakash</v>
          </cell>
          <cell r="E2751">
            <v>9012162144</v>
          </cell>
        </row>
        <row r="2752">
          <cell r="B2752" t="str">
            <v>HK16Department Manager - Non Apps</v>
          </cell>
          <cell r="C2752">
            <v>6101949</v>
          </cell>
          <cell r="D2752" t="str">
            <v>Vivek  M</v>
          </cell>
          <cell r="E2752">
            <v>9008677089</v>
          </cell>
        </row>
        <row r="2753">
          <cell r="B2753" t="str">
            <v>HW36Department Manager - Apps</v>
          </cell>
          <cell r="C2753">
            <v>6101947</v>
          </cell>
          <cell r="D2753" t="str">
            <v>Rabiul  Shaikh</v>
          </cell>
          <cell r="E2753">
            <v>7864821227</v>
          </cell>
        </row>
        <row r="2754">
          <cell r="B2754" t="str">
            <v>SA52Department Manager - FMCG</v>
          </cell>
          <cell r="C2754">
            <v>6101717</v>
          </cell>
          <cell r="D2754" t="str">
            <v>Medhari Hari Kumar</v>
          </cell>
          <cell r="E2754">
            <v>6300671528</v>
          </cell>
        </row>
        <row r="2755">
          <cell r="B2755" t="str">
            <v>HB01Department Manager - Non Apps</v>
          </cell>
          <cell r="C2755">
            <v>6101712</v>
          </cell>
          <cell r="D2755" t="str">
            <v>Pintu  Kumar</v>
          </cell>
          <cell r="E2755">
            <v>8210079250</v>
          </cell>
        </row>
        <row r="2756">
          <cell r="B2756" t="str">
            <v>HU56Department Manager - FMCG</v>
          </cell>
          <cell r="C2756">
            <v>6101711</v>
          </cell>
          <cell r="D2756" t="str">
            <v>Anshul  Sharma</v>
          </cell>
          <cell r="E2756">
            <v>8630163451</v>
          </cell>
        </row>
        <row r="2757">
          <cell r="B2757" t="str">
            <v>HO19Department Manager - FMCG</v>
          </cell>
          <cell r="C2757">
            <v>6101708</v>
          </cell>
          <cell r="D2757" t="str">
            <v>Rasha Bihari Dash</v>
          </cell>
          <cell r="E2757">
            <v>8763427410</v>
          </cell>
        </row>
        <row r="2758">
          <cell r="B2758" t="str">
            <v>HA08Department Manager - FMCG</v>
          </cell>
          <cell r="C2758">
            <v>6101707</v>
          </cell>
          <cell r="D2758" t="str">
            <v>Somarathi Rajesh Kumar</v>
          </cell>
          <cell r="E2758">
            <v>9000003222</v>
          </cell>
        </row>
        <row r="2759">
          <cell r="B2759" t="str">
            <v>HN18Department Manager - FMCG</v>
          </cell>
          <cell r="C2759">
            <v>6101706</v>
          </cell>
          <cell r="D2759" t="str">
            <v>Sudip  Mandal</v>
          </cell>
          <cell r="E2759">
            <v>7896444010</v>
          </cell>
        </row>
        <row r="2760">
          <cell r="B2760" t="str">
            <v>HW25Department Manager - Apps</v>
          </cell>
          <cell r="C2760">
            <v>6101703</v>
          </cell>
          <cell r="D2760" t="str">
            <v>Laloo Kumar Paswan</v>
          </cell>
          <cell r="E2760">
            <v>6289704057</v>
          </cell>
        </row>
        <row r="2761">
          <cell r="B2761" t="str">
            <v>HP20Department Manager - Apps</v>
          </cell>
          <cell r="C2761">
            <v>6101561</v>
          </cell>
          <cell r="D2761" t="str">
            <v xml:space="preserve">Kajal  </v>
          </cell>
          <cell r="E2761">
            <v>8872436794</v>
          </cell>
        </row>
        <row r="2762">
          <cell r="B2762" t="str">
            <v>HP28Department Manager - Non Apps</v>
          </cell>
          <cell r="C2762">
            <v>6100937</v>
          </cell>
          <cell r="D2762" t="str">
            <v>Harman  Kumar</v>
          </cell>
          <cell r="E2762">
            <v>9988694779</v>
          </cell>
        </row>
        <row r="2763">
          <cell r="B2763" t="str">
            <v>HQ30Department Manager - Apps</v>
          </cell>
          <cell r="C2763">
            <v>6100934</v>
          </cell>
          <cell r="D2763" t="str">
            <v>Mohd  Jamshed</v>
          </cell>
          <cell r="E2763">
            <v>9634240082</v>
          </cell>
        </row>
        <row r="2764">
          <cell r="B2764" t="str">
            <v>HQ58Department Manager - Non Apps</v>
          </cell>
          <cell r="C2764">
            <v>6100718</v>
          </cell>
          <cell r="D2764" t="str">
            <v>Ramesh Chand Sharma</v>
          </cell>
          <cell r="E2764">
            <v>9211876133</v>
          </cell>
        </row>
        <row r="2765">
          <cell r="B2765" t="str">
            <v>HU64Department Manager - Non Apps</v>
          </cell>
          <cell r="C2765">
            <v>6100642</v>
          </cell>
          <cell r="D2765" t="str">
            <v>Sarvesh  Kumar</v>
          </cell>
          <cell r="E2765">
            <v>8077115099</v>
          </cell>
        </row>
        <row r="2766">
          <cell r="B2766" t="str">
            <v>HN04Department Manager - Apps</v>
          </cell>
          <cell r="C2766">
            <v>6100639</v>
          </cell>
          <cell r="D2766" t="str">
            <v>Suman  Deka</v>
          </cell>
          <cell r="E2766">
            <v>6900215771</v>
          </cell>
        </row>
        <row r="2767">
          <cell r="B2767" t="str">
            <v>HR28Department Manager - Non Apps</v>
          </cell>
          <cell r="C2767">
            <v>6100580</v>
          </cell>
          <cell r="D2767" t="str">
            <v>Anil Kumar Tabiyar</v>
          </cell>
          <cell r="E2767">
            <v>9672191031</v>
          </cell>
        </row>
        <row r="2768">
          <cell r="B2768" t="str">
            <v>HI02Department Manager - FMCG</v>
          </cell>
          <cell r="C2768">
            <v>6100573</v>
          </cell>
          <cell r="D2768" t="str">
            <v>Rakesh  Kumar</v>
          </cell>
          <cell r="E2768">
            <v>9518134331</v>
          </cell>
        </row>
        <row r="2769">
          <cell r="B2769" t="str">
            <v>HU54Department Manager - Apps</v>
          </cell>
          <cell r="C2769">
            <v>6100484</v>
          </cell>
          <cell r="D2769" t="str">
            <v>Ajit Kumar Rastogi</v>
          </cell>
          <cell r="E2769">
            <v>9005277769</v>
          </cell>
        </row>
        <row r="2770">
          <cell r="B2770" t="str">
            <v>HU88Department Manager - Apps</v>
          </cell>
          <cell r="C2770">
            <v>6100404</v>
          </cell>
          <cell r="D2770" t="str">
            <v>Ashok  Kumar</v>
          </cell>
          <cell r="E2770">
            <v>8881898938</v>
          </cell>
        </row>
        <row r="2771">
          <cell r="B2771" t="str">
            <v>HU84Department Manager - FMCG</v>
          </cell>
          <cell r="C2771">
            <v>6100351</v>
          </cell>
          <cell r="D2771" t="str">
            <v>Sudhir Kumar Srivastava</v>
          </cell>
          <cell r="E2771">
            <v>9616761790</v>
          </cell>
        </row>
        <row r="2772">
          <cell r="B2772" t="str">
            <v>HZ02Department Manager - Apps</v>
          </cell>
          <cell r="C2772">
            <v>6100285</v>
          </cell>
          <cell r="D2772" t="str">
            <v>Pratap  Taduk</v>
          </cell>
          <cell r="E2772">
            <v>9383368594</v>
          </cell>
        </row>
        <row r="2773">
          <cell r="B2773" t="str">
            <v>HQ01Department Manager - FMCG</v>
          </cell>
          <cell r="C2773">
            <v>6100208</v>
          </cell>
          <cell r="D2773" t="str">
            <v>Rahul  Awasthi</v>
          </cell>
          <cell r="E2773">
            <v>8948470252</v>
          </cell>
        </row>
        <row r="2774">
          <cell r="B2774" t="str">
            <v>HO07Department Manager - Apps</v>
          </cell>
          <cell r="C2774">
            <v>6100146</v>
          </cell>
          <cell r="D2774" t="str">
            <v>Ashis Kumar Mishra</v>
          </cell>
          <cell r="E2774">
            <v>7873596409</v>
          </cell>
        </row>
        <row r="2775">
          <cell r="B2775" t="str">
            <v>HN44Department Manager - Non Apps</v>
          </cell>
          <cell r="C2775">
            <v>6100143</v>
          </cell>
          <cell r="D2775" t="str">
            <v>Noruttam  Tamuli</v>
          </cell>
          <cell r="E2775">
            <v>8638029009</v>
          </cell>
        </row>
        <row r="2776">
          <cell r="B2776" t="str">
            <v>HO30Department Manager - FMCG</v>
          </cell>
          <cell r="C2776">
            <v>6100141</v>
          </cell>
          <cell r="D2776" t="str">
            <v>Rakesh  Sahoo</v>
          </cell>
          <cell r="E2776">
            <v>7540976029</v>
          </cell>
        </row>
        <row r="2777">
          <cell r="B2777" t="str">
            <v>HM02Department Manager - Non Apps</v>
          </cell>
          <cell r="C2777">
            <v>6099977</v>
          </cell>
          <cell r="D2777" t="str">
            <v>Maruti Prakash Rankhamb</v>
          </cell>
          <cell r="E2777">
            <v>8698737198</v>
          </cell>
        </row>
        <row r="2778">
          <cell r="B2778" t="str">
            <v>HH02Department Manager - Non Apps</v>
          </cell>
          <cell r="C2778">
            <v>6099976</v>
          </cell>
          <cell r="D2778" t="str">
            <v>Nitesh Kumar Giri</v>
          </cell>
          <cell r="E2778">
            <v>9953214733</v>
          </cell>
        </row>
        <row r="2779">
          <cell r="B2779" t="str">
            <v>HU71Department Manager - FMCG</v>
          </cell>
          <cell r="C2779">
            <v>6099975</v>
          </cell>
          <cell r="D2779" t="str">
            <v>Khursheed  Ahmad</v>
          </cell>
          <cell r="E2779">
            <v>7011163638</v>
          </cell>
        </row>
        <row r="2780">
          <cell r="B2780" t="str">
            <v>HP41Department Manager - FMCG</v>
          </cell>
          <cell r="C2780">
            <v>6099974</v>
          </cell>
          <cell r="D2780" t="str">
            <v xml:space="preserve">Akash  </v>
          </cell>
          <cell r="E2780">
            <v>9780680761</v>
          </cell>
        </row>
        <row r="2781">
          <cell r="B2781" t="str">
            <v>HO07Department Manager - Non Apps</v>
          </cell>
          <cell r="C2781">
            <v>6099797</v>
          </cell>
          <cell r="D2781" t="str">
            <v>Rama Chandra Biswal</v>
          </cell>
          <cell r="E2781">
            <v>8908905226</v>
          </cell>
        </row>
        <row r="2782">
          <cell r="B2782" t="str">
            <v>HK68Department Manager - FMCG</v>
          </cell>
          <cell r="C2782">
            <v>6099796</v>
          </cell>
          <cell r="D2782" t="str">
            <v>Kiran Kumar V</v>
          </cell>
          <cell r="E2782">
            <v>7019208023</v>
          </cell>
        </row>
        <row r="2783">
          <cell r="B2783" t="str">
            <v>HY45Department Manager - FMCG</v>
          </cell>
          <cell r="C2783">
            <v>6099794</v>
          </cell>
          <cell r="D2783" t="str">
            <v>Krishnkant  Patel</v>
          </cell>
          <cell r="E2783">
            <v>6263183779</v>
          </cell>
        </row>
        <row r="2784">
          <cell r="B2784" t="str">
            <v>HN82Department Manager - Non Apps</v>
          </cell>
          <cell r="C2784">
            <v>6099791</v>
          </cell>
          <cell r="D2784" t="str">
            <v>Anil  Teli</v>
          </cell>
          <cell r="E2784">
            <v>8638063608</v>
          </cell>
        </row>
        <row r="2785">
          <cell r="B2785" t="str">
            <v>HY37Department Manager - FMCG</v>
          </cell>
          <cell r="C2785">
            <v>6099735</v>
          </cell>
          <cell r="D2785" t="str">
            <v>Devendra  Prajapati</v>
          </cell>
          <cell r="E2785">
            <v>7225860792</v>
          </cell>
        </row>
        <row r="2786">
          <cell r="B2786" t="str">
            <v>HN44Department Manager - FMCG</v>
          </cell>
          <cell r="C2786">
            <v>6099734</v>
          </cell>
          <cell r="D2786" t="str">
            <v>Jyotish  Konch</v>
          </cell>
          <cell r="E2786">
            <v>9101540025</v>
          </cell>
        </row>
        <row r="2787">
          <cell r="B2787" t="str">
            <v>HH15Department Manager - Non Apps</v>
          </cell>
          <cell r="C2787">
            <v>6099652</v>
          </cell>
          <cell r="D2787" t="str">
            <v xml:space="preserve">Rekha  </v>
          </cell>
          <cell r="E2787">
            <v>9953832601</v>
          </cell>
        </row>
        <row r="2788">
          <cell r="B2788" t="str">
            <v>HK10Department Manager - FMCG</v>
          </cell>
          <cell r="C2788">
            <v>6099627</v>
          </cell>
          <cell r="D2788" t="str">
            <v>Manyam  Chandu</v>
          </cell>
          <cell r="E2788">
            <v>8790447692</v>
          </cell>
        </row>
        <row r="2789">
          <cell r="B2789" t="str">
            <v>HU51Department Manager - FMCG</v>
          </cell>
          <cell r="C2789">
            <v>6099587</v>
          </cell>
          <cell r="D2789" t="str">
            <v>Vinay Kumar Patel</v>
          </cell>
          <cell r="E2789">
            <v>8527837545</v>
          </cell>
        </row>
        <row r="2790">
          <cell r="B2790" t="str">
            <v>HN32Department Manager - FMCG</v>
          </cell>
          <cell r="C2790">
            <v>6099574</v>
          </cell>
          <cell r="D2790" t="str">
            <v>Nitish Kumar Sarkar</v>
          </cell>
          <cell r="E2790">
            <v>6000655603</v>
          </cell>
        </row>
        <row r="2791">
          <cell r="B2791" t="str">
            <v>HU64Department Manager - Apps</v>
          </cell>
          <cell r="C2791">
            <v>6099435</v>
          </cell>
          <cell r="D2791" t="str">
            <v>Ajay  Kumar</v>
          </cell>
          <cell r="E2791">
            <v>7055294732</v>
          </cell>
        </row>
        <row r="2792">
          <cell r="B2792" t="str">
            <v>HY28Department Manager - Apps</v>
          </cell>
          <cell r="C2792">
            <v>6099423</v>
          </cell>
          <cell r="D2792" t="str">
            <v>Jasman Singh Rav</v>
          </cell>
          <cell r="E2792">
            <v>9589946477</v>
          </cell>
        </row>
        <row r="2793">
          <cell r="B2793" t="str">
            <v>HK35Department Manager - Non Apps</v>
          </cell>
          <cell r="C2793">
            <v>6099378</v>
          </cell>
          <cell r="D2793" t="str">
            <v xml:space="preserve">Vageesharadhya  </v>
          </cell>
          <cell r="E2793">
            <v>9380755762</v>
          </cell>
        </row>
        <row r="2794">
          <cell r="B2794" t="str">
            <v>HK82Department Manager - FMCG</v>
          </cell>
          <cell r="C2794">
            <v>6099327</v>
          </cell>
          <cell r="D2794" t="str">
            <v>Pradeep  Mugur</v>
          </cell>
          <cell r="E2794">
            <v>8150849797</v>
          </cell>
        </row>
        <row r="2795">
          <cell r="B2795" t="str">
            <v>HA45Department Manager - Apps</v>
          </cell>
          <cell r="C2795">
            <v>6099326</v>
          </cell>
          <cell r="D2795" t="str">
            <v>Gugulothu Balaram Nayak</v>
          </cell>
          <cell r="E2795">
            <v>8790438661</v>
          </cell>
        </row>
        <row r="2796">
          <cell r="B2796" t="str">
            <v>HO06Department Manager - FMCG</v>
          </cell>
          <cell r="C2796">
            <v>6099262</v>
          </cell>
          <cell r="D2796" t="str">
            <v>Manoj  Samal</v>
          </cell>
          <cell r="E2796">
            <v>8249907387</v>
          </cell>
        </row>
        <row r="2797">
          <cell r="B2797" t="str">
            <v>HF02Department Manager - Apps</v>
          </cell>
          <cell r="C2797">
            <v>6099162</v>
          </cell>
          <cell r="D2797" t="str">
            <v>Ashwani Kumar Koshle</v>
          </cell>
          <cell r="E2797">
            <v>7974385663</v>
          </cell>
        </row>
        <row r="2798">
          <cell r="B2798" t="str">
            <v>HH03Department Manager - FMCG</v>
          </cell>
          <cell r="C2798">
            <v>6099151</v>
          </cell>
          <cell r="D2798" t="str">
            <v>Raj  Kumar</v>
          </cell>
          <cell r="E2798">
            <v>6392501036</v>
          </cell>
        </row>
        <row r="2799">
          <cell r="B2799" t="str">
            <v>HU34Department Manager - FMCG</v>
          </cell>
          <cell r="C2799">
            <v>6099117</v>
          </cell>
          <cell r="D2799" t="str">
            <v>Dinesh  Kumar</v>
          </cell>
          <cell r="E2799">
            <v>6397917146</v>
          </cell>
        </row>
        <row r="2800">
          <cell r="B2800" t="str">
            <v>HK27Department Manager - Apps</v>
          </cell>
          <cell r="C2800">
            <v>6099114</v>
          </cell>
          <cell r="D2800" t="str">
            <v>Manu Patil D R</v>
          </cell>
          <cell r="E2800">
            <v>7019209641</v>
          </cell>
        </row>
        <row r="2801">
          <cell r="B2801" t="str">
            <v>HA42Department Manager - FMCG</v>
          </cell>
          <cell r="C2801">
            <v>6099042</v>
          </cell>
          <cell r="D2801" t="str">
            <v>Bapuram  Prasad</v>
          </cell>
          <cell r="E2801">
            <v>8247564091</v>
          </cell>
        </row>
        <row r="2802">
          <cell r="B2802" t="str">
            <v>HG05Department Manager - Apps</v>
          </cell>
          <cell r="C2802">
            <v>6099040</v>
          </cell>
          <cell r="D2802" t="str">
            <v>Priyanka Rahul Soni</v>
          </cell>
          <cell r="E2802">
            <v>8758301773</v>
          </cell>
        </row>
        <row r="2803">
          <cell r="B2803" t="str">
            <v>HB21Department Manager - Apps</v>
          </cell>
          <cell r="C2803">
            <v>6098956</v>
          </cell>
          <cell r="D2803" t="str">
            <v>Sunil  Kumar</v>
          </cell>
          <cell r="E2803">
            <v>7277757656</v>
          </cell>
        </row>
        <row r="2804">
          <cell r="B2804" t="str">
            <v>HX12Department Manager - FMCG</v>
          </cell>
          <cell r="C2804">
            <v>6098879</v>
          </cell>
          <cell r="D2804" t="str">
            <v>Sahil  Sharma</v>
          </cell>
          <cell r="E2804">
            <v>8082155002</v>
          </cell>
        </row>
        <row r="2805">
          <cell r="B2805" t="str">
            <v>HU03Department Manager - FMCG</v>
          </cell>
          <cell r="C2805">
            <v>6098876</v>
          </cell>
          <cell r="D2805" t="str">
            <v>Rohit  Kumar</v>
          </cell>
          <cell r="E2805">
            <v>9761046266</v>
          </cell>
        </row>
        <row r="2806">
          <cell r="B2806" t="str">
            <v>HB25Department Manager - Apps</v>
          </cell>
          <cell r="C2806">
            <v>6098873</v>
          </cell>
          <cell r="D2806" t="str">
            <v>Raushan  Kumar</v>
          </cell>
          <cell r="E2806">
            <v>9304436893</v>
          </cell>
        </row>
        <row r="2807">
          <cell r="B2807" t="str">
            <v>HA47Department Manager - FMCG</v>
          </cell>
          <cell r="C2807">
            <v>6098871</v>
          </cell>
          <cell r="D2807" t="str">
            <v>Pasupula  Pitchaiah</v>
          </cell>
          <cell r="E2807">
            <v>9573306679</v>
          </cell>
        </row>
        <row r="2808">
          <cell r="B2808" t="str">
            <v>HK80Department Manager - FMCG</v>
          </cell>
          <cell r="C2808">
            <v>6098870</v>
          </cell>
          <cell r="D2808" t="str">
            <v>Girisha  H S</v>
          </cell>
          <cell r="E2808">
            <v>8861545815</v>
          </cell>
        </row>
        <row r="2809">
          <cell r="B2809" t="str">
            <v>HF16Department Manager - FMCG</v>
          </cell>
          <cell r="C2809">
            <v>6098868</v>
          </cell>
          <cell r="D2809" t="str">
            <v>Shiv Kumar Sahu</v>
          </cell>
          <cell r="E2809">
            <v>7697115890</v>
          </cell>
        </row>
        <row r="2810">
          <cell r="B2810" t="str">
            <v>HK35Department Manager - Apps</v>
          </cell>
          <cell r="C2810">
            <v>6098865</v>
          </cell>
          <cell r="D2810" t="str">
            <v>G  Mahendra</v>
          </cell>
          <cell r="E2810">
            <v>9164633814</v>
          </cell>
        </row>
        <row r="2811">
          <cell r="B2811" t="str">
            <v>HB29Department Manager - Apps</v>
          </cell>
          <cell r="C2811">
            <v>6098620</v>
          </cell>
          <cell r="D2811" t="str">
            <v>Mukesh  Kumar</v>
          </cell>
          <cell r="E2811">
            <v>8651063033</v>
          </cell>
        </row>
        <row r="2812">
          <cell r="B2812" t="str">
            <v>HQ67Department Manager - Apps</v>
          </cell>
          <cell r="C2812">
            <v>6098617</v>
          </cell>
          <cell r="D2812" t="str">
            <v>Love  Kumar</v>
          </cell>
          <cell r="E2812">
            <v>9808201215</v>
          </cell>
        </row>
        <row r="2813">
          <cell r="B2813" t="str">
            <v>HK08Department Manager - FMCG</v>
          </cell>
          <cell r="C2813">
            <v>6098615</v>
          </cell>
          <cell r="D2813" t="str">
            <v>Subhas K Shindhe</v>
          </cell>
          <cell r="E2813">
            <v>8722410343</v>
          </cell>
        </row>
        <row r="2814">
          <cell r="B2814" t="str">
            <v>HA61Department Manager - Apps</v>
          </cell>
          <cell r="C2814">
            <v>6098613</v>
          </cell>
          <cell r="D2814" t="str">
            <v>Cinimadula  Nagaraju</v>
          </cell>
          <cell r="E2814">
            <v>7601099432</v>
          </cell>
        </row>
        <row r="2815">
          <cell r="B2815" t="str">
            <v>HU09Department Manager - Apps</v>
          </cell>
          <cell r="C2815">
            <v>6098480</v>
          </cell>
          <cell r="D2815" t="str">
            <v xml:space="preserve">Rajkumar  </v>
          </cell>
          <cell r="E2815">
            <v>9837383234</v>
          </cell>
        </row>
        <row r="2816">
          <cell r="B2816" t="str">
            <v>HP14Department Manager - Apps</v>
          </cell>
          <cell r="C2816">
            <v>6098479</v>
          </cell>
          <cell r="D2816" t="str">
            <v>Amit  Kumar</v>
          </cell>
          <cell r="E2816">
            <v>9646886541</v>
          </cell>
        </row>
        <row r="2817">
          <cell r="B2817" t="str">
            <v>HU81Department Manager - Apps</v>
          </cell>
          <cell r="C2817">
            <v>6098450</v>
          </cell>
          <cell r="D2817" t="str">
            <v>Ankit  Kumar</v>
          </cell>
          <cell r="E2817">
            <v>9305038682</v>
          </cell>
        </row>
        <row r="2818">
          <cell r="B2818" t="str">
            <v>HK58Department Manager - Non Apps</v>
          </cell>
          <cell r="C2818">
            <v>6098442</v>
          </cell>
          <cell r="D2818" t="str">
            <v>Rangaswamy  B T</v>
          </cell>
          <cell r="E2818">
            <v>9353863107</v>
          </cell>
        </row>
        <row r="2819">
          <cell r="B2819" t="str">
            <v>HK73Department Manager - Apps</v>
          </cell>
          <cell r="C2819">
            <v>6098435</v>
          </cell>
          <cell r="D2819" t="str">
            <v>Shobha Bai M</v>
          </cell>
          <cell r="E2819">
            <v>8088457440</v>
          </cell>
        </row>
        <row r="2820">
          <cell r="B2820" t="str">
            <v>HC01Department Manager - Non Apps</v>
          </cell>
          <cell r="C2820">
            <v>6098410</v>
          </cell>
          <cell r="D2820" t="str">
            <v>Sumir  Ghosh</v>
          </cell>
          <cell r="E2820">
            <v>8257804358</v>
          </cell>
        </row>
        <row r="2821">
          <cell r="B2821" t="str">
            <v>HA19Department Manager - Non Apps</v>
          </cell>
          <cell r="C2821">
            <v>6098390</v>
          </cell>
          <cell r="D2821" t="str">
            <v>Banoth  Balaji</v>
          </cell>
          <cell r="E2821">
            <v>9392843954</v>
          </cell>
        </row>
        <row r="2822">
          <cell r="B2822" t="str">
            <v>HB11Department Manager - FMCG</v>
          </cell>
          <cell r="C2822">
            <v>6098368</v>
          </cell>
          <cell r="D2822" t="str">
            <v>Rajan  Kumar</v>
          </cell>
          <cell r="E2822">
            <v>6209843491</v>
          </cell>
        </row>
        <row r="2823">
          <cell r="B2823" t="str">
            <v>HK26Department Manager - FMCG</v>
          </cell>
          <cell r="C2823">
            <v>6098344</v>
          </cell>
          <cell r="D2823" t="str">
            <v>Raju  B K</v>
          </cell>
          <cell r="E2823">
            <v>9743488130</v>
          </cell>
        </row>
        <row r="2824">
          <cell r="B2824" t="str">
            <v>HQ55Department Manager - FMCG</v>
          </cell>
          <cell r="C2824">
            <v>6098343</v>
          </cell>
          <cell r="D2824" t="str">
            <v>Sudhir Kumar Ahirwar</v>
          </cell>
          <cell r="E2824">
            <v>8878384842</v>
          </cell>
        </row>
        <row r="2825">
          <cell r="B2825" t="str">
            <v>HR28Department Manager - FMCG</v>
          </cell>
          <cell r="C2825">
            <v>6098077</v>
          </cell>
          <cell r="D2825" t="str">
            <v>Dharm Raj Banjara</v>
          </cell>
          <cell r="E2825">
            <v>9982873997</v>
          </cell>
        </row>
        <row r="2826">
          <cell r="B2826" t="str">
            <v>HJ09Department Manager - Apps</v>
          </cell>
          <cell r="C2826">
            <v>6097948</v>
          </cell>
          <cell r="D2826" t="str">
            <v>Rajan  Kumar</v>
          </cell>
          <cell r="E2826">
            <v>8210014922</v>
          </cell>
        </row>
        <row r="2827">
          <cell r="B2827" t="str">
            <v>HN29Department Manager - FMCG</v>
          </cell>
          <cell r="C2827">
            <v>6097835</v>
          </cell>
          <cell r="D2827" t="str">
            <v>Bidyut  Baruah</v>
          </cell>
          <cell r="E2827">
            <v>9365785442</v>
          </cell>
        </row>
        <row r="2828">
          <cell r="B2828" t="str">
            <v>HH03Department Manager - Non Apps</v>
          </cell>
          <cell r="C2828">
            <v>6097789</v>
          </cell>
          <cell r="D2828" t="str">
            <v>Satbir  Singh</v>
          </cell>
          <cell r="E2828">
            <v>8699685905</v>
          </cell>
        </row>
        <row r="2829">
          <cell r="B2829" t="str">
            <v>HK96Department Manager - Apps</v>
          </cell>
          <cell r="C2829">
            <v>6097648</v>
          </cell>
          <cell r="D2829" t="str">
            <v>Shree Krishna A K</v>
          </cell>
          <cell r="E2829">
            <v>9353840835</v>
          </cell>
        </row>
        <row r="2830">
          <cell r="B2830" t="str">
            <v>HJ21Department Manager - Apps</v>
          </cell>
          <cell r="C2830">
            <v>6097646</v>
          </cell>
          <cell r="D2830" t="str">
            <v>Chandan  Paramanik</v>
          </cell>
          <cell r="E2830">
            <v>8789129045</v>
          </cell>
        </row>
        <row r="2831">
          <cell r="B2831" t="str">
            <v>HA73Department Manager - FMCG</v>
          </cell>
          <cell r="C2831">
            <v>6097552</v>
          </cell>
          <cell r="D2831" t="str">
            <v>Sytala  Venkatesh</v>
          </cell>
          <cell r="E2831">
            <v>8074168038</v>
          </cell>
        </row>
        <row r="2832">
          <cell r="B2832" t="str">
            <v>HK21Department Manager - Apps</v>
          </cell>
          <cell r="C2832">
            <v>6097521</v>
          </cell>
          <cell r="D2832" t="str">
            <v>Santhosh  D C</v>
          </cell>
          <cell r="E2832">
            <v>9449724738</v>
          </cell>
        </row>
        <row r="2833">
          <cell r="B2833" t="str">
            <v>HD57Department Manager - Non Apps</v>
          </cell>
          <cell r="C2833">
            <v>6097462</v>
          </cell>
          <cell r="D2833" t="str">
            <v>Renu  Bala</v>
          </cell>
          <cell r="E2833">
            <v>8810325220</v>
          </cell>
        </row>
        <row r="2834">
          <cell r="B2834" t="str">
            <v>HU36Department Manager - FMCG</v>
          </cell>
          <cell r="C2834">
            <v>6097461</v>
          </cell>
          <cell r="D2834" t="str">
            <v>Bhaskar  Sati</v>
          </cell>
          <cell r="E2834">
            <v>7668257391</v>
          </cell>
        </row>
        <row r="2835">
          <cell r="B2835" t="str">
            <v>HU60Department Manager - Apps</v>
          </cell>
          <cell r="C2835">
            <v>6097460</v>
          </cell>
          <cell r="D2835" t="str">
            <v>Ramendra  Kumar</v>
          </cell>
          <cell r="E2835">
            <v>9559570738</v>
          </cell>
        </row>
        <row r="2836">
          <cell r="B2836" t="str">
            <v>HB32Department Manager - FMCG</v>
          </cell>
          <cell r="C2836">
            <v>6097354</v>
          </cell>
          <cell r="D2836" t="str">
            <v>Baibhav  Vishal</v>
          </cell>
          <cell r="E2836">
            <v>9110171024</v>
          </cell>
        </row>
        <row r="2837">
          <cell r="B2837" t="str">
            <v>HP37Department Manager - FMCG</v>
          </cell>
          <cell r="C2837">
            <v>6097260</v>
          </cell>
          <cell r="D2837" t="str">
            <v>Yogesh  Kumar</v>
          </cell>
          <cell r="E2837">
            <v>8872052518</v>
          </cell>
        </row>
        <row r="2838">
          <cell r="B2838" t="str">
            <v>HK79Department Manager - Apps</v>
          </cell>
          <cell r="C2838">
            <v>6097202</v>
          </cell>
          <cell r="D2838" t="str">
            <v>Savitha  M R</v>
          </cell>
          <cell r="E2838">
            <v>6360406690</v>
          </cell>
        </row>
        <row r="2839">
          <cell r="B2839" t="str">
            <v>HY02Department Manager - Apps</v>
          </cell>
          <cell r="C2839">
            <v>6097094</v>
          </cell>
          <cell r="D2839" t="str">
            <v>Ritesh  Thakur</v>
          </cell>
          <cell r="E2839">
            <v>9174332913</v>
          </cell>
        </row>
        <row r="2840">
          <cell r="B2840" t="str">
            <v>HB31Department Manager - Apps</v>
          </cell>
          <cell r="C2840">
            <v>6097024</v>
          </cell>
          <cell r="D2840" t="str">
            <v>Amol Kumar Singh</v>
          </cell>
          <cell r="E2840">
            <v>8340576695</v>
          </cell>
        </row>
        <row r="2841">
          <cell r="B2841" t="str">
            <v>HV11Department Manager - Apps</v>
          </cell>
          <cell r="C2841">
            <v>6096970</v>
          </cell>
          <cell r="D2841" t="str">
            <v>Narendra  Singh</v>
          </cell>
          <cell r="E2841">
            <v>8126347955</v>
          </cell>
        </row>
        <row r="2842">
          <cell r="B2842" t="str">
            <v>HD56Department Manager - Non Apps</v>
          </cell>
          <cell r="C2842">
            <v>6096968</v>
          </cell>
          <cell r="D2842" t="str">
            <v>Sajan  Kumar</v>
          </cell>
          <cell r="E2842">
            <v>9555019680</v>
          </cell>
        </row>
        <row r="2843">
          <cell r="B2843" t="str">
            <v>HB02Department Manager - Apps</v>
          </cell>
          <cell r="C2843">
            <v>6096966</v>
          </cell>
          <cell r="D2843" t="str">
            <v>Rohit  Kumar</v>
          </cell>
          <cell r="E2843">
            <v>7634968415</v>
          </cell>
        </row>
        <row r="2844">
          <cell r="B2844" t="str">
            <v>HH43Department Manager - Apps</v>
          </cell>
          <cell r="C2844">
            <v>6096946</v>
          </cell>
          <cell r="D2844" t="str">
            <v>Ankit  Kumar</v>
          </cell>
          <cell r="E2844">
            <v>6202803689</v>
          </cell>
        </row>
        <row r="2845">
          <cell r="B2845" t="str">
            <v>HA74Department Manager - FMCG</v>
          </cell>
          <cell r="C2845">
            <v>6096943</v>
          </cell>
          <cell r="D2845" t="str">
            <v>Dharmarao Naga Durgarao</v>
          </cell>
          <cell r="E2845">
            <v>9030464037</v>
          </cell>
        </row>
        <row r="2846">
          <cell r="B2846" t="str">
            <v>HF25Department Manager - Apps</v>
          </cell>
          <cell r="C2846">
            <v>6096942</v>
          </cell>
          <cell r="D2846" t="str">
            <v xml:space="preserve">Kriti  </v>
          </cell>
          <cell r="E2846">
            <v>7089616175</v>
          </cell>
        </row>
        <row r="2847">
          <cell r="B2847" t="str">
            <v>HD50Department Manager - Apps</v>
          </cell>
          <cell r="C2847">
            <v>6096941</v>
          </cell>
          <cell r="D2847" t="str">
            <v>Prem  Kumar</v>
          </cell>
          <cell r="E2847">
            <v>8285614622</v>
          </cell>
        </row>
        <row r="2848">
          <cell r="B2848" t="str">
            <v>HU26Department Manager - FMCG</v>
          </cell>
          <cell r="C2848">
            <v>6096900</v>
          </cell>
          <cell r="D2848" t="str">
            <v>Akbar  Ali</v>
          </cell>
          <cell r="E2848">
            <v>9634265034</v>
          </cell>
        </row>
        <row r="2849">
          <cell r="B2849" t="str">
            <v>HJ04Department Manager - Apps</v>
          </cell>
          <cell r="C2849">
            <v>6096854</v>
          </cell>
          <cell r="D2849" t="str">
            <v>Ashish Kumar Keshri</v>
          </cell>
          <cell r="E2849">
            <v>8271892263</v>
          </cell>
        </row>
        <row r="2850">
          <cell r="B2850" t="str">
            <v>HQ28Department Manager - Apps</v>
          </cell>
          <cell r="C2850">
            <v>6096853</v>
          </cell>
          <cell r="D2850" t="str">
            <v>Vimalesh Kumar Tiwari</v>
          </cell>
          <cell r="E2850">
            <v>9318406717</v>
          </cell>
        </row>
        <row r="2851">
          <cell r="B2851" t="str">
            <v>HP31Department Manager - Non Apps</v>
          </cell>
          <cell r="C2851">
            <v>6096740</v>
          </cell>
          <cell r="D2851" t="str">
            <v>Aman  Kumar</v>
          </cell>
          <cell r="E2851">
            <v>8699960419</v>
          </cell>
        </row>
        <row r="2852">
          <cell r="B2852" t="str">
            <v>HJ26Department Manager - Apps</v>
          </cell>
          <cell r="C2852">
            <v>6096711</v>
          </cell>
          <cell r="D2852" t="str">
            <v>Sonu Kumar Ram</v>
          </cell>
          <cell r="E2852">
            <v>7004604010</v>
          </cell>
        </row>
        <row r="2853">
          <cell r="B2853" t="str">
            <v>HB32Department Manager - Apps</v>
          </cell>
          <cell r="C2853">
            <v>6096651</v>
          </cell>
          <cell r="D2853" t="str">
            <v>Nitish  Kumar</v>
          </cell>
          <cell r="E2853">
            <v>9199129821</v>
          </cell>
        </row>
        <row r="2854">
          <cell r="B2854" t="str">
            <v>HO28Department Manager - Apps</v>
          </cell>
          <cell r="C2854">
            <v>6096622</v>
          </cell>
          <cell r="D2854" t="str">
            <v>Mihir Chandra Sagaria</v>
          </cell>
          <cell r="E2854">
            <v>7077034123</v>
          </cell>
        </row>
        <row r="2855">
          <cell r="B2855" t="str">
            <v>HA09Department Manager - Apps</v>
          </cell>
          <cell r="C2855">
            <v>6096570</v>
          </cell>
          <cell r="D2855" t="str">
            <v>Payyavula  Naveen</v>
          </cell>
          <cell r="E2855">
            <v>9705689753</v>
          </cell>
        </row>
        <row r="2856">
          <cell r="B2856" t="str">
            <v>HO14Department Manager - Apps</v>
          </cell>
          <cell r="C2856">
            <v>6096432</v>
          </cell>
          <cell r="D2856" t="str">
            <v>Prabir Kumar Sethi</v>
          </cell>
          <cell r="E2856">
            <v>7381175668</v>
          </cell>
        </row>
        <row r="2857">
          <cell r="B2857" t="str">
            <v>HK39Department Manager - Apps</v>
          </cell>
          <cell r="C2857">
            <v>6096353</v>
          </cell>
          <cell r="D2857" t="str">
            <v>Hemant Kumar Pradhan</v>
          </cell>
          <cell r="E2857">
            <v>9108221495</v>
          </cell>
        </row>
        <row r="2858">
          <cell r="B2858" t="str">
            <v>HU32Department Manager - FMCG</v>
          </cell>
          <cell r="C2858">
            <v>6096265</v>
          </cell>
          <cell r="D2858" t="str">
            <v>Gaurav Pratap Singh</v>
          </cell>
          <cell r="E2858">
            <v>9555979170</v>
          </cell>
        </row>
        <row r="2859">
          <cell r="B2859" t="str">
            <v>HA58Department Manager - Non Apps</v>
          </cell>
          <cell r="C2859">
            <v>6096188</v>
          </cell>
          <cell r="D2859" t="str">
            <v>Pothuraju Penchala Narasimha</v>
          </cell>
          <cell r="E2859">
            <v>6302422650</v>
          </cell>
        </row>
        <row r="2860">
          <cell r="B2860" t="str">
            <v>HK43Department Manager - Non Apps</v>
          </cell>
          <cell r="C2860">
            <v>6096148</v>
          </cell>
          <cell r="D2860" t="str">
            <v>S  Ramanjinappa</v>
          </cell>
          <cell r="E2860">
            <v>6360856309</v>
          </cell>
        </row>
        <row r="2861">
          <cell r="B2861" t="str">
            <v>HU76Department Manager - FMCG</v>
          </cell>
          <cell r="C2861">
            <v>6096129</v>
          </cell>
          <cell r="D2861" t="str">
            <v>Dev  Prakash</v>
          </cell>
          <cell r="E2861">
            <v>7379261418</v>
          </cell>
        </row>
        <row r="2862">
          <cell r="B2862" t="str">
            <v>HH18Department Manager - Apps</v>
          </cell>
          <cell r="C2862">
            <v>6096015</v>
          </cell>
          <cell r="D2862" t="str">
            <v xml:space="preserve">Rinku  </v>
          </cell>
          <cell r="E2862">
            <v>9053160052</v>
          </cell>
        </row>
        <row r="2863">
          <cell r="B2863" t="str">
            <v>HP41Department Manager - Apps</v>
          </cell>
          <cell r="C2863">
            <v>6095936</v>
          </cell>
          <cell r="D2863" t="str">
            <v>Sunil  Chohan</v>
          </cell>
          <cell r="E2863">
            <v>9517887191</v>
          </cell>
        </row>
        <row r="2864">
          <cell r="B2864" t="str">
            <v>HW37Department Manager - FMCG</v>
          </cell>
          <cell r="C2864">
            <v>6095904</v>
          </cell>
          <cell r="D2864" t="str">
            <v>Subir  Chakraborty</v>
          </cell>
          <cell r="E2864">
            <v>8420637128</v>
          </cell>
        </row>
        <row r="2865">
          <cell r="B2865" t="str">
            <v>HQ53Department Manager - Apps</v>
          </cell>
          <cell r="C2865">
            <v>6095902</v>
          </cell>
          <cell r="D2865" t="str">
            <v>Vikrant Nath Tiwari</v>
          </cell>
          <cell r="E2865">
            <v>7398139668</v>
          </cell>
        </row>
        <row r="2866">
          <cell r="B2866" t="str">
            <v>HY44Department Manager - Apps</v>
          </cell>
          <cell r="C2866">
            <v>6095860</v>
          </cell>
          <cell r="D2866" t="str">
            <v>Sharad  Kumar</v>
          </cell>
          <cell r="E2866">
            <v>9165661175</v>
          </cell>
        </row>
        <row r="2867">
          <cell r="B2867" t="str">
            <v>HN56Department Manager - Apps</v>
          </cell>
          <cell r="C2867">
            <v>6095859</v>
          </cell>
          <cell r="D2867" t="str">
            <v>S  Wonmichan</v>
          </cell>
          <cell r="E2867">
            <v>9862880231</v>
          </cell>
        </row>
        <row r="2868">
          <cell r="B2868" t="str">
            <v>HY03Department Manager - Apps</v>
          </cell>
          <cell r="C2868">
            <v>6095851</v>
          </cell>
          <cell r="D2868" t="str">
            <v>Meehir  Godiya</v>
          </cell>
          <cell r="E2868">
            <v>7089920320</v>
          </cell>
        </row>
        <row r="2869">
          <cell r="B2869" t="str">
            <v>HY13Department Manager - FMCG</v>
          </cell>
          <cell r="C2869">
            <v>6095821</v>
          </cell>
          <cell r="D2869" t="str">
            <v>Narendra  Sharma</v>
          </cell>
          <cell r="E2869">
            <v>9926591313</v>
          </cell>
        </row>
        <row r="2870">
          <cell r="B2870" t="str">
            <v>HP19Department Manager - FMCG</v>
          </cell>
          <cell r="C2870">
            <v>6095765</v>
          </cell>
          <cell r="D2870" t="str">
            <v>Sandeep  Kumar</v>
          </cell>
          <cell r="E2870">
            <v>7973652548</v>
          </cell>
        </row>
        <row r="2871">
          <cell r="B2871" t="str">
            <v>HY44Department Manager - FMCG</v>
          </cell>
          <cell r="C2871">
            <v>6095740</v>
          </cell>
          <cell r="D2871" t="str">
            <v>Rahul  Sen</v>
          </cell>
          <cell r="E2871">
            <v>7000620515</v>
          </cell>
        </row>
        <row r="2872">
          <cell r="B2872" t="str">
            <v>SA52Department Manager - Apps</v>
          </cell>
          <cell r="C2872">
            <v>6095586</v>
          </cell>
          <cell r="D2872" t="str">
            <v>M Madhu Latha</v>
          </cell>
          <cell r="E2872">
            <v>8555930670</v>
          </cell>
        </row>
        <row r="2873">
          <cell r="B2873" t="str">
            <v>HV25Department Manager - Non Apps</v>
          </cell>
          <cell r="C2873">
            <v>6095477</v>
          </cell>
          <cell r="D2873" t="str">
            <v>Vikram  Singh</v>
          </cell>
          <cell r="E2873">
            <v>8057478788</v>
          </cell>
        </row>
        <row r="2874">
          <cell r="B2874" t="str">
            <v>HV01Department Manager - Apps</v>
          </cell>
          <cell r="C2874">
            <v>6095472</v>
          </cell>
          <cell r="D2874" t="str">
            <v>Ankit  Kapoor</v>
          </cell>
          <cell r="E2874">
            <v>7078822608</v>
          </cell>
        </row>
        <row r="2875">
          <cell r="B2875" t="str">
            <v>HA28Department Manager - FMCG</v>
          </cell>
          <cell r="C2875">
            <v>6095433</v>
          </cell>
          <cell r="D2875" t="str">
            <v>Mavuduru  Mahesh</v>
          </cell>
          <cell r="E2875">
            <v>9494160997</v>
          </cell>
        </row>
        <row r="2876">
          <cell r="B2876" t="str">
            <v>HK04Department Manager - Apps</v>
          </cell>
          <cell r="C2876">
            <v>6095399</v>
          </cell>
          <cell r="D2876" t="str">
            <v>Karthik Raj Kanakagiri C</v>
          </cell>
          <cell r="E2876">
            <v>9606643822</v>
          </cell>
        </row>
        <row r="2877">
          <cell r="B2877" t="str">
            <v>HX07Department Manager - FMCG</v>
          </cell>
          <cell r="C2877">
            <v>6095371</v>
          </cell>
          <cell r="D2877" t="str">
            <v>Rakesh  Singh</v>
          </cell>
          <cell r="E2877">
            <v>7780846306</v>
          </cell>
        </row>
        <row r="2878">
          <cell r="B2878" t="str">
            <v>HB04Department Manager - FMCG</v>
          </cell>
          <cell r="C2878">
            <v>6095370</v>
          </cell>
          <cell r="D2878" t="str">
            <v>Abhishek  Kumar</v>
          </cell>
          <cell r="E2878">
            <v>6307594676</v>
          </cell>
        </row>
        <row r="2879">
          <cell r="B2879" t="str">
            <v>HQ62Department Manager - FMCG</v>
          </cell>
          <cell r="C2879">
            <v>6095324</v>
          </cell>
          <cell r="D2879" t="str">
            <v>Kamlesh Singh Yadav</v>
          </cell>
          <cell r="E2879">
            <v>8574554150</v>
          </cell>
        </row>
        <row r="2880">
          <cell r="B2880" t="str">
            <v>HJ18Department Manager - Apps</v>
          </cell>
          <cell r="C2880">
            <v>6095323</v>
          </cell>
          <cell r="D2880" t="str">
            <v>Ranjay  Kumar</v>
          </cell>
          <cell r="E2880">
            <v>7982661367</v>
          </cell>
        </row>
        <row r="2881">
          <cell r="B2881" t="str">
            <v>HA41Department Manager - Apps</v>
          </cell>
          <cell r="C2881">
            <v>6095311</v>
          </cell>
          <cell r="D2881" t="str">
            <v>Gangavath  Prakash</v>
          </cell>
          <cell r="E2881">
            <v>9398640268</v>
          </cell>
        </row>
        <row r="2882">
          <cell r="B2882" t="str">
            <v>HB10Department Manager - Apps</v>
          </cell>
          <cell r="C2882">
            <v>6095309</v>
          </cell>
          <cell r="D2882" t="str">
            <v>Dharmendra  Kumar</v>
          </cell>
          <cell r="E2882">
            <v>7631518785</v>
          </cell>
        </row>
        <row r="2883">
          <cell r="B2883" t="str">
            <v>HK39Department Manager - Non Apps</v>
          </cell>
          <cell r="C2883">
            <v>6095301</v>
          </cell>
          <cell r="D2883" t="str">
            <v xml:space="preserve">Ramesh  </v>
          </cell>
          <cell r="E2883">
            <v>9844989044</v>
          </cell>
        </row>
        <row r="2884">
          <cell r="B2884" t="str">
            <v>HA10Department Manager - Non Apps</v>
          </cell>
          <cell r="C2884">
            <v>6095254</v>
          </cell>
          <cell r="D2884" t="str">
            <v>Mahesh  Kothamass</v>
          </cell>
          <cell r="E2884">
            <v>6301646506</v>
          </cell>
        </row>
        <row r="2885">
          <cell r="B2885" t="str">
            <v>HJ23Department Manager - FMCG</v>
          </cell>
          <cell r="C2885">
            <v>6095249</v>
          </cell>
          <cell r="D2885" t="str">
            <v>Parimal Kumar Upadhyay</v>
          </cell>
          <cell r="E2885">
            <v>8651445523</v>
          </cell>
        </row>
        <row r="2886">
          <cell r="B2886" t="str">
            <v>HK19Department Manager - Non Apps</v>
          </cell>
          <cell r="C2886">
            <v>6095246</v>
          </cell>
          <cell r="D2886" t="str">
            <v>Bharath  V</v>
          </cell>
          <cell r="E2886">
            <v>8660711220</v>
          </cell>
        </row>
        <row r="2887">
          <cell r="B2887" t="str">
            <v>HB13Department Manager - FMCG</v>
          </cell>
          <cell r="C2887">
            <v>6095221</v>
          </cell>
          <cell r="D2887" t="str">
            <v>Abhimanyu  Kumar</v>
          </cell>
          <cell r="E2887">
            <v>9508547741</v>
          </cell>
        </row>
        <row r="2888">
          <cell r="B2888" t="str">
            <v>HY41Department Manager - Non Apps</v>
          </cell>
          <cell r="C2888">
            <v>6095167</v>
          </cell>
          <cell r="D2888" t="str">
            <v>Shubham  Batham</v>
          </cell>
          <cell r="E2888">
            <v>6261778614</v>
          </cell>
        </row>
        <row r="2889">
          <cell r="B2889" t="str">
            <v>HH37Department Manager - Non Apps</v>
          </cell>
          <cell r="C2889">
            <v>6095143</v>
          </cell>
          <cell r="D2889" t="str">
            <v>Mohit  Thakur</v>
          </cell>
          <cell r="E2889">
            <v>7876743191</v>
          </cell>
        </row>
        <row r="2890">
          <cell r="B2890" t="str">
            <v>HN40Department Manager - Apps</v>
          </cell>
          <cell r="C2890">
            <v>6095142</v>
          </cell>
          <cell r="D2890" t="str">
            <v>Jintu  Lekharu</v>
          </cell>
          <cell r="E2890">
            <v>8638856033</v>
          </cell>
        </row>
        <row r="2891">
          <cell r="B2891" t="str">
            <v>HR26Department Manager - Non Apps</v>
          </cell>
          <cell r="C2891">
            <v>6095140</v>
          </cell>
          <cell r="D2891" t="str">
            <v>Tejpal  Singh</v>
          </cell>
          <cell r="E2891">
            <v>8949774972</v>
          </cell>
        </row>
        <row r="2892">
          <cell r="B2892" t="str">
            <v>HB06Department Manager - FMCG</v>
          </cell>
          <cell r="C2892">
            <v>6095090</v>
          </cell>
          <cell r="D2892" t="str">
            <v>Suraj Kumar Singh</v>
          </cell>
          <cell r="E2892">
            <v>9570672718</v>
          </cell>
        </row>
        <row r="2893">
          <cell r="B2893" t="str">
            <v>HB30Department Manager - Apps</v>
          </cell>
          <cell r="C2893">
            <v>6094765</v>
          </cell>
          <cell r="D2893" t="str">
            <v>Saheb  Kumar</v>
          </cell>
          <cell r="E2893">
            <v>9661192692</v>
          </cell>
        </row>
        <row r="2894">
          <cell r="B2894" t="str">
            <v>HN74Department Manager - FMCG</v>
          </cell>
          <cell r="C2894">
            <v>6094650</v>
          </cell>
          <cell r="D2894" t="str">
            <v>Rahul  Sarkar</v>
          </cell>
          <cell r="E2894">
            <v>9612484999</v>
          </cell>
        </row>
        <row r="2895">
          <cell r="B2895" t="str">
            <v>HK12Department Manager - Apps</v>
          </cell>
          <cell r="C2895">
            <v>6094581</v>
          </cell>
          <cell r="D2895" t="str">
            <v>Krishnamurthy  S</v>
          </cell>
          <cell r="E2895">
            <v>8277439034</v>
          </cell>
        </row>
        <row r="2896">
          <cell r="B2896" t="str">
            <v>HN19Department Manager - Apps</v>
          </cell>
          <cell r="C2896">
            <v>6094578</v>
          </cell>
          <cell r="D2896" t="str">
            <v>Champak  Talukdar</v>
          </cell>
          <cell r="E2896">
            <v>9365491276</v>
          </cell>
        </row>
        <row r="2897">
          <cell r="B2897" t="str">
            <v>HV17Department Manager - FMCG</v>
          </cell>
          <cell r="C2897">
            <v>6094522</v>
          </cell>
          <cell r="D2897" t="str">
            <v>Kishor  Chandra</v>
          </cell>
          <cell r="E2897">
            <v>9897792773</v>
          </cell>
        </row>
        <row r="2898">
          <cell r="B2898" t="str">
            <v>HQ46Department Manager - FMCG</v>
          </cell>
          <cell r="C2898">
            <v>6094399</v>
          </cell>
          <cell r="D2898" t="str">
            <v>Raj  Rajak</v>
          </cell>
          <cell r="E2898">
            <v>8429994755</v>
          </cell>
        </row>
        <row r="2899">
          <cell r="B2899" t="str">
            <v>HK51Department Manager - Non Apps</v>
          </cell>
          <cell r="C2899">
            <v>6094284</v>
          </cell>
          <cell r="D2899" t="str">
            <v>Naresh Kumar Sahoo</v>
          </cell>
          <cell r="E2899">
            <v>7259849200</v>
          </cell>
        </row>
        <row r="2900">
          <cell r="B2900" t="str">
            <v>HP22Department Manager - Apps</v>
          </cell>
          <cell r="C2900">
            <v>6094282</v>
          </cell>
          <cell r="D2900" t="str">
            <v xml:space="preserve">Vicky  </v>
          </cell>
          <cell r="E2900">
            <v>9464513997</v>
          </cell>
        </row>
        <row r="2901">
          <cell r="B2901" t="str">
            <v>HA40Department Manager - FMCG</v>
          </cell>
          <cell r="C2901">
            <v>6094231</v>
          </cell>
          <cell r="D2901" t="str">
            <v>Pedapanga Sampath Kumar</v>
          </cell>
          <cell r="E2901">
            <v>9182188876</v>
          </cell>
        </row>
        <row r="2902">
          <cell r="B2902" t="str">
            <v>HZ04Department Manager - Non Apps</v>
          </cell>
          <cell r="C2902">
            <v>6094180</v>
          </cell>
          <cell r="D2902" t="str">
            <v>Kangkan  Baruah</v>
          </cell>
          <cell r="E2902">
            <v>6000319230</v>
          </cell>
        </row>
        <row r="2903">
          <cell r="B2903" t="str">
            <v>HZ04Department Manager - FMCG</v>
          </cell>
          <cell r="C2903">
            <v>6094179</v>
          </cell>
          <cell r="D2903" t="str">
            <v>Dipak  Baruah</v>
          </cell>
          <cell r="E2903">
            <v>9101174209</v>
          </cell>
        </row>
        <row r="2904">
          <cell r="B2904" t="str">
            <v>HK76Department Manager - FMCG</v>
          </cell>
          <cell r="C2904">
            <v>6094136</v>
          </cell>
          <cell r="D2904" t="str">
            <v xml:space="preserve">Mani  </v>
          </cell>
          <cell r="E2904">
            <v>7795390572</v>
          </cell>
        </row>
        <row r="2905">
          <cell r="B2905" t="str">
            <v>HA62Department Manager - FMCG</v>
          </cell>
          <cell r="C2905">
            <v>6094086</v>
          </cell>
          <cell r="D2905" t="str">
            <v>Rajkumar  M</v>
          </cell>
          <cell r="E2905">
            <v>7893892144</v>
          </cell>
        </row>
        <row r="2906">
          <cell r="B2906" t="str">
            <v>HQ64Department Manager - Apps</v>
          </cell>
          <cell r="C2906">
            <v>6093931</v>
          </cell>
          <cell r="D2906" t="str">
            <v>Naval  Kumar</v>
          </cell>
          <cell r="E2906">
            <v>8840527423</v>
          </cell>
        </row>
        <row r="2907">
          <cell r="B2907" t="str">
            <v>HA76Department Manager - FMCG</v>
          </cell>
          <cell r="C2907">
            <v>6093930</v>
          </cell>
          <cell r="D2907" t="str">
            <v>Bathina  Yerrinaidu</v>
          </cell>
          <cell r="E2907">
            <v>6301042241</v>
          </cell>
        </row>
        <row r="2908">
          <cell r="B2908" t="str">
            <v>HW35Department Manager - FMCG</v>
          </cell>
          <cell r="C2908">
            <v>6093902</v>
          </cell>
          <cell r="D2908" t="str">
            <v>Rathindranath  Sana</v>
          </cell>
          <cell r="E2908">
            <v>9093484142</v>
          </cell>
        </row>
        <row r="2909">
          <cell r="B2909" t="str">
            <v>HQ55Department Manager - Apps</v>
          </cell>
          <cell r="C2909">
            <v>6093576</v>
          </cell>
          <cell r="D2909" t="str">
            <v>Salman  Khan</v>
          </cell>
          <cell r="E2909">
            <v>9977041499</v>
          </cell>
        </row>
        <row r="2910">
          <cell r="B2910" t="str">
            <v>HU49Department Manager - Non Apps</v>
          </cell>
          <cell r="C2910">
            <v>6093570</v>
          </cell>
          <cell r="D2910" t="str">
            <v>Vikas  Chaudhary</v>
          </cell>
          <cell r="E2910">
            <v>9808100463</v>
          </cell>
        </row>
        <row r="2911">
          <cell r="B2911" t="str">
            <v>HU95Department Manager - Non Apps</v>
          </cell>
          <cell r="C2911">
            <v>6093542</v>
          </cell>
          <cell r="D2911" t="str">
            <v>Bhupesh  Singh</v>
          </cell>
          <cell r="E2911">
            <v>7388906820</v>
          </cell>
        </row>
        <row r="2912">
          <cell r="B2912" t="str">
            <v>HH46Department Manager - FMCG</v>
          </cell>
          <cell r="C2912">
            <v>6093488</v>
          </cell>
          <cell r="D2912" t="str">
            <v>Sandeep  Kumar</v>
          </cell>
          <cell r="E2912">
            <v>8595500753</v>
          </cell>
        </row>
        <row r="2913">
          <cell r="B2913" t="str">
            <v>HA13Department Manager - FMCG</v>
          </cell>
          <cell r="C2913">
            <v>6093476</v>
          </cell>
          <cell r="D2913" t="str">
            <v>Kalvala  Bhoomesh</v>
          </cell>
          <cell r="E2913">
            <v>9573872152</v>
          </cell>
        </row>
        <row r="2914">
          <cell r="B2914" t="str">
            <v>HU09Department Manager - FMCG</v>
          </cell>
          <cell r="C2914">
            <v>6093341</v>
          </cell>
          <cell r="D2914" t="str">
            <v>Benami  Singh</v>
          </cell>
          <cell r="E2914">
            <v>9899549001</v>
          </cell>
        </row>
        <row r="2915">
          <cell r="B2915" t="str">
            <v>HA49Department Manager - Apps</v>
          </cell>
          <cell r="C2915">
            <v>6093339</v>
          </cell>
          <cell r="D2915" t="str">
            <v>Kagithala  Rakesh</v>
          </cell>
          <cell r="E2915">
            <v>7569845130</v>
          </cell>
        </row>
        <row r="2916">
          <cell r="B2916" t="str">
            <v>HA44Department Manager - Apps</v>
          </cell>
          <cell r="C2916">
            <v>6093292</v>
          </cell>
          <cell r="D2916" t="str">
            <v>K  Jayaramulu</v>
          </cell>
          <cell r="E2916">
            <v>8309253420</v>
          </cell>
        </row>
        <row r="2917">
          <cell r="B2917" t="str">
            <v>HP35Department Manager - Apps</v>
          </cell>
          <cell r="C2917">
            <v>6093220</v>
          </cell>
          <cell r="D2917" t="str">
            <v xml:space="preserve">Rahul  </v>
          </cell>
          <cell r="E2917">
            <v>9814827146</v>
          </cell>
        </row>
        <row r="2918">
          <cell r="B2918" t="str">
            <v>HA25Department Manager - FMCG</v>
          </cell>
          <cell r="C2918">
            <v>6093215</v>
          </cell>
          <cell r="D2918" t="str">
            <v>Burra  Raju</v>
          </cell>
          <cell r="E2918">
            <v>8008800854</v>
          </cell>
        </row>
        <row r="2919">
          <cell r="B2919" t="str">
            <v>HH02Department Manager - FMCG</v>
          </cell>
          <cell r="C2919">
            <v>6093068</v>
          </cell>
          <cell r="D2919" t="str">
            <v>Rajesh  Kumar</v>
          </cell>
          <cell r="E2919">
            <v>9711272964</v>
          </cell>
        </row>
        <row r="2920">
          <cell r="B2920" t="str">
            <v>HO03Department Manager - Apps</v>
          </cell>
          <cell r="C2920">
            <v>6092973</v>
          </cell>
          <cell r="D2920" t="str">
            <v>B Chiranjeebi Reddy</v>
          </cell>
          <cell r="E2920">
            <v>9778063390</v>
          </cell>
        </row>
        <row r="2921">
          <cell r="B2921" t="str">
            <v>HU13Department Manager - FMCG</v>
          </cell>
          <cell r="C2921">
            <v>6092920</v>
          </cell>
          <cell r="D2921" t="str">
            <v>Kishan Chandra Yadav</v>
          </cell>
          <cell r="E2921">
            <v>9125822572</v>
          </cell>
        </row>
        <row r="2922">
          <cell r="B2922" t="str">
            <v>HU13Department Manager - Apps</v>
          </cell>
          <cell r="C2922">
            <v>6092860</v>
          </cell>
          <cell r="D2922" t="str">
            <v>Ranjan Kumar Singh</v>
          </cell>
          <cell r="E2922">
            <v>9616088875</v>
          </cell>
        </row>
        <row r="2923">
          <cell r="B2923" t="str">
            <v>HP40Department Manager - FMCG</v>
          </cell>
          <cell r="C2923">
            <v>6092740</v>
          </cell>
          <cell r="D2923" t="str">
            <v>Pawan  Kumar</v>
          </cell>
          <cell r="E2923">
            <v>9982634610</v>
          </cell>
        </row>
        <row r="2924">
          <cell r="B2924" t="str">
            <v>HH10Department Manager - Non Apps</v>
          </cell>
          <cell r="C2924">
            <v>6092735</v>
          </cell>
          <cell r="D2924" t="str">
            <v xml:space="preserve">Aayush  </v>
          </cell>
          <cell r="E2924">
            <v>9667016185</v>
          </cell>
        </row>
        <row r="2925">
          <cell r="B2925" t="str">
            <v>HR01Department Manager - Non Apps</v>
          </cell>
          <cell r="C2925">
            <v>6092733</v>
          </cell>
          <cell r="D2925" t="str">
            <v>Jitendra  Singh</v>
          </cell>
          <cell r="E2925">
            <v>8559893119</v>
          </cell>
        </row>
        <row r="2926">
          <cell r="B2926" t="str">
            <v>HY47Department Manager - FMCG</v>
          </cell>
          <cell r="C2926">
            <v>6092699</v>
          </cell>
          <cell r="D2926" t="str">
            <v>Hemant Rao Pawar</v>
          </cell>
          <cell r="E2926">
            <v>7999623091</v>
          </cell>
        </row>
        <row r="2927">
          <cell r="B2927" t="str">
            <v>HK69Department Manager - Apps</v>
          </cell>
          <cell r="C2927">
            <v>6092643</v>
          </cell>
          <cell r="D2927" t="str">
            <v xml:space="preserve">Vinayaka  </v>
          </cell>
          <cell r="E2927">
            <v>8867146001</v>
          </cell>
        </row>
        <row r="2928">
          <cell r="B2928" t="str">
            <v>HA32Department Manager - Non Apps</v>
          </cell>
          <cell r="C2928">
            <v>6092563</v>
          </cell>
          <cell r="D2928" t="str">
            <v>Kemburu  Kumari</v>
          </cell>
          <cell r="E2928">
            <v>9701010483</v>
          </cell>
        </row>
        <row r="2929">
          <cell r="B2929" t="str">
            <v>HH18Department Manager - Apps</v>
          </cell>
          <cell r="C2929">
            <v>6092526</v>
          </cell>
          <cell r="D2929" t="str">
            <v>Mukesh  Singh</v>
          </cell>
          <cell r="E2929">
            <v>8398868890</v>
          </cell>
        </row>
        <row r="2930">
          <cell r="B2930" t="str">
            <v>HA15Department Manager - Apps</v>
          </cell>
          <cell r="C2930">
            <v>6092398</v>
          </cell>
          <cell r="D2930" t="str">
            <v>Porika  Rajlkumar</v>
          </cell>
          <cell r="E2930">
            <v>9440344110</v>
          </cell>
        </row>
        <row r="2931">
          <cell r="B2931" t="str">
            <v>HN18Department Manager - Apps</v>
          </cell>
          <cell r="C2931">
            <v>6092342</v>
          </cell>
          <cell r="D2931" t="str">
            <v>Rosmita  Borah</v>
          </cell>
          <cell r="E2931">
            <v>9366177129</v>
          </cell>
        </row>
        <row r="2932">
          <cell r="B2932" t="str">
            <v>HA07Department Manager - FMCG</v>
          </cell>
          <cell r="C2932">
            <v>6092185</v>
          </cell>
          <cell r="D2932" t="str">
            <v>Dachepalli Minor Babu</v>
          </cell>
          <cell r="E2932">
            <v>7989697973</v>
          </cell>
        </row>
        <row r="2933">
          <cell r="B2933" t="str">
            <v>HJ17Department Manager - Apps</v>
          </cell>
          <cell r="C2933">
            <v>6092182</v>
          </cell>
          <cell r="D2933" t="str">
            <v>Raesh Kaushar Ansari</v>
          </cell>
          <cell r="E2933">
            <v>9798780916</v>
          </cell>
        </row>
        <row r="2934">
          <cell r="B2934" t="str">
            <v>HQ63Department Manager - Apps</v>
          </cell>
          <cell r="C2934">
            <v>6092044</v>
          </cell>
          <cell r="D2934" t="str">
            <v>Anil  Jaiswal</v>
          </cell>
          <cell r="E2934">
            <v>8808548249</v>
          </cell>
        </row>
        <row r="2935">
          <cell r="B2935" t="str">
            <v>HU39Department Manager - FMCG</v>
          </cell>
          <cell r="C2935">
            <v>6092021</v>
          </cell>
          <cell r="D2935" t="str">
            <v>Kundan Kumar Jha</v>
          </cell>
          <cell r="E2935">
            <v>7835994695</v>
          </cell>
        </row>
        <row r="2936">
          <cell r="B2936" t="str">
            <v>HR19Department Manager - Non Apps</v>
          </cell>
          <cell r="C2936">
            <v>6092020</v>
          </cell>
          <cell r="D2936" t="str">
            <v>Sumit  Vaishnav</v>
          </cell>
          <cell r="E2936">
            <v>8058284076</v>
          </cell>
        </row>
        <row r="2937">
          <cell r="B2937" t="str">
            <v>HN40Department Manager - FMCG</v>
          </cell>
          <cell r="C2937">
            <v>6091968</v>
          </cell>
          <cell r="D2937" t="str">
            <v>Mrinmoy  Gogoi</v>
          </cell>
          <cell r="E2937">
            <v>9678991094</v>
          </cell>
        </row>
        <row r="2938">
          <cell r="B2938" t="str">
            <v>HA08Department Manager - Apps</v>
          </cell>
          <cell r="C2938">
            <v>6091955</v>
          </cell>
          <cell r="D2938" t="str">
            <v>Janagam  Rakesh</v>
          </cell>
          <cell r="E2938">
            <v>8499919102</v>
          </cell>
        </row>
        <row r="2939">
          <cell r="B2939" t="str">
            <v>HX01Department Manager - FMCG</v>
          </cell>
          <cell r="C2939">
            <v>6091898</v>
          </cell>
          <cell r="D2939" t="str">
            <v>Shyam  Sundar</v>
          </cell>
          <cell r="E2939">
            <v>6299052749</v>
          </cell>
        </row>
        <row r="2940">
          <cell r="B2940" t="str">
            <v>HK44Department Manager - Apps</v>
          </cell>
          <cell r="C2940">
            <v>6091731</v>
          </cell>
          <cell r="D2940" t="str">
            <v>Annappa  H</v>
          </cell>
          <cell r="E2940">
            <v>8088040400</v>
          </cell>
        </row>
        <row r="2941">
          <cell r="B2941" t="str">
            <v>HU47Department Manager - FMCG</v>
          </cell>
          <cell r="C2941">
            <v>6091703</v>
          </cell>
          <cell r="D2941" t="str">
            <v>Mohd Shahbaj Khan</v>
          </cell>
          <cell r="E2941">
            <v>9555111910</v>
          </cell>
        </row>
        <row r="2942">
          <cell r="B2942" t="str">
            <v>HN17Department Manager - Non Apps</v>
          </cell>
          <cell r="C2942">
            <v>6091697</v>
          </cell>
          <cell r="D2942" t="str">
            <v>Pinku  Hazarika</v>
          </cell>
          <cell r="E2942">
            <v>9613516587</v>
          </cell>
        </row>
        <row r="2943">
          <cell r="B2943" t="str">
            <v>HW18Department Manager - Non Apps</v>
          </cell>
          <cell r="C2943">
            <v>6091671</v>
          </cell>
          <cell r="D2943" t="str">
            <v>Bijay  Das</v>
          </cell>
          <cell r="E2943">
            <v>9853538346</v>
          </cell>
        </row>
        <row r="2944">
          <cell r="B2944" t="str">
            <v>HW14Department Manager - Apps</v>
          </cell>
          <cell r="C2944">
            <v>6091507</v>
          </cell>
          <cell r="D2944" t="str">
            <v>Pradip  Saha</v>
          </cell>
          <cell r="E2944">
            <v>8509717290</v>
          </cell>
        </row>
        <row r="2945">
          <cell r="B2945" t="str">
            <v>HW33Department Manager - Apps</v>
          </cell>
          <cell r="C2945">
            <v>6091506</v>
          </cell>
          <cell r="D2945" t="str">
            <v>Ramkrishna  Dihidar</v>
          </cell>
          <cell r="E2945">
            <v>9641254290</v>
          </cell>
        </row>
        <row r="2946">
          <cell r="B2946" t="str">
            <v>HN89Department Manager - FMCG</v>
          </cell>
          <cell r="C2946">
            <v>6091489</v>
          </cell>
          <cell r="D2946" t="str">
            <v>Apurba  Das</v>
          </cell>
          <cell r="E2946">
            <v>8724040949</v>
          </cell>
        </row>
        <row r="2947">
          <cell r="B2947" t="str">
            <v>HW11Department Manager - Apps</v>
          </cell>
          <cell r="C2947">
            <v>6091441</v>
          </cell>
          <cell r="D2947" t="str">
            <v>Sankar  Mitra</v>
          </cell>
          <cell r="E2947">
            <v>7679957298</v>
          </cell>
        </row>
        <row r="2948">
          <cell r="B2948" t="str">
            <v>HN83Department Manager - FMCG</v>
          </cell>
          <cell r="C2948">
            <v>6091434</v>
          </cell>
          <cell r="D2948" t="str">
            <v>Rukusekhol  Kin</v>
          </cell>
          <cell r="E2948">
            <v>9378129942</v>
          </cell>
        </row>
        <row r="2949">
          <cell r="B2949" t="str">
            <v>HK14Department Manager - Non Apps</v>
          </cell>
          <cell r="C2949">
            <v>6091433</v>
          </cell>
          <cell r="D2949" t="str">
            <v>Mouneshi  Arkachari</v>
          </cell>
          <cell r="E2949">
            <v>9632988250</v>
          </cell>
        </row>
        <row r="2950">
          <cell r="B2950" t="str">
            <v>HN29Department Manager - Apps</v>
          </cell>
          <cell r="C2950">
            <v>6091432</v>
          </cell>
          <cell r="D2950" t="str">
            <v>Jayanta  Barman</v>
          </cell>
          <cell r="E2950">
            <v>9706346214</v>
          </cell>
        </row>
        <row r="2951">
          <cell r="B2951" t="str">
            <v>HN93Department Manager - FMCG</v>
          </cell>
          <cell r="C2951">
            <v>6091398</v>
          </cell>
          <cell r="D2951" t="str">
            <v>Dhanjit  Barman</v>
          </cell>
          <cell r="E2951">
            <v>6001170172</v>
          </cell>
        </row>
        <row r="2952">
          <cell r="B2952" t="str">
            <v>HN06Department Manager - FMCG</v>
          </cell>
          <cell r="C2952">
            <v>6091147</v>
          </cell>
          <cell r="D2952" t="str">
            <v>Nitya  Baisnab</v>
          </cell>
          <cell r="E2952">
            <v>9101204043</v>
          </cell>
        </row>
        <row r="2953">
          <cell r="B2953" t="str">
            <v>HU42Department Manager - Apps</v>
          </cell>
          <cell r="C2953">
            <v>6091112</v>
          </cell>
          <cell r="D2953" t="str">
            <v>Abhishek  Saini</v>
          </cell>
          <cell r="E2953">
            <v>7310924211</v>
          </cell>
        </row>
        <row r="2954">
          <cell r="B2954" t="str">
            <v>HR15Department Manager - Apps</v>
          </cell>
          <cell r="C2954">
            <v>6091111</v>
          </cell>
          <cell r="D2954" t="str">
            <v>Shubham  Babbar</v>
          </cell>
          <cell r="E2954">
            <v>8949531182</v>
          </cell>
        </row>
        <row r="2955">
          <cell r="B2955" t="str">
            <v>HK41Department Manager - FMCG</v>
          </cell>
          <cell r="C2955">
            <v>6091013</v>
          </cell>
          <cell r="D2955" t="str">
            <v>Premakumar  G  K</v>
          </cell>
          <cell r="E2955">
            <v>7090257357</v>
          </cell>
        </row>
        <row r="2956">
          <cell r="B2956" t="str">
            <v>HA43Department Manager - Non Apps</v>
          </cell>
          <cell r="C2956">
            <v>6091000</v>
          </cell>
          <cell r="D2956" t="str">
            <v>Dorepally  Srikanth</v>
          </cell>
          <cell r="E2956">
            <v>9676782283</v>
          </cell>
        </row>
        <row r="2957">
          <cell r="B2957" t="str">
            <v>HK50Department Manager - Apps</v>
          </cell>
          <cell r="C2957">
            <v>6090941</v>
          </cell>
          <cell r="D2957" t="str">
            <v>Sachin V Acharya</v>
          </cell>
          <cell r="E2957">
            <v>7760747269</v>
          </cell>
        </row>
        <row r="2958">
          <cell r="B2958" t="str">
            <v>HB31Department Manager - Apps</v>
          </cell>
          <cell r="C2958">
            <v>6090940</v>
          </cell>
          <cell r="D2958" t="str">
            <v>Dhananjay  Kumar</v>
          </cell>
          <cell r="E2958">
            <v>9708116509</v>
          </cell>
        </row>
        <row r="2959">
          <cell r="B2959" t="str">
            <v>HO12Department Manager - FMCG</v>
          </cell>
          <cell r="C2959">
            <v>6090881</v>
          </cell>
          <cell r="D2959" t="str">
            <v>Ranjit  Behera</v>
          </cell>
          <cell r="E2959">
            <v>8917629936</v>
          </cell>
        </row>
        <row r="2960">
          <cell r="B2960" t="str">
            <v>HN93Department Manager - Apps</v>
          </cell>
          <cell r="C2960">
            <v>6090879</v>
          </cell>
          <cell r="D2960" t="str">
            <v>Sanjoy  Singha</v>
          </cell>
          <cell r="E2960">
            <v>6001401002</v>
          </cell>
        </row>
        <row r="2961">
          <cell r="B2961" t="str">
            <v>HB34Department Manager - Apps</v>
          </cell>
          <cell r="C2961">
            <v>6090877</v>
          </cell>
          <cell r="D2961" t="str">
            <v>Durga  Prasad</v>
          </cell>
          <cell r="E2961">
            <v>7903145393</v>
          </cell>
        </row>
        <row r="2962">
          <cell r="B2962" t="str">
            <v>HY54Department Manager - Apps</v>
          </cell>
          <cell r="C2962">
            <v>6090436</v>
          </cell>
          <cell r="D2962" t="str">
            <v>Manoj Kumar Ahirwar</v>
          </cell>
          <cell r="E2962">
            <v>8225043764</v>
          </cell>
        </row>
        <row r="2963">
          <cell r="B2963" t="str">
            <v>HY52Department Manager - Apps</v>
          </cell>
          <cell r="C2963">
            <v>6090361</v>
          </cell>
          <cell r="D2963" t="str">
            <v>Satyam  Singh</v>
          </cell>
          <cell r="E2963">
            <v>7089550800</v>
          </cell>
        </row>
        <row r="2964">
          <cell r="B2964" t="str">
            <v>HS04Department Manager - FMCG</v>
          </cell>
          <cell r="C2964">
            <v>6090356</v>
          </cell>
          <cell r="D2964" t="str">
            <v>Sagar  Darjee</v>
          </cell>
          <cell r="E2964">
            <v>8116150648</v>
          </cell>
        </row>
        <row r="2965">
          <cell r="B2965" t="str">
            <v>HR04Department Manager - Non Apps</v>
          </cell>
          <cell r="C2965">
            <v>6090322</v>
          </cell>
          <cell r="D2965" t="str">
            <v>Devi Lal Roat</v>
          </cell>
          <cell r="E2965">
            <v>9672094434</v>
          </cell>
        </row>
        <row r="2966">
          <cell r="B2966" t="str">
            <v>HU87Department Manager - Apps</v>
          </cell>
          <cell r="C2966">
            <v>6090250</v>
          </cell>
          <cell r="D2966" t="str">
            <v>Abhishek  Singh</v>
          </cell>
          <cell r="E2966">
            <v>7054223757</v>
          </cell>
        </row>
        <row r="2967">
          <cell r="B2967" t="str">
            <v>HQ24Department Manager - Apps</v>
          </cell>
          <cell r="C2967">
            <v>6090249</v>
          </cell>
          <cell r="D2967" t="str">
            <v>Praveen  Kumar</v>
          </cell>
          <cell r="E2967">
            <v>6398220095</v>
          </cell>
        </row>
        <row r="2968">
          <cell r="B2968" t="str">
            <v>HP40Department Manager - Non Apps</v>
          </cell>
          <cell r="C2968">
            <v>6089924</v>
          </cell>
          <cell r="D2968" t="str">
            <v>Manpreet  Kaur</v>
          </cell>
          <cell r="E2968">
            <v>6283522884</v>
          </cell>
        </row>
        <row r="2969">
          <cell r="B2969" t="str">
            <v>HK75Department Manager - FMCG</v>
          </cell>
          <cell r="C2969">
            <v>6089390</v>
          </cell>
          <cell r="D2969" t="str">
            <v>Shakeera M M</v>
          </cell>
          <cell r="E2969">
            <v>6366307605</v>
          </cell>
        </row>
        <row r="2970">
          <cell r="B2970" t="str">
            <v>HH32Department Manager - Apps</v>
          </cell>
          <cell r="C2970">
            <v>6089266</v>
          </cell>
          <cell r="D2970" t="str">
            <v>Dhananjay  Kumar</v>
          </cell>
          <cell r="E2970">
            <v>9572914007</v>
          </cell>
        </row>
        <row r="2971">
          <cell r="B2971" t="str">
            <v>HU36Department Manager - Non Apps</v>
          </cell>
          <cell r="C2971">
            <v>6089167</v>
          </cell>
          <cell r="D2971" t="str">
            <v>Shivam  Kumar</v>
          </cell>
          <cell r="E2971">
            <v>8076146941</v>
          </cell>
        </row>
        <row r="2972">
          <cell r="B2972" t="str">
            <v>HQ35Department Manager - FMCG</v>
          </cell>
          <cell r="C2972">
            <v>6089166</v>
          </cell>
          <cell r="D2972" t="str">
            <v xml:space="preserve">Vikas  </v>
          </cell>
          <cell r="E2972">
            <v>7523091150</v>
          </cell>
        </row>
        <row r="2973">
          <cell r="B2973" t="str">
            <v>HY21Department Manager - FMCG</v>
          </cell>
          <cell r="C2973">
            <v>6088961</v>
          </cell>
          <cell r="D2973" t="str">
            <v>Rahul  Jatav</v>
          </cell>
          <cell r="E2973">
            <v>8120258051</v>
          </cell>
        </row>
        <row r="2974">
          <cell r="B2974" t="str">
            <v>HB01Department Manager - FMCG</v>
          </cell>
          <cell r="C2974">
            <v>6088741</v>
          </cell>
          <cell r="D2974" t="str">
            <v>Satyam  Kumar</v>
          </cell>
          <cell r="E2974">
            <v>9304001458</v>
          </cell>
        </row>
        <row r="2975">
          <cell r="B2975" t="str">
            <v>SA09Department Manager - Apps</v>
          </cell>
          <cell r="C2975">
            <v>6088640</v>
          </cell>
          <cell r="D2975" t="str">
            <v>Koppisetti Venkat Kumar</v>
          </cell>
          <cell r="E2975">
            <v>7989033005</v>
          </cell>
        </row>
        <row r="2976">
          <cell r="B2976" t="str">
            <v>HH34Department Manager - Apps</v>
          </cell>
          <cell r="C2976">
            <v>6088266</v>
          </cell>
          <cell r="D2976" t="str">
            <v>Santosh  Kumar</v>
          </cell>
          <cell r="E2976">
            <v>7050975293</v>
          </cell>
        </row>
        <row r="2977">
          <cell r="B2977" t="str">
            <v>HN03Department Manager - FMCG</v>
          </cell>
          <cell r="C2977">
            <v>6088233</v>
          </cell>
          <cell r="D2977" t="str">
            <v>Sanjiv  Hazarika</v>
          </cell>
          <cell r="E2977">
            <v>8402899564</v>
          </cell>
        </row>
        <row r="2978">
          <cell r="B2978" t="str">
            <v>HN42Department Manager - Apps</v>
          </cell>
          <cell r="C2978">
            <v>6088232</v>
          </cell>
          <cell r="D2978" t="str">
            <v>Rajesh  Das</v>
          </cell>
          <cell r="E2978">
            <v>6363957795</v>
          </cell>
        </row>
        <row r="2979">
          <cell r="B2979" t="str">
            <v>HH26Department Manager - Non Apps</v>
          </cell>
          <cell r="C2979">
            <v>6088231</v>
          </cell>
          <cell r="D2979" t="str">
            <v xml:space="preserve">Sanjeev  </v>
          </cell>
          <cell r="E2979">
            <v>8700021889</v>
          </cell>
        </row>
        <row r="2980">
          <cell r="B2980" t="str">
            <v>HN88Department Manager - Apps</v>
          </cell>
          <cell r="C2980">
            <v>6088096</v>
          </cell>
          <cell r="D2980" t="str">
            <v>Niranjan  Das</v>
          </cell>
          <cell r="E2980">
            <v>8876904973</v>
          </cell>
        </row>
        <row r="2981">
          <cell r="B2981" t="str">
            <v>HW20Department Manager - FMCG</v>
          </cell>
          <cell r="C2981">
            <v>6087976</v>
          </cell>
          <cell r="D2981" t="str">
            <v>Joy  Debnath</v>
          </cell>
          <cell r="E2981">
            <v>7059325772</v>
          </cell>
        </row>
        <row r="2982">
          <cell r="B2982" t="str">
            <v>HH15Department Manager - FMCG</v>
          </cell>
          <cell r="C2982">
            <v>6087975</v>
          </cell>
          <cell r="D2982" t="str">
            <v>Rakesh  Kumar</v>
          </cell>
          <cell r="E2982">
            <v>7503316740</v>
          </cell>
        </row>
        <row r="2983">
          <cell r="B2983" t="str">
            <v>HW01Department Manager - Non Apps</v>
          </cell>
          <cell r="C2983">
            <v>6087837</v>
          </cell>
          <cell r="D2983" t="str">
            <v>Santu Kumar Dey</v>
          </cell>
          <cell r="E2983">
            <v>7584099755</v>
          </cell>
        </row>
        <row r="2984">
          <cell r="B2984" t="str">
            <v>HD41Department Manager - Apps</v>
          </cell>
          <cell r="C2984">
            <v>6087833</v>
          </cell>
          <cell r="D2984" t="str">
            <v>Gajender  Singh</v>
          </cell>
          <cell r="E2984">
            <v>8700957986</v>
          </cell>
        </row>
        <row r="2985">
          <cell r="B2985" t="str">
            <v>HP32Department Manager - FMCG</v>
          </cell>
          <cell r="C2985">
            <v>6087780</v>
          </cell>
          <cell r="D2985" t="str">
            <v>Manmeet  Singh</v>
          </cell>
          <cell r="E2985">
            <v>7528910713</v>
          </cell>
        </row>
        <row r="2986">
          <cell r="B2986" t="str">
            <v>HN13Department Manager - Non Apps</v>
          </cell>
          <cell r="C2986">
            <v>6087750</v>
          </cell>
          <cell r="D2986" t="str">
            <v>Sanjib  Roy</v>
          </cell>
          <cell r="E2986">
            <v>8403018056</v>
          </cell>
        </row>
        <row r="2987">
          <cell r="B2987" t="str">
            <v>HW05Department Manager - Apps</v>
          </cell>
          <cell r="C2987">
            <v>6087704</v>
          </cell>
          <cell r="D2987" t="str">
            <v>Jayasree  Bhowmik</v>
          </cell>
          <cell r="E2987">
            <v>9875388783</v>
          </cell>
        </row>
        <row r="2988">
          <cell r="B2988" t="str">
            <v>HO41Department Manager - FMCG</v>
          </cell>
          <cell r="C2988">
            <v>6087351</v>
          </cell>
          <cell r="D2988" t="str">
            <v>Dinesh  Jena</v>
          </cell>
          <cell r="E2988">
            <v>7008397997</v>
          </cell>
        </row>
        <row r="2989">
          <cell r="B2989" t="str">
            <v>HN33Department Manager - Non Apps</v>
          </cell>
          <cell r="C2989">
            <v>6087271</v>
          </cell>
          <cell r="D2989" t="str">
            <v>Dinamani  Changmai</v>
          </cell>
          <cell r="E2989">
            <v>7002505561</v>
          </cell>
        </row>
        <row r="2990">
          <cell r="B2990" t="str">
            <v>HV12Department Manager - FMCG</v>
          </cell>
          <cell r="C2990">
            <v>6087157</v>
          </cell>
          <cell r="D2990" t="str">
            <v xml:space="preserve">Akshit  </v>
          </cell>
          <cell r="E2990">
            <v>8279483041</v>
          </cell>
        </row>
        <row r="2991">
          <cell r="B2991" t="str">
            <v>HN85Department Manager - Apps</v>
          </cell>
          <cell r="C2991">
            <v>6087151</v>
          </cell>
          <cell r="D2991" t="str">
            <v>Indrajit  Rajbangshi</v>
          </cell>
          <cell r="E2991">
            <v>9085777887</v>
          </cell>
        </row>
        <row r="2992">
          <cell r="B2992" t="str">
            <v>HQ97Department Manager - Apps</v>
          </cell>
          <cell r="C2992">
            <v>6087150</v>
          </cell>
          <cell r="D2992" t="str">
            <v>Jitendra  Singh</v>
          </cell>
          <cell r="E2992">
            <v>9870938933</v>
          </cell>
        </row>
        <row r="2993">
          <cell r="B2993" t="str">
            <v>HU77Department Manager - Apps</v>
          </cell>
          <cell r="C2993">
            <v>6087021</v>
          </cell>
          <cell r="D2993" t="str">
            <v>Gaurav  Rana</v>
          </cell>
          <cell r="E2993">
            <v>9643170225</v>
          </cell>
        </row>
        <row r="2994">
          <cell r="B2994" t="str">
            <v>HY40Department Manager - Apps</v>
          </cell>
          <cell r="C2994">
            <v>6086974</v>
          </cell>
          <cell r="D2994" t="str">
            <v>Rahul  Paswan</v>
          </cell>
          <cell r="E2994">
            <v>8630770410</v>
          </cell>
        </row>
        <row r="2995">
          <cell r="B2995" t="str">
            <v>HD28Department Manager - Apps</v>
          </cell>
          <cell r="C2995">
            <v>6086920</v>
          </cell>
          <cell r="D2995" t="str">
            <v xml:space="preserve">Nisha  </v>
          </cell>
          <cell r="E2995">
            <v>8376098145</v>
          </cell>
        </row>
        <row r="2996">
          <cell r="B2996" t="str">
            <v>HA31Department Manager - FMCG</v>
          </cell>
          <cell r="C2996">
            <v>6086904</v>
          </cell>
          <cell r="D2996" t="str">
            <v>Osman Bin Ahmed</v>
          </cell>
          <cell r="E2996">
            <v>8919612853</v>
          </cell>
        </row>
        <row r="2997">
          <cell r="B2997" t="str">
            <v>HR04Department Manager - Apps</v>
          </cell>
          <cell r="C2997">
            <v>6086870</v>
          </cell>
          <cell r="D2997" t="str">
            <v>Bhanu Prakash Tiwari</v>
          </cell>
          <cell r="E2997">
            <v>8132942081</v>
          </cell>
        </row>
        <row r="2998">
          <cell r="B2998" t="str">
            <v>HK47Department Manager - Apps</v>
          </cell>
          <cell r="C2998">
            <v>6086832</v>
          </cell>
          <cell r="D2998" t="str">
            <v>Umesha  S R</v>
          </cell>
          <cell r="E2998">
            <v>8762436938</v>
          </cell>
        </row>
        <row r="2999">
          <cell r="B2999" t="str">
            <v>HR01Department Manager - Non Apps</v>
          </cell>
          <cell r="C2999">
            <v>6086751</v>
          </cell>
          <cell r="D2999" t="str">
            <v>Jeenesh  Vyas</v>
          </cell>
          <cell r="E2999">
            <v>8529438174</v>
          </cell>
        </row>
        <row r="3000">
          <cell r="B3000" t="str">
            <v>HB32Department Manager - FMCG</v>
          </cell>
          <cell r="C3000">
            <v>6086626</v>
          </cell>
          <cell r="D3000" t="str">
            <v>Santosh Kumar Thakur</v>
          </cell>
          <cell r="E3000">
            <v>8873990358</v>
          </cell>
        </row>
        <row r="3001">
          <cell r="B3001" t="str">
            <v>HN45Department Manager - Apps</v>
          </cell>
          <cell r="C3001">
            <v>6086614</v>
          </cell>
          <cell r="D3001" t="str">
            <v>Ngiptoh  Konyak</v>
          </cell>
          <cell r="E3001">
            <v>8731897243</v>
          </cell>
        </row>
        <row r="3002">
          <cell r="B3002" t="str">
            <v>HN92Department Manager - FMCG</v>
          </cell>
          <cell r="C3002">
            <v>6086594</v>
          </cell>
          <cell r="D3002" t="str">
            <v>Muhammad Saddam Alam</v>
          </cell>
          <cell r="E3002">
            <v>9378184254</v>
          </cell>
        </row>
        <row r="3003">
          <cell r="B3003" t="str">
            <v>HA20Department Manager - FMCG</v>
          </cell>
          <cell r="C3003">
            <v>6086506</v>
          </cell>
          <cell r="D3003" t="str">
            <v>Mohammad  Salman</v>
          </cell>
          <cell r="E3003">
            <v>7893328733</v>
          </cell>
        </row>
        <row r="3004">
          <cell r="B3004" t="str">
            <v>HD57Department Manager - FMCG</v>
          </cell>
          <cell r="C3004">
            <v>6086440</v>
          </cell>
          <cell r="D3004" t="str">
            <v>Puneet Kumar Tripathi</v>
          </cell>
          <cell r="E3004">
            <v>8795825161</v>
          </cell>
        </row>
        <row r="3005">
          <cell r="B3005" t="str">
            <v>HA07Department Manager - Apps</v>
          </cell>
          <cell r="C3005">
            <v>6086435</v>
          </cell>
          <cell r="D3005" t="str">
            <v>Aditya  Raj</v>
          </cell>
          <cell r="E3005">
            <v>7989472034</v>
          </cell>
        </row>
        <row r="3006">
          <cell r="B3006" t="str">
            <v>HK36Department Manager - FMCG</v>
          </cell>
          <cell r="C3006">
            <v>6086386</v>
          </cell>
          <cell r="D3006" t="str">
            <v>Gagan Kumar H</v>
          </cell>
          <cell r="E3006">
            <v>8151099528</v>
          </cell>
        </row>
        <row r="3007">
          <cell r="B3007" t="str">
            <v>HN28Department Manager - Apps</v>
          </cell>
          <cell r="C3007">
            <v>6086385</v>
          </cell>
          <cell r="D3007" t="str">
            <v>Prasenjit Nomo Das</v>
          </cell>
          <cell r="E3007">
            <v>8638182716</v>
          </cell>
        </row>
        <row r="3008">
          <cell r="B3008" t="str">
            <v>HN02Department Manager - Apps</v>
          </cell>
          <cell r="C3008">
            <v>6086384</v>
          </cell>
          <cell r="D3008" t="str">
            <v>Th Mahendra Singha</v>
          </cell>
          <cell r="E3008">
            <v>7899724236</v>
          </cell>
        </row>
        <row r="3009">
          <cell r="B3009" t="str">
            <v>HY24Department Manager - Apps</v>
          </cell>
          <cell r="C3009">
            <v>6086064</v>
          </cell>
          <cell r="D3009" t="str">
            <v>Janki Prasad Patle</v>
          </cell>
          <cell r="E3009">
            <v>8010975996</v>
          </cell>
        </row>
        <row r="3010">
          <cell r="B3010" t="str">
            <v>HN70Department Manager - Non Apps</v>
          </cell>
          <cell r="C3010">
            <v>6085520</v>
          </cell>
          <cell r="D3010" t="str">
            <v>Nitai  Deb</v>
          </cell>
          <cell r="E3010">
            <v>7005219873</v>
          </cell>
        </row>
        <row r="3011">
          <cell r="B3011" t="str">
            <v>HK75Department Manager - Apps</v>
          </cell>
          <cell r="C3011">
            <v>6085516</v>
          </cell>
          <cell r="D3011" t="str">
            <v>Mahadeva  Swamy</v>
          </cell>
          <cell r="E3011">
            <v>8722481863</v>
          </cell>
        </row>
        <row r="3012">
          <cell r="B3012" t="str">
            <v>HA42Department Manager - Apps</v>
          </cell>
          <cell r="C3012">
            <v>6085203</v>
          </cell>
          <cell r="D3012" t="str">
            <v>M Pavan Kumar</v>
          </cell>
          <cell r="E3012">
            <v>9701321788</v>
          </cell>
        </row>
        <row r="3013">
          <cell r="B3013" t="str">
            <v>HQ05Department Manager - Apps</v>
          </cell>
          <cell r="C3013">
            <v>6085195</v>
          </cell>
          <cell r="D3013" t="str">
            <v>Mayank Kumar Agarwal</v>
          </cell>
          <cell r="E3013">
            <v>7037560402</v>
          </cell>
        </row>
        <row r="3014">
          <cell r="B3014" t="str">
            <v>HK24Department Manager - Apps</v>
          </cell>
          <cell r="C3014">
            <v>6085193</v>
          </cell>
          <cell r="D3014" t="str">
            <v>Prathap S R</v>
          </cell>
          <cell r="E3014">
            <v>7760330933</v>
          </cell>
        </row>
        <row r="3015">
          <cell r="B3015" t="str">
            <v>HA42Department Manager - FMCG</v>
          </cell>
          <cell r="C3015">
            <v>6085160</v>
          </cell>
          <cell r="D3015" t="str">
            <v xml:space="preserve">Zeeshan  </v>
          </cell>
          <cell r="E3015">
            <v>7093185854</v>
          </cell>
        </row>
        <row r="3016">
          <cell r="B3016" t="str">
            <v>HY11Department Manager - Non Apps</v>
          </cell>
          <cell r="C3016">
            <v>6085152</v>
          </cell>
          <cell r="D3016" t="str">
            <v>Ritik  Barman</v>
          </cell>
          <cell r="E3016">
            <v>7999710040</v>
          </cell>
        </row>
        <row r="3017">
          <cell r="B3017" t="str">
            <v>HM20Department Manager - Non Apps</v>
          </cell>
          <cell r="C3017">
            <v>6085129</v>
          </cell>
          <cell r="D3017" t="str">
            <v>Raveendra  K P</v>
          </cell>
          <cell r="E3017">
            <v>9008848571</v>
          </cell>
        </row>
        <row r="3018">
          <cell r="B3018" t="str">
            <v>HN01Department Manager - Apps</v>
          </cell>
          <cell r="C3018">
            <v>6084995</v>
          </cell>
          <cell r="D3018" t="str">
            <v>Ibrahim  Hussain</v>
          </cell>
          <cell r="E3018">
            <v>8255001866</v>
          </cell>
        </row>
        <row r="3019">
          <cell r="B3019" t="str">
            <v>HJ28Department Manager - FMCG</v>
          </cell>
          <cell r="C3019">
            <v>6084721</v>
          </cell>
          <cell r="D3019" t="str">
            <v>Akash Kumar Das</v>
          </cell>
          <cell r="E3019">
            <v>6200891681</v>
          </cell>
        </row>
        <row r="3020">
          <cell r="B3020" t="str">
            <v>HQ35Department Manager - Apps</v>
          </cell>
          <cell r="C3020">
            <v>6084710</v>
          </cell>
          <cell r="D3020" t="str">
            <v>Hirdesh  Kumar</v>
          </cell>
          <cell r="E3020">
            <v>8076414016</v>
          </cell>
        </row>
        <row r="3021">
          <cell r="B3021" t="str">
            <v>HA37Department Manager - FMCG</v>
          </cell>
          <cell r="C3021">
            <v>6084365</v>
          </cell>
          <cell r="D3021" t="str">
            <v>Bakka Shiva Kumar</v>
          </cell>
          <cell r="E3021">
            <v>9581635251</v>
          </cell>
        </row>
        <row r="3022">
          <cell r="B3022" t="str">
            <v>HN10Department Manager - FMCG</v>
          </cell>
          <cell r="C3022">
            <v>6084327</v>
          </cell>
          <cell r="D3022" t="str">
            <v>Kushal  Nath</v>
          </cell>
          <cell r="E3022">
            <v>6000103831</v>
          </cell>
        </row>
        <row r="3023">
          <cell r="B3023" t="str">
            <v>HN11Department Manager - FMCG</v>
          </cell>
          <cell r="C3023">
            <v>6084324</v>
          </cell>
          <cell r="D3023" t="str">
            <v>Prodip Kumar Roy</v>
          </cell>
          <cell r="E3023">
            <v>9577470558</v>
          </cell>
        </row>
        <row r="3024">
          <cell r="B3024" t="str">
            <v>HA31Department Manager - Non Apps</v>
          </cell>
          <cell r="C3024">
            <v>6084298</v>
          </cell>
          <cell r="D3024" t="str">
            <v>Dasari  Chiranjeevi</v>
          </cell>
          <cell r="E3024">
            <v>7659808752</v>
          </cell>
        </row>
        <row r="3025">
          <cell r="B3025" t="str">
            <v>HV10Department Manager - Apps</v>
          </cell>
          <cell r="C3025">
            <v>6084230</v>
          </cell>
          <cell r="D3025" t="str">
            <v>Yogesh  Singh</v>
          </cell>
          <cell r="E3025">
            <v>9012613427</v>
          </cell>
        </row>
        <row r="3026">
          <cell r="B3026" t="str">
            <v>HA24Department Manager - Apps</v>
          </cell>
          <cell r="C3026">
            <v>6084195</v>
          </cell>
          <cell r="D3026" t="str">
            <v>Podhila Kishan Kumar</v>
          </cell>
          <cell r="E3026">
            <v>9666228864</v>
          </cell>
        </row>
        <row r="3027">
          <cell r="B3027" t="str">
            <v>HF11Department Manager - Apps</v>
          </cell>
          <cell r="C3027">
            <v>6083986</v>
          </cell>
          <cell r="D3027" t="str">
            <v>Mohan  Kumar</v>
          </cell>
          <cell r="E3027">
            <v>8092360388</v>
          </cell>
        </row>
        <row r="3028">
          <cell r="B3028" t="str">
            <v>HP20Department Manager - Non Apps</v>
          </cell>
          <cell r="C3028">
            <v>6083973</v>
          </cell>
          <cell r="D3028" t="str">
            <v xml:space="preserve">Rohan  </v>
          </cell>
          <cell r="E3028">
            <v>9803982016</v>
          </cell>
        </row>
        <row r="3029">
          <cell r="B3029" t="str">
            <v>HA09Department Manager - Apps</v>
          </cell>
          <cell r="C3029">
            <v>6083913</v>
          </cell>
          <cell r="D3029" t="str">
            <v>Udugula  Mamatha</v>
          </cell>
          <cell r="E3029">
            <v>9676465352</v>
          </cell>
        </row>
        <row r="3030">
          <cell r="B3030" t="str">
            <v>HO08Department Manager - Non Apps</v>
          </cell>
          <cell r="C3030">
            <v>6083844</v>
          </cell>
          <cell r="D3030" t="str">
            <v>Prakash  Mallik</v>
          </cell>
          <cell r="E3030">
            <v>8658638461</v>
          </cell>
        </row>
        <row r="3031">
          <cell r="B3031" t="str">
            <v>HR07Department Manager - FMCG</v>
          </cell>
          <cell r="C3031">
            <v>6083261</v>
          </cell>
          <cell r="D3031" t="str">
            <v>Rakesh Kumar Kantiya</v>
          </cell>
          <cell r="E3031">
            <v>8890033878</v>
          </cell>
        </row>
        <row r="3032">
          <cell r="B3032" t="str">
            <v>HY04Department Manager - Non Apps</v>
          </cell>
          <cell r="C3032">
            <v>6083254</v>
          </cell>
          <cell r="D3032" t="str">
            <v>Bhupendra  Rajput</v>
          </cell>
          <cell r="E3032">
            <v>8461886347</v>
          </cell>
        </row>
        <row r="3033">
          <cell r="B3033" t="str">
            <v>HR37Department Manager - FMCG</v>
          </cell>
          <cell r="C3033">
            <v>6083152</v>
          </cell>
          <cell r="D3033" t="str">
            <v>Muneesh  Kumar</v>
          </cell>
          <cell r="E3033">
            <v>8006556964</v>
          </cell>
        </row>
        <row r="3034">
          <cell r="B3034" t="str">
            <v>HO06Department Manager - Apps</v>
          </cell>
          <cell r="C3034">
            <v>6083023</v>
          </cell>
          <cell r="D3034" t="str">
            <v>Dibyajit  Behera</v>
          </cell>
          <cell r="E3034">
            <v>6370062720</v>
          </cell>
        </row>
        <row r="3035">
          <cell r="B3035" t="str">
            <v>HA63Department Manager - FMCG</v>
          </cell>
          <cell r="C3035">
            <v>6082982</v>
          </cell>
          <cell r="D3035" t="str">
            <v>Mottadam Bala Sagar</v>
          </cell>
          <cell r="E3035">
            <v>9182913609</v>
          </cell>
        </row>
        <row r="3036">
          <cell r="B3036" t="str">
            <v>HK68Department Manager - Non Apps</v>
          </cell>
          <cell r="C3036">
            <v>6082977</v>
          </cell>
          <cell r="D3036" t="str">
            <v>Lakshminarayana  P</v>
          </cell>
          <cell r="E3036">
            <v>7760455271</v>
          </cell>
        </row>
        <row r="3037">
          <cell r="B3037" t="str">
            <v>HU39Department Manager - Non Apps</v>
          </cell>
          <cell r="C3037">
            <v>6082916</v>
          </cell>
          <cell r="D3037" t="str">
            <v>Rakesh  Kumar</v>
          </cell>
          <cell r="E3037">
            <v>9350094629</v>
          </cell>
        </row>
        <row r="3038">
          <cell r="B3038" t="str">
            <v>HF11Department Manager - FMCG</v>
          </cell>
          <cell r="C3038">
            <v>6082914</v>
          </cell>
          <cell r="D3038" t="str">
            <v>Naresh  Mahadeva</v>
          </cell>
          <cell r="E3038">
            <v>9329128360</v>
          </cell>
        </row>
        <row r="3039">
          <cell r="B3039" t="str">
            <v>HH34Department Manager - FMCG</v>
          </cell>
          <cell r="C3039">
            <v>6082904</v>
          </cell>
          <cell r="D3039" t="str">
            <v xml:space="preserve">Haseen  </v>
          </cell>
          <cell r="E3039">
            <v>7056915065</v>
          </cell>
        </row>
        <row r="3040">
          <cell r="B3040" t="str">
            <v>HH37Department Manager - Apps</v>
          </cell>
          <cell r="C3040">
            <v>6082840</v>
          </cell>
          <cell r="D3040" t="str">
            <v>Anju  Rani</v>
          </cell>
          <cell r="E3040">
            <v>7404248012</v>
          </cell>
        </row>
        <row r="3041">
          <cell r="B3041" t="str">
            <v>HK43Department Manager - FMCG</v>
          </cell>
          <cell r="C3041">
            <v>6082756</v>
          </cell>
          <cell r="D3041" t="str">
            <v>Srirama  V  S</v>
          </cell>
          <cell r="E3041">
            <v>9535254548</v>
          </cell>
        </row>
        <row r="3042">
          <cell r="B3042" t="str">
            <v>HU85Department Manager - FMCG</v>
          </cell>
          <cell r="C3042">
            <v>6082669</v>
          </cell>
          <cell r="D3042" t="str">
            <v>Ankit  Srivastava</v>
          </cell>
          <cell r="E3042">
            <v>8840351077</v>
          </cell>
        </row>
        <row r="3043">
          <cell r="B3043" t="str">
            <v>HP05Department Manager - FMCG</v>
          </cell>
          <cell r="C3043">
            <v>6082532</v>
          </cell>
          <cell r="D3043" t="str">
            <v>Gurcharan  Singh</v>
          </cell>
          <cell r="E3043">
            <v>7347485570</v>
          </cell>
        </row>
        <row r="3044">
          <cell r="B3044" t="str">
            <v>HM10Department Manager - Apps</v>
          </cell>
          <cell r="C3044">
            <v>6082408</v>
          </cell>
          <cell r="D3044" t="str">
            <v>Sunil Zitu Ghollar</v>
          </cell>
          <cell r="E3044">
            <v>8806615161</v>
          </cell>
        </row>
        <row r="3045">
          <cell r="B3045" t="str">
            <v>HP39Department Manager - Apps</v>
          </cell>
          <cell r="C3045">
            <v>6082406</v>
          </cell>
          <cell r="D3045" t="str">
            <v>Sudesh  Kumar</v>
          </cell>
          <cell r="E3045">
            <v>9053311757</v>
          </cell>
        </row>
        <row r="3046">
          <cell r="B3046" t="str">
            <v>HA54Department Manager - Apps</v>
          </cell>
          <cell r="C3046">
            <v>6082344</v>
          </cell>
          <cell r="D3046" t="str">
            <v>Kandanath Satish Kumar</v>
          </cell>
          <cell r="E3046">
            <v>9963269531</v>
          </cell>
        </row>
        <row r="3047">
          <cell r="B3047" t="str">
            <v>HM10Department Manager - FMCG</v>
          </cell>
          <cell r="C3047">
            <v>6082323</v>
          </cell>
          <cell r="D3047" t="str">
            <v>Nitesh Laxman Warkhade</v>
          </cell>
          <cell r="E3047">
            <v>9922975392</v>
          </cell>
        </row>
        <row r="3048">
          <cell r="B3048" t="str">
            <v>HF06Department Manager - Non Apps</v>
          </cell>
          <cell r="C3048">
            <v>6082228</v>
          </cell>
          <cell r="D3048" t="str">
            <v>Sarju  Kaiwart</v>
          </cell>
          <cell r="E3048">
            <v>8819830965</v>
          </cell>
        </row>
        <row r="3049">
          <cell r="B3049" t="str">
            <v>HH34Department Manager - Non Apps</v>
          </cell>
          <cell r="C3049">
            <v>6082219</v>
          </cell>
          <cell r="D3049" t="str">
            <v>Rambabu Prasad Vidyarthi</v>
          </cell>
          <cell r="E3049">
            <v>9934889749</v>
          </cell>
        </row>
        <row r="3050">
          <cell r="B3050" t="str">
            <v>HA41Department Manager - FMCG</v>
          </cell>
          <cell r="C3050">
            <v>6082093</v>
          </cell>
          <cell r="D3050" t="str">
            <v>Burra  Nagaraju</v>
          </cell>
          <cell r="E3050">
            <v>9985572661</v>
          </cell>
        </row>
        <row r="3051">
          <cell r="B3051" t="str">
            <v>HP16Department Manager - FMCG</v>
          </cell>
          <cell r="C3051">
            <v>6081911</v>
          </cell>
          <cell r="D3051" t="str">
            <v>Rajeev  Kumar</v>
          </cell>
          <cell r="E3051">
            <v>9805048056</v>
          </cell>
        </row>
        <row r="3052">
          <cell r="B3052" t="str">
            <v>HU57Department Manager - Apps</v>
          </cell>
          <cell r="C3052">
            <v>6081910</v>
          </cell>
          <cell r="D3052" t="str">
            <v>Pawan  Kumar</v>
          </cell>
          <cell r="E3052">
            <v>9045039308</v>
          </cell>
        </row>
        <row r="3053">
          <cell r="B3053" t="str">
            <v>HB09Department Manager - Apps</v>
          </cell>
          <cell r="C3053">
            <v>6081781</v>
          </cell>
          <cell r="D3053" t="str">
            <v>Ashish Kumar Choudhary</v>
          </cell>
          <cell r="E3053">
            <v>9060251350</v>
          </cell>
        </row>
        <row r="3054">
          <cell r="B3054" t="str">
            <v>HB31Department Manager - FMCG</v>
          </cell>
          <cell r="C3054">
            <v>6081610</v>
          </cell>
          <cell r="D3054" t="str">
            <v>Ravindra  Kumar</v>
          </cell>
          <cell r="E3054">
            <v>9031514403</v>
          </cell>
        </row>
        <row r="3055">
          <cell r="B3055" t="str">
            <v>HX04Department Manager - Non Apps</v>
          </cell>
          <cell r="C3055">
            <v>6081492</v>
          </cell>
          <cell r="D3055" t="str">
            <v>Jagbir  Singh</v>
          </cell>
          <cell r="E3055">
            <v>9796033081</v>
          </cell>
        </row>
        <row r="3056">
          <cell r="B3056" t="str">
            <v>HQ14Department Manager - Apps</v>
          </cell>
          <cell r="C3056">
            <v>6081441</v>
          </cell>
          <cell r="D3056" t="str">
            <v>Ramesh Singh Yadav</v>
          </cell>
          <cell r="E3056">
            <v>8736022342</v>
          </cell>
        </row>
        <row r="3057">
          <cell r="B3057" t="str">
            <v>HN54Department Manager - FMCG</v>
          </cell>
          <cell r="C3057">
            <v>6081010</v>
          </cell>
          <cell r="D3057" t="str">
            <v>Md  Mustafa</v>
          </cell>
          <cell r="E3057">
            <v>9856171627</v>
          </cell>
        </row>
        <row r="3058">
          <cell r="B3058" t="str">
            <v>HQ91Department Manager - Apps</v>
          </cell>
          <cell r="C3058">
            <v>6080804</v>
          </cell>
          <cell r="D3058" t="str">
            <v>Vaibhav  Gautam</v>
          </cell>
          <cell r="E3058">
            <v>8543052404</v>
          </cell>
        </row>
        <row r="3059">
          <cell r="B3059" t="str">
            <v>HZ02Department Manager - FMCG</v>
          </cell>
          <cell r="C3059">
            <v>6080606</v>
          </cell>
          <cell r="D3059" t="str">
            <v>Kailash  Raika</v>
          </cell>
          <cell r="E3059">
            <v>8073802436</v>
          </cell>
        </row>
        <row r="3060">
          <cell r="B3060" t="str">
            <v>HH24Department Manager - Non Apps</v>
          </cell>
          <cell r="C3060">
            <v>6080602</v>
          </cell>
          <cell r="D3060" t="str">
            <v>Saurav  Kumar</v>
          </cell>
          <cell r="E3060">
            <v>9996529824</v>
          </cell>
        </row>
        <row r="3061">
          <cell r="B3061" t="str">
            <v>HD26Department Manager - Apps</v>
          </cell>
          <cell r="C3061">
            <v>6080576</v>
          </cell>
          <cell r="D3061" t="str">
            <v>Ravindra  Kumar</v>
          </cell>
          <cell r="E3061">
            <v>7678456422</v>
          </cell>
        </row>
        <row r="3062">
          <cell r="B3062" t="str">
            <v>HO17Department Manager - Apps</v>
          </cell>
          <cell r="C3062">
            <v>6080451</v>
          </cell>
          <cell r="D3062" t="str">
            <v>Chinmaya  Bag</v>
          </cell>
          <cell r="E3062">
            <v>8260320347</v>
          </cell>
        </row>
        <row r="3063">
          <cell r="B3063" t="str">
            <v>HA72Department Manager - FMCG</v>
          </cell>
          <cell r="C3063">
            <v>6080289</v>
          </cell>
          <cell r="D3063" t="str">
            <v>Chitturi Varun Kumar</v>
          </cell>
          <cell r="E3063">
            <v>8688354489</v>
          </cell>
        </row>
        <row r="3064">
          <cell r="B3064" t="str">
            <v>HA14Department Manager - FMCG</v>
          </cell>
          <cell r="C3064">
            <v>6080059</v>
          </cell>
          <cell r="D3064" t="str">
            <v>Vagaboina  Anuradha</v>
          </cell>
          <cell r="E3064">
            <v>6305142183</v>
          </cell>
        </row>
        <row r="3065">
          <cell r="B3065" t="str">
            <v>HY54Department Manager - FMCG</v>
          </cell>
          <cell r="C3065">
            <v>6080015</v>
          </cell>
          <cell r="D3065" t="str">
            <v>Saksham  Barman</v>
          </cell>
          <cell r="E3065">
            <v>8319458514</v>
          </cell>
        </row>
        <row r="3066">
          <cell r="B3066" t="str">
            <v>HQ54Department Manager - Apps</v>
          </cell>
          <cell r="C3066">
            <v>6079964</v>
          </cell>
          <cell r="D3066" t="str">
            <v>Akshay Kumar Singh</v>
          </cell>
          <cell r="E3066">
            <v>7388292932</v>
          </cell>
        </row>
        <row r="3067">
          <cell r="B3067" t="str">
            <v>HH40Department Manager - FMCG</v>
          </cell>
          <cell r="C3067">
            <v>6079803</v>
          </cell>
          <cell r="D3067" t="str">
            <v>Shiv Nath Singh</v>
          </cell>
          <cell r="E3067">
            <v>8800258590</v>
          </cell>
        </row>
        <row r="3068">
          <cell r="B3068" t="str">
            <v>SN02Department Manager - Non Apps</v>
          </cell>
          <cell r="C3068">
            <v>6079773</v>
          </cell>
          <cell r="D3068" t="str">
            <v>Bikas  Singha</v>
          </cell>
          <cell r="E3068">
            <v>9365712609</v>
          </cell>
        </row>
        <row r="3069">
          <cell r="B3069" t="str">
            <v>HS03Department Manager - FMCG</v>
          </cell>
          <cell r="C3069">
            <v>6079628</v>
          </cell>
          <cell r="D3069" t="str">
            <v>Dhirendra Saha Shanker</v>
          </cell>
          <cell r="E3069">
            <v>6295911552</v>
          </cell>
        </row>
        <row r="3070">
          <cell r="B3070" t="str">
            <v>HX06Department Manager - Non Apps</v>
          </cell>
          <cell r="C3070">
            <v>6079626</v>
          </cell>
          <cell r="D3070" t="str">
            <v>Mohd  Yousaf</v>
          </cell>
          <cell r="E3070">
            <v>6006348379</v>
          </cell>
        </row>
        <row r="3071">
          <cell r="B3071" t="str">
            <v>HY40Department Manager - Non Apps</v>
          </cell>
          <cell r="C3071">
            <v>6079577</v>
          </cell>
          <cell r="D3071" t="str">
            <v>Sameer  Khan</v>
          </cell>
          <cell r="E3071">
            <v>8959147842</v>
          </cell>
        </row>
        <row r="3072">
          <cell r="B3072" t="str">
            <v>HP39Department Manager - FMCG</v>
          </cell>
          <cell r="C3072">
            <v>6079475</v>
          </cell>
          <cell r="D3072" t="str">
            <v>Charanjeet  Kaur</v>
          </cell>
          <cell r="E3072">
            <v>8360371907</v>
          </cell>
        </row>
        <row r="3073">
          <cell r="B3073" t="str">
            <v>HP10Department Manager - Apps</v>
          </cell>
          <cell r="C3073">
            <v>6079424</v>
          </cell>
          <cell r="D3073" t="str">
            <v>Neha  Verma</v>
          </cell>
          <cell r="E3073">
            <v>9041015529</v>
          </cell>
        </row>
        <row r="3074">
          <cell r="B3074" t="str">
            <v>HA14Department Manager - Apps</v>
          </cell>
          <cell r="C3074">
            <v>6079308</v>
          </cell>
          <cell r="D3074" t="str">
            <v>Badavath  Suresh</v>
          </cell>
          <cell r="E3074">
            <v>8341111697</v>
          </cell>
        </row>
        <row r="3075">
          <cell r="B3075" t="str">
            <v>HK74Department Manager - FMCG</v>
          </cell>
          <cell r="C3075">
            <v>6079295</v>
          </cell>
          <cell r="D3075" t="str">
            <v>Manoj Kumar A C</v>
          </cell>
          <cell r="E3075">
            <v>7204415575</v>
          </cell>
        </row>
        <row r="3076">
          <cell r="B3076" t="str">
            <v>HW14Department Manager - Non Apps</v>
          </cell>
          <cell r="C3076">
            <v>6079146</v>
          </cell>
          <cell r="D3076" t="str">
            <v>Prasenjit  Das</v>
          </cell>
          <cell r="E3076">
            <v>6296080097</v>
          </cell>
        </row>
        <row r="3077">
          <cell r="B3077" t="str">
            <v>HR32Department Manager - Apps</v>
          </cell>
          <cell r="C3077">
            <v>6079033</v>
          </cell>
          <cell r="D3077" t="str">
            <v>Joga  Ram</v>
          </cell>
          <cell r="E3077">
            <v>9772178082</v>
          </cell>
        </row>
        <row r="3078">
          <cell r="B3078" t="str">
            <v>HP27Department Manager - Apps</v>
          </cell>
          <cell r="C3078">
            <v>6078937</v>
          </cell>
          <cell r="D3078" t="str">
            <v>Abbas  Mohammad</v>
          </cell>
          <cell r="E3078">
            <v>9915002025</v>
          </cell>
        </row>
        <row r="3079">
          <cell r="B3079" t="str">
            <v>HN50Department Manager - Apps</v>
          </cell>
          <cell r="C3079">
            <v>6078890</v>
          </cell>
          <cell r="D3079" t="str">
            <v>Lairenjam Bikram Singh</v>
          </cell>
          <cell r="E3079">
            <v>9366966582</v>
          </cell>
        </row>
        <row r="3080">
          <cell r="B3080" t="str">
            <v>HA82Department Manager - FMCG</v>
          </cell>
          <cell r="C3080">
            <v>6078801</v>
          </cell>
          <cell r="D3080" t="str">
            <v>Indlacheruvu  Reddibabu</v>
          </cell>
          <cell r="E3080">
            <v>8790709865</v>
          </cell>
        </row>
        <row r="3081">
          <cell r="B3081" t="str">
            <v>HV16Department Manager - FMCG</v>
          </cell>
          <cell r="C3081">
            <v>6078713</v>
          </cell>
          <cell r="D3081" t="str">
            <v>Pradeep Singh Patni</v>
          </cell>
          <cell r="E3081">
            <v>8954096845</v>
          </cell>
        </row>
        <row r="3082">
          <cell r="B3082" t="str">
            <v>HN71Department Manager - Apps</v>
          </cell>
          <cell r="C3082">
            <v>6078712</v>
          </cell>
          <cell r="D3082" t="str">
            <v>Sanjoy  Das</v>
          </cell>
          <cell r="E3082">
            <v>7896345316</v>
          </cell>
        </row>
        <row r="3083">
          <cell r="B3083" t="str">
            <v>HW22Department Manager - Non Apps</v>
          </cell>
          <cell r="C3083">
            <v>6078383</v>
          </cell>
          <cell r="D3083" t="str">
            <v>Sajal  Haldar</v>
          </cell>
          <cell r="E3083">
            <v>8759753366</v>
          </cell>
        </row>
        <row r="3084">
          <cell r="B3084" t="str">
            <v>HA17Department Manager - FMCG</v>
          </cell>
          <cell r="C3084">
            <v>6078210</v>
          </cell>
          <cell r="D3084" t="str">
            <v>Arika  Srinivas</v>
          </cell>
          <cell r="E3084">
            <v>8688129854</v>
          </cell>
        </row>
        <row r="3085">
          <cell r="B3085" t="str">
            <v>HA61Department Manager - FMCG</v>
          </cell>
          <cell r="C3085">
            <v>6078038</v>
          </cell>
          <cell r="D3085" t="str">
            <v>Vannuruswamy  G</v>
          </cell>
          <cell r="E3085">
            <v>9908964890</v>
          </cell>
        </row>
        <row r="3086">
          <cell r="B3086" t="str">
            <v>HI03Department Manager - Apps</v>
          </cell>
          <cell r="C3086">
            <v>6078036</v>
          </cell>
          <cell r="D3086" t="str">
            <v>Pradeep  Kumar</v>
          </cell>
          <cell r="E3086">
            <v>9816537901</v>
          </cell>
        </row>
        <row r="3087">
          <cell r="B3087" t="str">
            <v>HN01Department Manager - Non Apps</v>
          </cell>
          <cell r="C3087">
            <v>6077959</v>
          </cell>
          <cell r="D3087" t="str">
            <v>Simanta  Gogoi</v>
          </cell>
          <cell r="E3087">
            <v>6002730859</v>
          </cell>
        </row>
        <row r="3088">
          <cell r="B3088" t="str">
            <v>HY39Department Manager - Apps</v>
          </cell>
          <cell r="C3088">
            <v>6077915</v>
          </cell>
          <cell r="D3088" t="str">
            <v>Devendra Singh Tomar</v>
          </cell>
          <cell r="E3088">
            <v>8962821623</v>
          </cell>
        </row>
        <row r="3089">
          <cell r="B3089" t="str">
            <v>HU88Department Manager - Non Apps</v>
          </cell>
          <cell r="C3089">
            <v>6077891</v>
          </cell>
          <cell r="D3089" t="str">
            <v>Akash  Verma</v>
          </cell>
          <cell r="E3089">
            <v>6307412134</v>
          </cell>
        </row>
        <row r="3090">
          <cell r="B3090" t="str">
            <v>HO08Department Manager - Apps</v>
          </cell>
          <cell r="C3090">
            <v>6077813</v>
          </cell>
          <cell r="D3090" t="str">
            <v>Haris Chandra Behera</v>
          </cell>
          <cell r="E3090">
            <v>9827320138</v>
          </cell>
        </row>
        <row r="3091">
          <cell r="B3091" t="str">
            <v>HQ58Department Manager - FMCG</v>
          </cell>
          <cell r="C3091">
            <v>6077732</v>
          </cell>
          <cell r="D3091" t="str">
            <v>Rahul  Singh</v>
          </cell>
          <cell r="E3091">
            <v>8953805010</v>
          </cell>
        </row>
        <row r="3092">
          <cell r="B3092" t="str">
            <v>HQ01Department Manager - Apps</v>
          </cell>
          <cell r="C3092">
            <v>6077605</v>
          </cell>
          <cell r="D3092" t="str">
            <v>Rishabh  Awasthi</v>
          </cell>
          <cell r="E3092">
            <v>6392128982</v>
          </cell>
        </row>
        <row r="3093">
          <cell r="B3093" t="str">
            <v>HF04Department Manager - Non Apps</v>
          </cell>
          <cell r="C3093">
            <v>6077539</v>
          </cell>
          <cell r="D3093" t="str">
            <v>Anima  Kujur</v>
          </cell>
          <cell r="E3093">
            <v>6260209223</v>
          </cell>
        </row>
        <row r="3094">
          <cell r="B3094" t="str">
            <v>HV06Department Manager - Apps</v>
          </cell>
          <cell r="C3094">
            <v>6077489</v>
          </cell>
          <cell r="D3094" t="str">
            <v>Srawan  Kumar</v>
          </cell>
          <cell r="E3094">
            <v>9012318986</v>
          </cell>
        </row>
        <row r="3095">
          <cell r="B3095" t="str">
            <v>HU91Department Manager - FMCG</v>
          </cell>
          <cell r="C3095">
            <v>6077418</v>
          </cell>
          <cell r="D3095" t="str">
            <v>Abhishek  Maurya</v>
          </cell>
          <cell r="E3095">
            <v>7054158128</v>
          </cell>
        </row>
        <row r="3096">
          <cell r="B3096" t="str">
            <v>HK57Department Manager - Apps</v>
          </cell>
          <cell r="C3096">
            <v>6077240</v>
          </cell>
          <cell r="D3096" t="str">
            <v>H Naveen Kumar</v>
          </cell>
          <cell r="E3096">
            <v>7892217272</v>
          </cell>
        </row>
        <row r="3097">
          <cell r="B3097" t="str">
            <v>HN10Department Manager - Non Apps</v>
          </cell>
          <cell r="C3097">
            <v>6077194</v>
          </cell>
          <cell r="D3097" t="str">
            <v>Priyabat  Gogoi</v>
          </cell>
          <cell r="E3097">
            <v>8135916336</v>
          </cell>
        </row>
        <row r="3098">
          <cell r="B3098" t="str">
            <v>HA34Department Manager - Apps</v>
          </cell>
          <cell r="C3098">
            <v>6077190</v>
          </cell>
          <cell r="D3098" t="str">
            <v>Pabbala  Prasad</v>
          </cell>
          <cell r="E3098">
            <v>8143969137</v>
          </cell>
        </row>
        <row r="3099">
          <cell r="B3099" t="str">
            <v>HA39Department Manager - Apps</v>
          </cell>
          <cell r="C3099">
            <v>6076924</v>
          </cell>
          <cell r="D3099" t="str">
            <v>Gagan  Mohanta</v>
          </cell>
          <cell r="E3099">
            <v>7749935783</v>
          </cell>
        </row>
        <row r="3100">
          <cell r="B3100" t="str">
            <v>HQ33Department Manager - Apps</v>
          </cell>
          <cell r="C3100">
            <v>6076734</v>
          </cell>
          <cell r="D3100" t="str">
            <v>Arvind  Kumar</v>
          </cell>
          <cell r="E3100">
            <v>6394172320</v>
          </cell>
        </row>
        <row r="3101">
          <cell r="B3101" t="str">
            <v>HN45Department Manager - Non Apps</v>
          </cell>
          <cell r="C3101">
            <v>6076686</v>
          </cell>
          <cell r="D3101" t="str">
            <v>Champabati  Chanu</v>
          </cell>
          <cell r="E3101">
            <v>8837367182</v>
          </cell>
        </row>
        <row r="3102">
          <cell r="B3102" t="str">
            <v>HU68Department Manager - FMCG</v>
          </cell>
          <cell r="C3102">
            <v>6076663</v>
          </cell>
          <cell r="D3102" t="str">
            <v>Hemant  Kumar</v>
          </cell>
          <cell r="E3102">
            <v>9519230381</v>
          </cell>
        </row>
        <row r="3103">
          <cell r="B3103" t="str">
            <v>HN08Department Manager - Non Apps</v>
          </cell>
          <cell r="C3103">
            <v>6076537</v>
          </cell>
          <cell r="D3103" t="str">
            <v>Akivito H Achumi</v>
          </cell>
          <cell r="E3103">
            <v>8414046603</v>
          </cell>
        </row>
        <row r="3104">
          <cell r="B3104" t="str">
            <v>HU71Department Manager - Apps</v>
          </cell>
          <cell r="C3104">
            <v>6076391</v>
          </cell>
          <cell r="D3104" t="str">
            <v>Ravi  Singh</v>
          </cell>
          <cell r="E3104">
            <v>8010445758</v>
          </cell>
        </row>
        <row r="3105">
          <cell r="B3105" t="str">
            <v>HJ21Department Manager - Apps</v>
          </cell>
          <cell r="C3105">
            <v>6076243</v>
          </cell>
          <cell r="D3105" t="str">
            <v>Akash  Kumar</v>
          </cell>
          <cell r="E3105">
            <v>9990402169</v>
          </cell>
        </row>
        <row r="3106">
          <cell r="B3106" t="str">
            <v>HY41Department Manager - Apps</v>
          </cell>
          <cell r="C3106">
            <v>6076125</v>
          </cell>
          <cell r="D3106" t="str">
            <v>Shivam Kumar Patel</v>
          </cell>
          <cell r="E3106">
            <v>9752804265</v>
          </cell>
        </row>
        <row r="3107">
          <cell r="B3107" t="str">
            <v>HY40Department Manager - FMCG</v>
          </cell>
          <cell r="C3107">
            <v>6076095</v>
          </cell>
          <cell r="D3107" t="str">
            <v>Abhishek Shingh Chauhan</v>
          </cell>
          <cell r="E3107">
            <v>8839940571</v>
          </cell>
        </row>
        <row r="3108">
          <cell r="B3108" t="str">
            <v>HK48Department Manager - FMCG</v>
          </cell>
          <cell r="C3108">
            <v>6076004</v>
          </cell>
          <cell r="D3108" t="str">
            <v>Shivaprakasha  B</v>
          </cell>
          <cell r="E3108">
            <v>9535447051</v>
          </cell>
        </row>
        <row r="3109">
          <cell r="B3109" t="str">
            <v>HP28Department Manager - Apps</v>
          </cell>
          <cell r="C3109">
            <v>6075912</v>
          </cell>
          <cell r="D3109" t="str">
            <v>Harpreet  Singh</v>
          </cell>
          <cell r="E3109">
            <v>6239115671</v>
          </cell>
        </row>
        <row r="3110">
          <cell r="B3110" t="str">
            <v>HK71Department Manager - FMCG</v>
          </cell>
          <cell r="C3110">
            <v>6075742</v>
          </cell>
          <cell r="D3110" t="str">
            <v>Adithya  S</v>
          </cell>
          <cell r="E3110">
            <v>8431623069</v>
          </cell>
        </row>
        <row r="3111">
          <cell r="B3111" t="str">
            <v>HN02Department Manager - FMCG</v>
          </cell>
          <cell r="C3111">
            <v>6075669</v>
          </cell>
          <cell r="D3111" t="str">
            <v>Ukil Kumar Sinha</v>
          </cell>
          <cell r="E3111">
            <v>7002080298</v>
          </cell>
        </row>
        <row r="3112">
          <cell r="B3112" t="str">
            <v>HH10Department Manager - Apps</v>
          </cell>
          <cell r="C3112">
            <v>6075667</v>
          </cell>
          <cell r="D3112" t="str">
            <v>Neeraj  Pandey</v>
          </cell>
          <cell r="E3112">
            <v>9034412728</v>
          </cell>
        </row>
        <row r="3113">
          <cell r="B3113" t="str">
            <v>HR07Department Manager - Apps</v>
          </cell>
          <cell r="C3113">
            <v>6075657</v>
          </cell>
          <cell r="D3113" t="str">
            <v>Hemant Singh Rajput</v>
          </cell>
          <cell r="E3113">
            <v>9887482842</v>
          </cell>
        </row>
        <row r="3114">
          <cell r="B3114" t="str">
            <v>HU83Department Manager - Apps</v>
          </cell>
          <cell r="C3114">
            <v>6075632</v>
          </cell>
          <cell r="D3114" t="str">
            <v xml:space="preserve">Siddhartha  </v>
          </cell>
          <cell r="E3114">
            <v>8791526996</v>
          </cell>
        </row>
        <row r="3115">
          <cell r="B3115" t="str">
            <v>HQ05Department Manager - Non Apps</v>
          </cell>
          <cell r="C3115">
            <v>6075617</v>
          </cell>
          <cell r="D3115" t="str">
            <v xml:space="preserve">Pawan  </v>
          </cell>
          <cell r="E3115">
            <v>8868003880</v>
          </cell>
        </row>
        <row r="3116">
          <cell r="B3116" t="str">
            <v>HQ43Department Manager - FMCG</v>
          </cell>
          <cell r="C3116">
            <v>6075567</v>
          </cell>
          <cell r="D3116" t="str">
            <v>Chandan  Yadav</v>
          </cell>
          <cell r="E3116">
            <v>9026237518</v>
          </cell>
        </row>
        <row r="3117">
          <cell r="B3117" t="str">
            <v>HB03Department Manager - FMCG</v>
          </cell>
          <cell r="C3117">
            <v>6075157</v>
          </cell>
          <cell r="D3117" t="str">
            <v>Ajit  Kumar</v>
          </cell>
          <cell r="E3117">
            <v>7277815080</v>
          </cell>
        </row>
        <row r="3118">
          <cell r="B3118" t="str">
            <v>HX01Department Manager - Apps</v>
          </cell>
          <cell r="C3118">
            <v>6074740</v>
          </cell>
          <cell r="D3118" t="str">
            <v>Dheeraj  Manhas</v>
          </cell>
          <cell r="E3118">
            <v>7006462820</v>
          </cell>
        </row>
        <row r="3119">
          <cell r="B3119" t="str">
            <v>HI08Department Manager - Apps</v>
          </cell>
          <cell r="C3119">
            <v>6074703</v>
          </cell>
          <cell r="D3119" t="str">
            <v>Ashwani  Kumar</v>
          </cell>
          <cell r="E3119">
            <v>9805295393</v>
          </cell>
        </row>
        <row r="3120">
          <cell r="B3120" t="str">
            <v>HA34Department Manager - FMCG</v>
          </cell>
          <cell r="C3120">
            <v>6074563</v>
          </cell>
          <cell r="D3120" t="str">
            <v>Banoth  Naresh</v>
          </cell>
          <cell r="E3120">
            <v>7337044228</v>
          </cell>
        </row>
        <row r="3121">
          <cell r="B3121" t="str">
            <v>HO10Department Manager - Non Apps</v>
          </cell>
          <cell r="C3121">
            <v>6074378</v>
          </cell>
          <cell r="D3121" t="str">
            <v>Rasmita  Biswal</v>
          </cell>
          <cell r="E3121">
            <v>7008823884</v>
          </cell>
        </row>
        <row r="3122">
          <cell r="B3122" t="str">
            <v>HI18Department Manager - Non Apps</v>
          </cell>
          <cell r="C3122">
            <v>6074324</v>
          </cell>
          <cell r="D3122" t="str">
            <v>Ankush  Kumar</v>
          </cell>
          <cell r="E3122">
            <v>6230896142</v>
          </cell>
        </row>
        <row r="3123">
          <cell r="B3123" t="str">
            <v>HK16Department Manager - FMCG</v>
          </cell>
          <cell r="C3123">
            <v>6074218</v>
          </cell>
          <cell r="D3123" t="str">
            <v>Ravikumar  H M</v>
          </cell>
          <cell r="E3123">
            <v>9740031062</v>
          </cell>
        </row>
        <row r="3124">
          <cell r="B3124" t="str">
            <v>HV20Department Manager - Apps</v>
          </cell>
          <cell r="C3124">
            <v>6073962</v>
          </cell>
          <cell r="D3124" t="str">
            <v>Divyanshu  Tamta</v>
          </cell>
          <cell r="E3124">
            <v>8273677137</v>
          </cell>
        </row>
        <row r="3125">
          <cell r="B3125" t="str">
            <v>HP04Department Manager - Apps</v>
          </cell>
          <cell r="C3125">
            <v>6073924</v>
          </cell>
          <cell r="D3125" t="str">
            <v>Ravinder  Kumar</v>
          </cell>
          <cell r="E3125">
            <v>7876815426</v>
          </cell>
        </row>
        <row r="3126">
          <cell r="B3126" t="str">
            <v>HQ32Department Manager - FMCG</v>
          </cell>
          <cell r="C3126">
            <v>6073835</v>
          </cell>
          <cell r="D3126" t="str">
            <v>Arun Kumar Sharma</v>
          </cell>
          <cell r="E3126">
            <v>8979084699</v>
          </cell>
        </row>
        <row r="3127">
          <cell r="B3127" t="str">
            <v>HU96Department Manager - Apps</v>
          </cell>
          <cell r="C3127">
            <v>6073790</v>
          </cell>
          <cell r="D3127" t="str">
            <v>Shailendra Kumar Gautam</v>
          </cell>
          <cell r="E3127">
            <v>6307010363</v>
          </cell>
        </row>
        <row r="3128">
          <cell r="B3128" t="str">
            <v>HP43Department Manager - FMCG</v>
          </cell>
          <cell r="C3128">
            <v>6073524</v>
          </cell>
          <cell r="D3128" t="str">
            <v>Jubraj  Singh</v>
          </cell>
          <cell r="E3128">
            <v>9501958914</v>
          </cell>
        </row>
        <row r="3129">
          <cell r="B3129" t="str">
            <v>HP37Department Manager - Apps</v>
          </cell>
          <cell r="C3129">
            <v>6073318</v>
          </cell>
          <cell r="D3129" t="str">
            <v>Triloky  Nath</v>
          </cell>
          <cell r="E3129">
            <v>8102466088</v>
          </cell>
        </row>
        <row r="3130">
          <cell r="B3130" t="str">
            <v>HU70Department Manager - Apps</v>
          </cell>
          <cell r="C3130">
            <v>6073279</v>
          </cell>
          <cell r="D3130" t="str">
            <v>Sumit  Shukla</v>
          </cell>
          <cell r="E3130">
            <v>9170179504</v>
          </cell>
        </row>
        <row r="3131">
          <cell r="B3131" t="str">
            <v>HE12Department Manager - FMCG</v>
          </cell>
          <cell r="C3131">
            <v>6072956</v>
          </cell>
          <cell r="D3131" t="str">
            <v>Ashwin  Balachandran</v>
          </cell>
          <cell r="E3131">
            <v>8893366662</v>
          </cell>
        </row>
        <row r="3132">
          <cell r="B3132" t="str">
            <v>HJ13Department Manager - Non Apps</v>
          </cell>
          <cell r="C3132">
            <v>6072860</v>
          </cell>
          <cell r="D3132" t="str">
            <v>Abhay  Kumar</v>
          </cell>
          <cell r="E3132">
            <v>7633021385</v>
          </cell>
        </row>
        <row r="3133">
          <cell r="B3133" t="str">
            <v>HA43Department Manager - FMCG</v>
          </cell>
          <cell r="C3133">
            <v>6072795</v>
          </cell>
          <cell r="D3133" t="str">
            <v>Rapolu  Shruthi</v>
          </cell>
          <cell r="E3133">
            <v>9059859878</v>
          </cell>
        </row>
        <row r="3134">
          <cell r="B3134" t="str">
            <v>HP35Department Manager - FMCG</v>
          </cell>
          <cell r="C3134">
            <v>6072768</v>
          </cell>
          <cell r="D3134" t="str">
            <v>Paras  Sharma</v>
          </cell>
          <cell r="E3134">
            <v>7814496019</v>
          </cell>
        </row>
        <row r="3135">
          <cell r="B3135" t="str">
            <v>HA36Department Manager - Apps</v>
          </cell>
          <cell r="C3135">
            <v>6072568</v>
          </cell>
          <cell r="D3135" t="str">
            <v>Padala  Roja</v>
          </cell>
          <cell r="E3135">
            <v>9827868942</v>
          </cell>
        </row>
        <row r="3136">
          <cell r="B3136" t="str">
            <v>HU46Department Manager - Apps</v>
          </cell>
          <cell r="C3136">
            <v>6072153</v>
          </cell>
          <cell r="D3136" t="str">
            <v>Sachin  Prajapati</v>
          </cell>
          <cell r="E3136">
            <v>7007841926</v>
          </cell>
        </row>
        <row r="3137">
          <cell r="B3137" t="str">
            <v>HA84Department Manager - FMCG</v>
          </cell>
          <cell r="C3137">
            <v>6072144</v>
          </cell>
          <cell r="D3137" t="str">
            <v>Dasari  Sandeep</v>
          </cell>
          <cell r="E3137">
            <v>7995142594</v>
          </cell>
        </row>
        <row r="3138">
          <cell r="B3138" t="str">
            <v>HU91Department Manager - FMCG</v>
          </cell>
          <cell r="C3138">
            <v>6072119</v>
          </cell>
          <cell r="D3138" t="str">
            <v xml:space="preserve">Guddu  </v>
          </cell>
          <cell r="E3138">
            <v>9305328697</v>
          </cell>
        </row>
        <row r="3139">
          <cell r="B3139" t="str">
            <v>HN24Department Manager - FMCG</v>
          </cell>
          <cell r="C3139">
            <v>6072113</v>
          </cell>
          <cell r="D3139" t="str">
            <v>Hirak Jyoti Sarma</v>
          </cell>
          <cell r="E3139">
            <v>7002491002</v>
          </cell>
        </row>
        <row r="3140">
          <cell r="B3140" t="str">
            <v>HA20Department Manager - Apps</v>
          </cell>
          <cell r="C3140">
            <v>6072050</v>
          </cell>
          <cell r="D3140" t="str">
            <v>Kalva Sai Kumar</v>
          </cell>
          <cell r="E3140">
            <v>9573434977</v>
          </cell>
        </row>
        <row r="3141">
          <cell r="B3141" t="str">
            <v>HU75Department Manager - FMCG</v>
          </cell>
          <cell r="C3141">
            <v>6071944</v>
          </cell>
          <cell r="D3141" t="str">
            <v>Himanshu  Dixit</v>
          </cell>
          <cell r="E3141">
            <v>9794418757</v>
          </cell>
        </row>
        <row r="3142">
          <cell r="B3142" t="str">
            <v>HN34Department Manager - Non Apps</v>
          </cell>
          <cell r="C3142">
            <v>6071910</v>
          </cell>
          <cell r="D3142" t="str">
            <v>Dhruba  Kalita</v>
          </cell>
          <cell r="E3142">
            <v>6003557848</v>
          </cell>
        </row>
        <row r="3143">
          <cell r="B3143" t="str">
            <v>HU08Department Manager - Apps</v>
          </cell>
          <cell r="C3143">
            <v>6071891</v>
          </cell>
          <cell r="D3143" t="str">
            <v>Gaurav Singh Adhikari</v>
          </cell>
          <cell r="E3143">
            <v>9410375407</v>
          </cell>
        </row>
        <row r="3144">
          <cell r="B3144" t="str">
            <v>HA23Department Manager - Apps</v>
          </cell>
          <cell r="C3144">
            <v>6071881</v>
          </cell>
          <cell r="D3144" t="str">
            <v>Kamalla  Anil</v>
          </cell>
          <cell r="E3144">
            <v>9985185235</v>
          </cell>
        </row>
        <row r="3145">
          <cell r="B3145" t="str">
            <v>HN85Department Manager - Non Apps</v>
          </cell>
          <cell r="C3145">
            <v>6071875</v>
          </cell>
          <cell r="D3145" t="str">
            <v>Nirutpol  Bora</v>
          </cell>
          <cell r="E3145">
            <v>6003594767</v>
          </cell>
        </row>
        <row r="3146">
          <cell r="B3146" t="str">
            <v>HJ23Department Manager - Apps</v>
          </cell>
          <cell r="C3146">
            <v>6071801</v>
          </cell>
          <cell r="D3146" t="str">
            <v>Sikandar Kumar Singh</v>
          </cell>
          <cell r="E3146">
            <v>9097616919</v>
          </cell>
        </row>
        <row r="3147">
          <cell r="B3147" t="str">
            <v>HA52Department Manager - Apps</v>
          </cell>
          <cell r="C3147">
            <v>6071775</v>
          </cell>
          <cell r="D3147" t="str">
            <v>Mallisetti Palli Manohar</v>
          </cell>
          <cell r="E3147">
            <v>8374427215</v>
          </cell>
        </row>
        <row r="3148">
          <cell r="B3148" t="str">
            <v>HJ09Department Manager - Non Apps</v>
          </cell>
          <cell r="C3148">
            <v>6071702</v>
          </cell>
          <cell r="D3148" t="str">
            <v>Ajay  Sharma</v>
          </cell>
          <cell r="E3148">
            <v>8249394150</v>
          </cell>
        </row>
        <row r="3149">
          <cell r="B3149" t="str">
            <v>HQ43Department Manager - Apps</v>
          </cell>
          <cell r="C3149">
            <v>6071628</v>
          </cell>
          <cell r="D3149" t="str">
            <v>Shivam  Pandey</v>
          </cell>
          <cell r="E3149">
            <v>9432152325</v>
          </cell>
        </row>
        <row r="3150">
          <cell r="B3150" t="str">
            <v>HK58Department Manager - FMCG</v>
          </cell>
          <cell r="C3150">
            <v>6071610</v>
          </cell>
          <cell r="D3150" t="str">
            <v>Anjini  K</v>
          </cell>
          <cell r="E3150">
            <v>8088986781</v>
          </cell>
        </row>
        <row r="3151">
          <cell r="B3151" t="str">
            <v>HB09Department Manager - FMCG</v>
          </cell>
          <cell r="C3151">
            <v>6071591</v>
          </cell>
          <cell r="D3151" t="str">
            <v>Ridh Nath Saw</v>
          </cell>
          <cell r="E3151">
            <v>9818642368</v>
          </cell>
        </row>
        <row r="3152">
          <cell r="B3152" t="str">
            <v>HK35Department Manager - FMCG</v>
          </cell>
          <cell r="C3152">
            <v>6071539</v>
          </cell>
          <cell r="D3152" t="str">
            <v xml:space="preserve">Manoj  </v>
          </cell>
          <cell r="E3152">
            <v>7349019814</v>
          </cell>
        </row>
        <row r="3153">
          <cell r="B3153" t="str">
            <v>HN46Department Manager - FMCG</v>
          </cell>
          <cell r="C3153">
            <v>6071537</v>
          </cell>
          <cell r="D3153" t="str">
            <v>Bubul Robi Das</v>
          </cell>
          <cell r="E3153">
            <v>8258050300</v>
          </cell>
        </row>
        <row r="3154">
          <cell r="B3154" t="str">
            <v>HW17Department Manager - FMCG</v>
          </cell>
          <cell r="C3154">
            <v>6071323</v>
          </cell>
          <cell r="D3154" t="str">
            <v>Anand  Nayak</v>
          </cell>
          <cell r="E3154">
            <v>8013563439</v>
          </cell>
        </row>
        <row r="3155">
          <cell r="B3155" t="str">
            <v>HV19Department Manager - Apps</v>
          </cell>
          <cell r="C3155">
            <v>6071283</v>
          </cell>
          <cell r="D3155" t="str">
            <v>Sunil Chand Ramola</v>
          </cell>
          <cell r="E3155">
            <v>8810239529</v>
          </cell>
        </row>
        <row r="3156">
          <cell r="B3156" t="str">
            <v>HQ30Department Manager - FMCG</v>
          </cell>
          <cell r="C3156">
            <v>6071278</v>
          </cell>
          <cell r="D3156" t="str">
            <v>Anil  Kumar</v>
          </cell>
          <cell r="E3156">
            <v>9761777440</v>
          </cell>
        </row>
        <row r="3157">
          <cell r="B3157" t="str">
            <v>HH24Department Manager - FMCG</v>
          </cell>
          <cell r="C3157">
            <v>6071247</v>
          </cell>
          <cell r="D3157" t="str">
            <v>Vikram  Singh</v>
          </cell>
          <cell r="E3157">
            <v>9991243997</v>
          </cell>
        </row>
        <row r="3158">
          <cell r="B3158" t="str">
            <v>HA91Department Manager - FMCG</v>
          </cell>
          <cell r="C3158">
            <v>6071216</v>
          </cell>
          <cell r="D3158" t="str">
            <v>Kavalakuntlla Chinna Kumar Ravi</v>
          </cell>
          <cell r="E3158">
            <v>7892279193</v>
          </cell>
        </row>
        <row r="3159">
          <cell r="B3159" t="str">
            <v>HQ63Department Manager - Apps</v>
          </cell>
          <cell r="C3159">
            <v>6071173</v>
          </cell>
          <cell r="D3159" t="str">
            <v>Sunil Kumar Bharti</v>
          </cell>
          <cell r="E3159">
            <v>7844872865</v>
          </cell>
        </row>
        <row r="3160">
          <cell r="B3160" t="str">
            <v>HU88Department Manager - FMCG</v>
          </cell>
          <cell r="C3160">
            <v>6071049</v>
          </cell>
          <cell r="D3160" t="str">
            <v>Suraj Kumar Dixit</v>
          </cell>
          <cell r="E3160">
            <v>9554621831</v>
          </cell>
        </row>
        <row r="3161">
          <cell r="B3161" t="str">
            <v>HV17Department Manager - Apps</v>
          </cell>
          <cell r="C3161">
            <v>6071048</v>
          </cell>
          <cell r="D3161" t="str">
            <v>Girish Chandra Joshi</v>
          </cell>
          <cell r="E3161">
            <v>9368657581</v>
          </cell>
        </row>
        <row r="3162">
          <cell r="B3162" t="str">
            <v>HO09Department Manager - FMCG</v>
          </cell>
          <cell r="C3162">
            <v>6071036</v>
          </cell>
          <cell r="D3162" t="str">
            <v>Pinki  Pradhan</v>
          </cell>
          <cell r="E3162">
            <v>6363815451</v>
          </cell>
        </row>
        <row r="3163">
          <cell r="B3163" t="str">
            <v>HK73Department Manager - FMCG</v>
          </cell>
          <cell r="C3163">
            <v>6070894</v>
          </cell>
          <cell r="D3163" t="str">
            <v>Pavan  R</v>
          </cell>
          <cell r="E3163">
            <v>8431689929</v>
          </cell>
        </row>
        <row r="3164">
          <cell r="B3164" t="str">
            <v>HP38Department Manager - Non Apps</v>
          </cell>
          <cell r="C3164">
            <v>6070845</v>
          </cell>
          <cell r="D3164" t="str">
            <v>Sunil  Dutt</v>
          </cell>
          <cell r="E3164">
            <v>9888880192</v>
          </cell>
        </row>
        <row r="3165">
          <cell r="B3165" t="str">
            <v>HQ28Department Manager - FMCG</v>
          </cell>
          <cell r="C3165">
            <v>6070752</v>
          </cell>
          <cell r="D3165" t="str">
            <v>Abhishek Kumar Yadav</v>
          </cell>
          <cell r="E3165">
            <v>9140934975</v>
          </cell>
        </row>
        <row r="3166">
          <cell r="B3166" t="str">
            <v>HN01Department Manager - Apps</v>
          </cell>
          <cell r="C3166">
            <v>6070715</v>
          </cell>
          <cell r="D3166" t="str">
            <v>Chandan  Barman</v>
          </cell>
          <cell r="E3166">
            <v>6001209778</v>
          </cell>
        </row>
        <row r="3167">
          <cell r="B3167" t="str">
            <v>HN54Department Manager - Apps</v>
          </cell>
          <cell r="C3167">
            <v>6070500</v>
          </cell>
          <cell r="D3167" t="str">
            <v>Mm. Furkan Ahamed</v>
          </cell>
          <cell r="E3167">
            <v>9366273600</v>
          </cell>
        </row>
        <row r="3168">
          <cell r="B3168" t="str">
            <v>HN27Department Manager - Apps</v>
          </cell>
          <cell r="C3168">
            <v>6070447</v>
          </cell>
          <cell r="D3168" t="str">
            <v>Pratim  Khataniar</v>
          </cell>
          <cell r="E3168">
            <v>7399388378</v>
          </cell>
        </row>
        <row r="3169">
          <cell r="B3169" t="str">
            <v>HA72Department Manager - Apps</v>
          </cell>
          <cell r="C3169">
            <v>6070443</v>
          </cell>
          <cell r="D3169" t="str">
            <v>Killada Naga Eswari Durga Manimala</v>
          </cell>
          <cell r="E3169">
            <v>7382945405</v>
          </cell>
        </row>
        <row r="3170">
          <cell r="B3170" t="str">
            <v>HA51Department Manager - FMCG</v>
          </cell>
          <cell r="C3170">
            <v>6070339</v>
          </cell>
          <cell r="D3170" t="str">
            <v>Rayini  Navyakanth</v>
          </cell>
          <cell r="E3170">
            <v>9676939719</v>
          </cell>
        </row>
        <row r="3171">
          <cell r="B3171" t="str">
            <v>HP28Department Manager - FMCG</v>
          </cell>
          <cell r="C3171">
            <v>6070273</v>
          </cell>
          <cell r="D3171" t="str">
            <v>Hardeep  Singh</v>
          </cell>
          <cell r="E3171">
            <v>6284142649</v>
          </cell>
        </row>
        <row r="3172">
          <cell r="B3172" t="str">
            <v>HR16Department Manager - Apps</v>
          </cell>
          <cell r="C3172">
            <v>6070099</v>
          </cell>
          <cell r="D3172" t="str">
            <v>Arvind  Kathat</v>
          </cell>
          <cell r="E3172">
            <v>7014941433</v>
          </cell>
        </row>
        <row r="3173">
          <cell r="B3173" t="str">
            <v>HP42Department Manager - FMCG</v>
          </cell>
          <cell r="C3173">
            <v>6069967</v>
          </cell>
          <cell r="D3173" t="str">
            <v>Chhavinder  Lal</v>
          </cell>
          <cell r="E3173">
            <v>9015090864</v>
          </cell>
        </row>
        <row r="3174">
          <cell r="B3174" t="str">
            <v>HB36Department Manager - Apps</v>
          </cell>
          <cell r="C3174">
            <v>6069929</v>
          </cell>
          <cell r="D3174" t="str">
            <v>Praduman  Kumar</v>
          </cell>
          <cell r="E3174">
            <v>6299115692</v>
          </cell>
        </row>
        <row r="3175">
          <cell r="B3175" t="str">
            <v>HN57Department Manager - FMCG</v>
          </cell>
          <cell r="C3175">
            <v>6069893</v>
          </cell>
          <cell r="D3175" t="str">
            <v>Birchandra Singh Ningthoujam</v>
          </cell>
          <cell r="E3175">
            <v>9856621814</v>
          </cell>
        </row>
        <row r="3176">
          <cell r="B3176" t="str">
            <v>HN37Department Manager - FMCG</v>
          </cell>
          <cell r="C3176">
            <v>6069856</v>
          </cell>
          <cell r="D3176" t="str">
            <v>Nitul  Das</v>
          </cell>
          <cell r="E3176">
            <v>8399870830</v>
          </cell>
        </row>
        <row r="3177">
          <cell r="B3177" t="str">
            <v>HA50Department Manager - Apps</v>
          </cell>
          <cell r="C3177">
            <v>6069798</v>
          </cell>
          <cell r="D3177" t="str">
            <v>C Rajasekhar Reddy</v>
          </cell>
          <cell r="E3177">
            <v>6305021265</v>
          </cell>
        </row>
        <row r="3178">
          <cell r="B3178" t="str">
            <v>HK16Department Manager - Apps</v>
          </cell>
          <cell r="C3178">
            <v>6069741</v>
          </cell>
          <cell r="D3178" t="str">
            <v>Krishnamurthy  V T</v>
          </cell>
          <cell r="E3178">
            <v>7892312842</v>
          </cell>
        </row>
        <row r="3179">
          <cell r="B3179" t="str">
            <v>HK07Department Manager - Apps</v>
          </cell>
          <cell r="C3179">
            <v>6069735</v>
          </cell>
          <cell r="D3179" t="str">
            <v>Someshwara Rao B</v>
          </cell>
          <cell r="E3179">
            <v>9035859921</v>
          </cell>
        </row>
        <row r="3180">
          <cell r="B3180" t="str">
            <v>HN73Department Manager - Apps</v>
          </cell>
          <cell r="C3180">
            <v>6069589</v>
          </cell>
          <cell r="D3180" t="str">
            <v>Narayan  Das</v>
          </cell>
          <cell r="E3180">
            <v>8787358382</v>
          </cell>
        </row>
        <row r="3181">
          <cell r="B3181" t="str">
            <v>HR21Department Manager - FMCG</v>
          </cell>
          <cell r="C3181">
            <v>6069587</v>
          </cell>
          <cell r="D3181" t="str">
            <v>Vidhya Sagar Shrivastava</v>
          </cell>
          <cell r="E3181">
            <v>8094918125</v>
          </cell>
        </row>
        <row r="3182">
          <cell r="B3182" t="str">
            <v>HQ34Department Manager - FMCG</v>
          </cell>
          <cell r="C3182">
            <v>6069493</v>
          </cell>
          <cell r="D3182" t="str">
            <v>Peeyush  Patel</v>
          </cell>
          <cell r="E3182">
            <v>9616936382</v>
          </cell>
        </row>
        <row r="3183">
          <cell r="B3183" t="str">
            <v>HJ11Department Manager - Non Apps</v>
          </cell>
          <cell r="C3183">
            <v>6069459</v>
          </cell>
          <cell r="D3183" t="str">
            <v>Pawan Kumar Yadav</v>
          </cell>
          <cell r="E3183">
            <v>7488292336</v>
          </cell>
        </row>
        <row r="3184">
          <cell r="B3184" t="str">
            <v>HN06Department Manager - Apps</v>
          </cell>
          <cell r="C3184">
            <v>6069451</v>
          </cell>
          <cell r="D3184" t="str">
            <v>Sadananda  Bohgohain</v>
          </cell>
          <cell r="E3184">
            <v>7002603057</v>
          </cell>
        </row>
        <row r="3185">
          <cell r="B3185" t="str">
            <v>HN52Department Manager - FMCG</v>
          </cell>
          <cell r="C3185">
            <v>6069347</v>
          </cell>
          <cell r="D3185" t="str">
            <v>Kenedy  Naorem</v>
          </cell>
          <cell r="E3185">
            <v>8014789550</v>
          </cell>
        </row>
        <row r="3186">
          <cell r="B3186" t="str">
            <v>HQ21Department Manager - Apps</v>
          </cell>
          <cell r="C3186">
            <v>6069342</v>
          </cell>
          <cell r="D3186" t="str">
            <v>Manish Kumar Sharma</v>
          </cell>
          <cell r="E3186">
            <v>8126016601</v>
          </cell>
        </row>
        <row r="3187">
          <cell r="B3187" t="str">
            <v>HQ69Department Manager - Apps</v>
          </cell>
          <cell r="C3187">
            <v>6069335</v>
          </cell>
          <cell r="D3187" t="str">
            <v>Vishal  Patel</v>
          </cell>
          <cell r="E3187">
            <v>7531885686</v>
          </cell>
        </row>
        <row r="3188">
          <cell r="B3188" t="str">
            <v>HW06Department Manager - FMCG</v>
          </cell>
          <cell r="C3188">
            <v>6069309</v>
          </cell>
          <cell r="D3188" t="str">
            <v>Raju  Barman</v>
          </cell>
          <cell r="E3188">
            <v>8392032972</v>
          </cell>
        </row>
        <row r="3189">
          <cell r="B3189" t="str">
            <v>HH27Department Manager - Apps</v>
          </cell>
          <cell r="C3189">
            <v>6069307</v>
          </cell>
          <cell r="D3189" t="str">
            <v>Rahul  Kumar</v>
          </cell>
          <cell r="E3189">
            <v>8882747919</v>
          </cell>
        </row>
        <row r="3190">
          <cell r="B3190" t="str">
            <v>HJ26Department Manager - FMCG</v>
          </cell>
          <cell r="C3190">
            <v>6069094</v>
          </cell>
          <cell r="D3190" t="str">
            <v>Chandra Kant Upadhyay</v>
          </cell>
          <cell r="E3190">
            <v>9508077805</v>
          </cell>
        </row>
        <row r="3191">
          <cell r="B3191" t="str">
            <v>HO01Department Manager - Apps</v>
          </cell>
          <cell r="C3191">
            <v>6069090</v>
          </cell>
          <cell r="D3191" t="str">
            <v>Shishir Kumar Jena</v>
          </cell>
          <cell r="E3191">
            <v>9861199808</v>
          </cell>
        </row>
        <row r="3192">
          <cell r="B3192" t="str">
            <v>HP31Department Manager - FMCG</v>
          </cell>
          <cell r="C3192">
            <v>6069073</v>
          </cell>
          <cell r="D3192" t="str">
            <v>Ankush  Kumar</v>
          </cell>
          <cell r="E3192">
            <v>8968021746</v>
          </cell>
        </row>
        <row r="3193">
          <cell r="B3193" t="str">
            <v>HD38Department Manager - FMCG</v>
          </cell>
          <cell r="C3193">
            <v>6068987</v>
          </cell>
          <cell r="D3193" t="str">
            <v>Hari Kishor Singh</v>
          </cell>
          <cell r="E3193">
            <v>9599424075</v>
          </cell>
        </row>
        <row r="3194">
          <cell r="B3194" t="str">
            <v>HO10Department Manager - FMCG</v>
          </cell>
          <cell r="C3194">
            <v>6068915</v>
          </cell>
          <cell r="D3194" t="str">
            <v>Dillip Kumar Sahoo</v>
          </cell>
          <cell r="E3194">
            <v>9776473937</v>
          </cell>
        </row>
        <row r="3195">
          <cell r="B3195" t="str">
            <v>HH40Department Manager - Non Apps</v>
          </cell>
          <cell r="C3195">
            <v>6068848</v>
          </cell>
          <cell r="D3195" t="str">
            <v>Ram Naresh Pal</v>
          </cell>
          <cell r="E3195">
            <v>7303560593</v>
          </cell>
        </row>
        <row r="3196">
          <cell r="B3196" t="str">
            <v>HR19Department Manager - Apps</v>
          </cell>
          <cell r="C3196">
            <v>6068705</v>
          </cell>
          <cell r="D3196" t="str">
            <v>Shanti  Sharma</v>
          </cell>
          <cell r="E3196">
            <v>8094238840</v>
          </cell>
        </row>
        <row r="3197">
          <cell r="B3197" t="str">
            <v>HQ91Department Manager - FMCG</v>
          </cell>
          <cell r="C3197">
            <v>6068684</v>
          </cell>
          <cell r="D3197" t="str">
            <v>Anishek  Verma</v>
          </cell>
          <cell r="E3197">
            <v>6392049839</v>
          </cell>
        </row>
        <row r="3198">
          <cell r="B3198" t="str">
            <v>HJ04Department Manager - FMCG</v>
          </cell>
          <cell r="C3198">
            <v>6068618</v>
          </cell>
          <cell r="D3198" t="str">
            <v>Vikash Kumar Jaiswal</v>
          </cell>
          <cell r="E3198">
            <v>7004113793</v>
          </cell>
        </row>
        <row r="3199">
          <cell r="B3199" t="str">
            <v>HN31Department Manager - FMCG</v>
          </cell>
          <cell r="C3199">
            <v>6068617</v>
          </cell>
          <cell r="D3199" t="str">
            <v>Subash  Barua</v>
          </cell>
          <cell r="E3199">
            <v>9856121803</v>
          </cell>
        </row>
        <row r="3200">
          <cell r="B3200" t="str">
            <v>HF22Department Manager - Apps</v>
          </cell>
          <cell r="C3200">
            <v>6068475</v>
          </cell>
          <cell r="D3200" t="str">
            <v>Diksha  Vishwakarma</v>
          </cell>
          <cell r="E3200">
            <v>9827179310</v>
          </cell>
        </row>
        <row r="3201">
          <cell r="B3201" t="str">
            <v>HU46Department Manager - Non Apps</v>
          </cell>
          <cell r="C3201">
            <v>6068468</v>
          </cell>
          <cell r="D3201" t="str">
            <v>Manish  Kushwah</v>
          </cell>
          <cell r="E3201">
            <v>8090502683</v>
          </cell>
        </row>
        <row r="3202">
          <cell r="B3202" t="str">
            <v>HH01Department Manager - Apps</v>
          </cell>
          <cell r="C3202">
            <v>6068311</v>
          </cell>
          <cell r="D3202" t="str">
            <v xml:space="preserve">Gurpreet  </v>
          </cell>
          <cell r="E3202">
            <v>9050642355</v>
          </cell>
        </row>
        <row r="3203">
          <cell r="B3203" t="str">
            <v>HJ25Department Manager - Apps</v>
          </cell>
          <cell r="C3203">
            <v>6068116</v>
          </cell>
          <cell r="D3203" t="str">
            <v>Deepak  Rana</v>
          </cell>
          <cell r="E3203">
            <v>9572639020</v>
          </cell>
        </row>
        <row r="3204">
          <cell r="B3204" t="str">
            <v>HR36Department Manager - Apps</v>
          </cell>
          <cell r="C3204">
            <v>6067791</v>
          </cell>
          <cell r="D3204" t="str">
            <v>Mukesh  Balai</v>
          </cell>
          <cell r="E3204">
            <v>7568764201</v>
          </cell>
        </row>
        <row r="3205">
          <cell r="B3205" t="str">
            <v>HD47Department Manager - Apps</v>
          </cell>
          <cell r="C3205">
            <v>6067746</v>
          </cell>
          <cell r="D3205" t="str">
            <v>Ashutosh Kumar Mishra</v>
          </cell>
          <cell r="E3205">
            <v>8420099896</v>
          </cell>
        </row>
        <row r="3206">
          <cell r="B3206" t="str">
            <v>HB20Department Manager - Apps</v>
          </cell>
          <cell r="C3206">
            <v>6067661</v>
          </cell>
          <cell r="D3206" t="str">
            <v>Sanjeev  Kumar</v>
          </cell>
          <cell r="E3206">
            <v>8340739703</v>
          </cell>
        </row>
        <row r="3207">
          <cell r="B3207" t="str">
            <v>HY19Department Manager - FMCG</v>
          </cell>
          <cell r="C3207">
            <v>6067637</v>
          </cell>
          <cell r="D3207" t="str">
            <v>Mahendra Kumar Mehra</v>
          </cell>
          <cell r="E3207">
            <v>7471175574</v>
          </cell>
        </row>
        <row r="3208">
          <cell r="B3208" t="str">
            <v>HK20Department Manager - Non Apps</v>
          </cell>
          <cell r="C3208">
            <v>6067598</v>
          </cell>
          <cell r="D3208" t="str">
            <v>Ravi Kumar T N</v>
          </cell>
          <cell r="E3208">
            <v>9964500509</v>
          </cell>
        </row>
        <row r="3209">
          <cell r="B3209" t="str">
            <v>HK20Department Manager - FMCG</v>
          </cell>
          <cell r="C3209">
            <v>6067426</v>
          </cell>
          <cell r="D3209" t="str">
            <v>V S Nagaveni</v>
          </cell>
          <cell r="E3209">
            <v>7204644683</v>
          </cell>
        </row>
        <row r="3210">
          <cell r="B3210" t="str">
            <v>HO05Department Manager - Non Apps</v>
          </cell>
          <cell r="C3210">
            <v>6067411</v>
          </cell>
          <cell r="D3210" t="str">
            <v>Ajaya Kumar Padhy</v>
          </cell>
          <cell r="E3210">
            <v>9090316240</v>
          </cell>
        </row>
        <row r="3211">
          <cell r="B3211" t="str">
            <v>HF03Department Manager - FMCG</v>
          </cell>
          <cell r="C3211">
            <v>6067410</v>
          </cell>
          <cell r="D3211" t="str">
            <v>Chudamani  Banjare</v>
          </cell>
          <cell r="E3211">
            <v>7999662076</v>
          </cell>
        </row>
        <row r="3212">
          <cell r="B3212" t="str">
            <v>HJ20Department Manager - FMCG</v>
          </cell>
          <cell r="C3212">
            <v>6067409</v>
          </cell>
          <cell r="D3212" t="str">
            <v>Dilip  Mahato</v>
          </cell>
          <cell r="E3212">
            <v>8102145162</v>
          </cell>
        </row>
        <row r="3213">
          <cell r="B3213" t="str">
            <v>HB19Department Manager - FMCG</v>
          </cell>
          <cell r="C3213">
            <v>6067288</v>
          </cell>
          <cell r="D3213" t="str">
            <v>Nilesh  Kumar</v>
          </cell>
          <cell r="E3213">
            <v>9835567273</v>
          </cell>
        </row>
        <row r="3214">
          <cell r="B3214" t="str">
            <v>HW01Department Manager - Apps</v>
          </cell>
          <cell r="C3214">
            <v>6067256</v>
          </cell>
          <cell r="D3214" t="str">
            <v>Tarun  Sen</v>
          </cell>
          <cell r="E3214">
            <v>9547650893</v>
          </cell>
        </row>
        <row r="3215">
          <cell r="B3215" t="str">
            <v>HI18Department Manager - FMCG</v>
          </cell>
          <cell r="C3215">
            <v>6067132</v>
          </cell>
          <cell r="D3215" t="str">
            <v>Sher  Singh</v>
          </cell>
          <cell r="E3215">
            <v>8219736704</v>
          </cell>
        </row>
        <row r="3216">
          <cell r="B3216" t="str">
            <v>HK50Department Manager - FMCG</v>
          </cell>
          <cell r="C3216">
            <v>6067107</v>
          </cell>
          <cell r="D3216" t="str">
            <v>Satish Annayya Pujari</v>
          </cell>
          <cell r="E3216">
            <v>8007779621</v>
          </cell>
        </row>
        <row r="3217">
          <cell r="B3217" t="str">
            <v>HB22Department Manager - Apps</v>
          </cell>
          <cell r="C3217">
            <v>6066889</v>
          </cell>
          <cell r="D3217" t="str">
            <v>Mausam Kumar Tiwari</v>
          </cell>
          <cell r="E3217">
            <v>7739982031</v>
          </cell>
        </row>
        <row r="3218">
          <cell r="B3218" t="str">
            <v>HQ20Department Manager - FMCG</v>
          </cell>
          <cell r="C3218">
            <v>6066863</v>
          </cell>
          <cell r="D3218" t="str">
            <v>Pratik  Mishra</v>
          </cell>
          <cell r="E3218">
            <v>7275050690</v>
          </cell>
        </row>
        <row r="3219">
          <cell r="B3219" t="str">
            <v>HQ67Department Manager - Non Apps</v>
          </cell>
          <cell r="C3219">
            <v>6066830</v>
          </cell>
          <cell r="D3219" t="str">
            <v>Abhay  Kashyap</v>
          </cell>
          <cell r="E3219">
            <v>6396610343</v>
          </cell>
        </row>
        <row r="3220">
          <cell r="B3220" t="str">
            <v>HK25Department Manager - FMCG</v>
          </cell>
          <cell r="C3220">
            <v>6066763</v>
          </cell>
          <cell r="D3220" t="str">
            <v>Ruchita Ladar S</v>
          </cell>
          <cell r="E3220">
            <v>9972870636</v>
          </cell>
        </row>
        <row r="3221">
          <cell r="B3221" t="str">
            <v>HH11Department Manager - Apps</v>
          </cell>
          <cell r="C3221">
            <v>6066617</v>
          </cell>
          <cell r="D3221" t="str">
            <v xml:space="preserve">Rohit  </v>
          </cell>
          <cell r="E3221">
            <v>9729872618</v>
          </cell>
        </row>
        <row r="3222">
          <cell r="B3222" t="str">
            <v>HA52Department Manager - FMCG</v>
          </cell>
          <cell r="C3222">
            <v>6066532</v>
          </cell>
          <cell r="D3222" t="str">
            <v>Majjiga Sai Kumar</v>
          </cell>
          <cell r="E3222">
            <v>9121452890</v>
          </cell>
        </row>
        <row r="3223">
          <cell r="B3223" t="str">
            <v>HU54Department Manager - FMCG</v>
          </cell>
          <cell r="C3223">
            <v>6066451</v>
          </cell>
          <cell r="D3223" t="str">
            <v>Summer Bahadur Maurya</v>
          </cell>
          <cell r="E3223">
            <v>8318013055</v>
          </cell>
        </row>
        <row r="3224">
          <cell r="B3224" t="str">
            <v>HV13Department Manager - Apps</v>
          </cell>
          <cell r="C3224">
            <v>6066429</v>
          </cell>
          <cell r="D3224" t="str">
            <v xml:space="preserve">Roby  </v>
          </cell>
          <cell r="E3224">
            <v>7505405898</v>
          </cell>
        </row>
        <row r="3225">
          <cell r="B3225" t="str">
            <v>HQ96Department Manager - Apps</v>
          </cell>
          <cell r="C3225">
            <v>6066309</v>
          </cell>
          <cell r="D3225" t="str">
            <v xml:space="preserve">Pooja  </v>
          </cell>
          <cell r="E3225">
            <v>9354991659</v>
          </cell>
        </row>
        <row r="3226">
          <cell r="B3226" t="str">
            <v>HV12Department Manager - Apps</v>
          </cell>
          <cell r="C3226">
            <v>6066153</v>
          </cell>
          <cell r="D3226" t="str">
            <v xml:space="preserve">Muskan  </v>
          </cell>
          <cell r="E3226">
            <v>8393810257</v>
          </cell>
        </row>
        <row r="3227">
          <cell r="B3227" t="str">
            <v>HN87Department Manager - FMCG</v>
          </cell>
          <cell r="C3227">
            <v>6066136</v>
          </cell>
          <cell r="D3227" t="str">
            <v>Kushal  Ray</v>
          </cell>
          <cell r="E3227">
            <v>7002482332</v>
          </cell>
        </row>
        <row r="3228">
          <cell r="B3228" t="str">
            <v>HR14Department Manager - Non Apps</v>
          </cell>
          <cell r="C3228">
            <v>6066048</v>
          </cell>
          <cell r="D3228" t="str">
            <v>Suraj  Mal</v>
          </cell>
          <cell r="E3228">
            <v>7023574111</v>
          </cell>
        </row>
        <row r="3229">
          <cell r="B3229" t="str">
            <v>HU38Department Manager - FMCG</v>
          </cell>
          <cell r="C3229">
            <v>6066044</v>
          </cell>
          <cell r="D3229" t="str">
            <v>Raghvendra  Singh</v>
          </cell>
          <cell r="E3229">
            <v>9058444963</v>
          </cell>
        </row>
        <row r="3230">
          <cell r="B3230" t="str">
            <v>HV13Department Manager - FMCG</v>
          </cell>
          <cell r="C3230">
            <v>6065982</v>
          </cell>
          <cell r="D3230" t="str">
            <v>Mukesh  Prasad</v>
          </cell>
          <cell r="E3230">
            <v>9758783338</v>
          </cell>
        </row>
        <row r="3231">
          <cell r="B3231" t="str">
            <v>HK56Department Manager - FMCG</v>
          </cell>
          <cell r="C3231">
            <v>6065981</v>
          </cell>
          <cell r="D3231" t="str">
            <v xml:space="preserve">Shivakumar  </v>
          </cell>
          <cell r="E3231">
            <v>9902503476</v>
          </cell>
        </row>
        <row r="3232">
          <cell r="B3232" t="str">
            <v>HI02Department Manager - Non Apps</v>
          </cell>
          <cell r="C3232">
            <v>6065833</v>
          </cell>
          <cell r="D3232" t="str">
            <v>Deepak  Gupta</v>
          </cell>
          <cell r="E3232">
            <v>8168061513</v>
          </cell>
        </row>
        <row r="3233">
          <cell r="B3233" t="str">
            <v>HX01Department Manager - FMCG</v>
          </cell>
          <cell r="C3233">
            <v>6065708</v>
          </cell>
          <cell r="D3233" t="str">
            <v>Ashwani  Kumar</v>
          </cell>
          <cell r="E3233">
            <v>9149734750</v>
          </cell>
        </row>
        <row r="3234">
          <cell r="B3234" t="str">
            <v>HR23Department Manager - Apps</v>
          </cell>
          <cell r="C3234">
            <v>6065699</v>
          </cell>
          <cell r="D3234" t="str">
            <v>Rohitash  Meena</v>
          </cell>
          <cell r="E3234">
            <v>8905462147</v>
          </cell>
        </row>
        <row r="3235">
          <cell r="B3235" t="str">
            <v>HB03Department Manager - Apps</v>
          </cell>
          <cell r="C3235">
            <v>6065496</v>
          </cell>
          <cell r="D3235" t="str">
            <v>Md  Sahbaz</v>
          </cell>
          <cell r="E3235">
            <v>8809761705</v>
          </cell>
        </row>
        <row r="3236">
          <cell r="B3236" t="str">
            <v>HN35Department Manager - FMCG</v>
          </cell>
          <cell r="C3236">
            <v>6065459</v>
          </cell>
          <cell r="D3236" t="str">
            <v>Mantul  Ali</v>
          </cell>
          <cell r="E3236">
            <v>8099482354</v>
          </cell>
        </row>
        <row r="3237">
          <cell r="B3237" t="str">
            <v>HK14Department Manager - FMCG</v>
          </cell>
          <cell r="C3237">
            <v>6065356</v>
          </cell>
          <cell r="D3237" t="str">
            <v>Kotresha  D V</v>
          </cell>
          <cell r="E3237">
            <v>9538670547</v>
          </cell>
        </row>
        <row r="3238">
          <cell r="B3238" t="str">
            <v>HU20Department Manager - Non Apps</v>
          </cell>
          <cell r="C3238">
            <v>6065329</v>
          </cell>
          <cell r="D3238" t="str">
            <v>Sohit  Pandey</v>
          </cell>
          <cell r="E3238">
            <v>7905298676</v>
          </cell>
        </row>
        <row r="3239">
          <cell r="B3239" t="str">
            <v>HJ11Department Manager - Apps</v>
          </cell>
          <cell r="C3239">
            <v>6065257</v>
          </cell>
          <cell r="D3239" t="str">
            <v>Amit Kumar Jha</v>
          </cell>
          <cell r="E3239">
            <v>9693037146</v>
          </cell>
        </row>
        <row r="3240">
          <cell r="B3240" t="str">
            <v>HR06Department Manager - Apps</v>
          </cell>
          <cell r="C3240">
            <v>6065226</v>
          </cell>
          <cell r="D3240" t="str">
            <v>Babu Lal Sharma</v>
          </cell>
          <cell r="E3240">
            <v>8387050271</v>
          </cell>
        </row>
        <row r="3241">
          <cell r="B3241" t="str">
            <v>HF02Department Manager - Apps</v>
          </cell>
          <cell r="C3241">
            <v>6065177</v>
          </cell>
          <cell r="D3241" t="str">
            <v>Dharmendra  Kumar</v>
          </cell>
          <cell r="E3241">
            <v>6268759121</v>
          </cell>
        </row>
        <row r="3242">
          <cell r="B3242" t="str">
            <v>HB36Department Manager - FMCG</v>
          </cell>
          <cell r="C3242">
            <v>6065088</v>
          </cell>
          <cell r="D3242" t="str">
            <v>Karan  Kumar</v>
          </cell>
          <cell r="E3242">
            <v>9905099203</v>
          </cell>
        </row>
        <row r="3243">
          <cell r="B3243" t="str">
            <v>HN52Department Manager - Apps</v>
          </cell>
          <cell r="C3243">
            <v>6065034</v>
          </cell>
          <cell r="D3243" t="str">
            <v>Moirangthem Babyrose Devi</v>
          </cell>
          <cell r="E3243">
            <v>7005237740</v>
          </cell>
        </row>
        <row r="3244">
          <cell r="B3244" t="str">
            <v>HN52Department Manager - Non Apps</v>
          </cell>
          <cell r="C3244">
            <v>6064903</v>
          </cell>
          <cell r="D3244" t="str">
            <v>Ksh Jephar Singh</v>
          </cell>
          <cell r="E3244">
            <v>8787586393</v>
          </cell>
        </row>
        <row r="3245">
          <cell r="B3245" t="str">
            <v>HU63Department Manager - Non Apps</v>
          </cell>
          <cell r="C3245">
            <v>6064795</v>
          </cell>
          <cell r="D3245" t="str">
            <v>Ashwani  Tiwari</v>
          </cell>
          <cell r="E3245">
            <v>9559513650</v>
          </cell>
        </row>
        <row r="3246">
          <cell r="B3246" t="str">
            <v>HU57Department Manager - FMCG</v>
          </cell>
          <cell r="C3246">
            <v>6064717</v>
          </cell>
          <cell r="D3246" t="str">
            <v xml:space="preserve">Ankit  </v>
          </cell>
          <cell r="E3246">
            <v>9412690726</v>
          </cell>
        </row>
        <row r="3247">
          <cell r="B3247" t="str">
            <v>HN81Department Manager - Non Apps</v>
          </cell>
          <cell r="C3247">
            <v>6064609</v>
          </cell>
          <cell r="D3247" t="str">
            <v>Bilash  Deb</v>
          </cell>
          <cell r="E3247">
            <v>8761833588</v>
          </cell>
        </row>
        <row r="3248">
          <cell r="B3248" t="str">
            <v>HK10Department Manager - FMCG</v>
          </cell>
          <cell r="C3248">
            <v>6064486</v>
          </cell>
          <cell r="D3248" t="str">
            <v>Darshan  K B</v>
          </cell>
          <cell r="E3248">
            <v>9113057835</v>
          </cell>
        </row>
        <row r="3249">
          <cell r="B3249" t="str">
            <v>HU26Department Manager - Apps</v>
          </cell>
          <cell r="C3249">
            <v>6064469</v>
          </cell>
          <cell r="D3249" t="str">
            <v>Manoj  Kumar</v>
          </cell>
          <cell r="E3249">
            <v>8810461548</v>
          </cell>
        </row>
        <row r="3250">
          <cell r="B3250" t="str">
            <v>HN89Department Manager - Non Apps</v>
          </cell>
          <cell r="C3250">
            <v>6064451</v>
          </cell>
          <cell r="D3250" t="str">
            <v>Abinash  Sarma</v>
          </cell>
          <cell r="E3250">
            <v>7637990717</v>
          </cell>
        </row>
        <row r="3251">
          <cell r="B3251" t="str">
            <v>HQ76Department Manager - Apps</v>
          </cell>
          <cell r="C3251">
            <v>6064391</v>
          </cell>
          <cell r="D3251" t="str">
            <v>Manoj Kumar Yadav</v>
          </cell>
          <cell r="E3251">
            <v>9424300248</v>
          </cell>
        </row>
        <row r="3252">
          <cell r="B3252" t="str">
            <v>HZ05Department Manager - Apps</v>
          </cell>
          <cell r="C3252">
            <v>6064317</v>
          </cell>
          <cell r="D3252" t="str">
            <v>Toyir  Riba</v>
          </cell>
          <cell r="E3252">
            <v>8259882878</v>
          </cell>
        </row>
        <row r="3253">
          <cell r="B3253" t="str">
            <v>HQ32Department Manager - Apps</v>
          </cell>
          <cell r="C3253">
            <v>6064265</v>
          </cell>
          <cell r="D3253" t="str">
            <v>Surender  Kumar</v>
          </cell>
          <cell r="E3253">
            <v>7247819479</v>
          </cell>
        </row>
        <row r="3254">
          <cell r="B3254" t="str">
            <v>HH30Department Manager - FMCG</v>
          </cell>
          <cell r="C3254">
            <v>6064263</v>
          </cell>
          <cell r="D3254" t="str">
            <v>Nirbal  Singh</v>
          </cell>
          <cell r="E3254">
            <v>9671111344</v>
          </cell>
        </row>
        <row r="3255">
          <cell r="B3255" t="str">
            <v>HK13Department Manager - Apps</v>
          </cell>
          <cell r="C3255">
            <v>6064259</v>
          </cell>
          <cell r="D3255" t="str">
            <v xml:space="preserve">Imanvel  </v>
          </cell>
          <cell r="E3255">
            <v>9110215219</v>
          </cell>
        </row>
        <row r="3256">
          <cell r="B3256" t="str">
            <v>HP32Department Manager - Apps</v>
          </cell>
          <cell r="C3256">
            <v>6064202</v>
          </cell>
          <cell r="D3256" t="str">
            <v>Gurmeet  Singh</v>
          </cell>
          <cell r="E3256">
            <v>9780597243</v>
          </cell>
        </row>
        <row r="3257">
          <cell r="B3257" t="str">
            <v>HP26Department Manager - FMCG</v>
          </cell>
          <cell r="C3257">
            <v>6064050</v>
          </cell>
          <cell r="D3257" t="str">
            <v>Som  Prakash</v>
          </cell>
          <cell r="E3257">
            <v>7087780584</v>
          </cell>
        </row>
        <row r="3258">
          <cell r="B3258" t="str">
            <v>HU60Department Manager - FMCG</v>
          </cell>
          <cell r="C3258">
            <v>6063984</v>
          </cell>
          <cell r="D3258" t="str">
            <v>Arpit  Kumar</v>
          </cell>
          <cell r="E3258">
            <v>7355123388</v>
          </cell>
        </row>
        <row r="3259">
          <cell r="B3259" t="str">
            <v>HZ02Department Manager - Non Apps</v>
          </cell>
          <cell r="C3259">
            <v>6063905</v>
          </cell>
          <cell r="D3259" t="str">
            <v>Dilip  Das</v>
          </cell>
          <cell r="E3259">
            <v>9365160931</v>
          </cell>
        </row>
        <row r="3260">
          <cell r="B3260" t="str">
            <v>HY03Department Manager - Non Apps</v>
          </cell>
          <cell r="C3260">
            <v>6063850</v>
          </cell>
          <cell r="D3260" t="str">
            <v>Ramvaran  Jat</v>
          </cell>
          <cell r="E3260">
            <v>9174764296</v>
          </cell>
        </row>
        <row r="3261">
          <cell r="B3261" t="str">
            <v>HA73Department Manager - Apps</v>
          </cell>
          <cell r="C3261">
            <v>6063835</v>
          </cell>
          <cell r="D3261" t="str">
            <v>Chintam Sai Venkata Siva</v>
          </cell>
          <cell r="E3261">
            <v>9494739540</v>
          </cell>
        </row>
        <row r="3262">
          <cell r="B3262" t="str">
            <v>HD55Department Manager - Apps</v>
          </cell>
          <cell r="C3262">
            <v>6063816</v>
          </cell>
          <cell r="D3262" t="str">
            <v>Ankit  Kumar</v>
          </cell>
          <cell r="E3262">
            <v>9910436472</v>
          </cell>
        </row>
        <row r="3263">
          <cell r="B3263" t="str">
            <v>HK74Department Manager - Apps</v>
          </cell>
          <cell r="C3263">
            <v>6063533</v>
          </cell>
          <cell r="D3263" t="str">
            <v>Vishwas  B S</v>
          </cell>
          <cell r="E3263">
            <v>7996572450</v>
          </cell>
        </row>
        <row r="3264">
          <cell r="B3264" t="str">
            <v>HO27Department Manager - Apps</v>
          </cell>
          <cell r="C3264">
            <v>6063474</v>
          </cell>
          <cell r="D3264" t="str">
            <v>Lalita Kumar Nayak</v>
          </cell>
          <cell r="E3264">
            <v>9583810531</v>
          </cell>
        </row>
        <row r="3265">
          <cell r="B3265" t="str">
            <v>HN92Department Manager - Apps</v>
          </cell>
          <cell r="C3265">
            <v>6063183</v>
          </cell>
          <cell r="D3265" t="str">
            <v>Remember  Khonglah</v>
          </cell>
          <cell r="E3265">
            <v>7005739605</v>
          </cell>
        </row>
        <row r="3266">
          <cell r="B3266" t="str">
            <v>HK04Department Manager - FMCG</v>
          </cell>
          <cell r="C3266">
            <v>6063176</v>
          </cell>
          <cell r="D3266" t="str">
            <v>Albert  Kenry</v>
          </cell>
          <cell r="E3266">
            <v>8123380456</v>
          </cell>
        </row>
        <row r="3267">
          <cell r="B3267" t="str">
            <v>HN51Department Manager - Non Apps</v>
          </cell>
          <cell r="C3267">
            <v>6063124</v>
          </cell>
          <cell r="D3267" t="str">
            <v>Wahengbam Jackson Singh</v>
          </cell>
          <cell r="E3267">
            <v>8837482600</v>
          </cell>
        </row>
        <row r="3268">
          <cell r="B3268" t="str">
            <v>HN34Department Manager - Apps</v>
          </cell>
          <cell r="C3268">
            <v>6062962</v>
          </cell>
          <cell r="D3268" t="str">
            <v>Pratibha  Bora</v>
          </cell>
          <cell r="E3268">
            <v>8402962898</v>
          </cell>
        </row>
        <row r="3269">
          <cell r="B3269" t="str">
            <v>HQ09Department Manager - Non Apps</v>
          </cell>
          <cell r="C3269">
            <v>6062779</v>
          </cell>
          <cell r="D3269" t="str">
            <v>Dharmendra  Rawat</v>
          </cell>
          <cell r="E3269">
            <v>9137071979</v>
          </cell>
        </row>
        <row r="3270">
          <cell r="B3270" t="str">
            <v>HQ44Department Manager - Apps</v>
          </cell>
          <cell r="C3270">
            <v>6062776</v>
          </cell>
          <cell r="D3270" t="str">
            <v>Ranjeet  Yadav</v>
          </cell>
          <cell r="E3270">
            <v>8423289315</v>
          </cell>
        </row>
        <row r="3271">
          <cell r="B3271" t="str">
            <v>HN26Department Manager - Non Apps</v>
          </cell>
          <cell r="C3271">
            <v>6062725</v>
          </cell>
          <cell r="D3271" t="str">
            <v>Juganta Jyoti Das</v>
          </cell>
          <cell r="E3271">
            <v>8011609839</v>
          </cell>
        </row>
        <row r="3272">
          <cell r="B3272" t="str">
            <v>HK37Department Manager - Non Apps</v>
          </cell>
          <cell r="C3272">
            <v>6062618</v>
          </cell>
          <cell r="D3272" t="str">
            <v xml:space="preserve">Shravankumar  </v>
          </cell>
          <cell r="E3272">
            <v>9742921320</v>
          </cell>
        </row>
        <row r="3273">
          <cell r="B3273" t="str">
            <v>HH23Department Manager - Non Apps</v>
          </cell>
          <cell r="C3273">
            <v>6062586</v>
          </cell>
          <cell r="D3273" t="str">
            <v>Nitesh  Bhardwaj</v>
          </cell>
          <cell r="E3273">
            <v>9034882195</v>
          </cell>
        </row>
        <row r="3274">
          <cell r="B3274" t="str">
            <v>HK81Department Manager - FMCG</v>
          </cell>
          <cell r="C3274">
            <v>6062528</v>
          </cell>
          <cell r="D3274" t="str">
            <v>Mailarappa  Harijan</v>
          </cell>
          <cell r="E3274">
            <v>9164291021</v>
          </cell>
        </row>
        <row r="3275">
          <cell r="B3275" t="str">
            <v>HU49Department Manager - FMCG</v>
          </cell>
          <cell r="C3275">
            <v>6062453</v>
          </cell>
          <cell r="D3275" t="str">
            <v>Sanjeev  Kumar</v>
          </cell>
          <cell r="E3275">
            <v>8130043095</v>
          </cell>
        </row>
        <row r="3276">
          <cell r="B3276" t="str">
            <v>HB25Department Manager - FMCG</v>
          </cell>
          <cell r="C3276">
            <v>6062411</v>
          </cell>
          <cell r="D3276" t="str">
            <v>Chandra Bhushan Kumar</v>
          </cell>
          <cell r="E3276">
            <v>7061455079</v>
          </cell>
        </row>
        <row r="3277">
          <cell r="B3277" t="str">
            <v>HA31Department Manager - Apps</v>
          </cell>
          <cell r="C3277">
            <v>6062345</v>
          </cell>
          <cell r="D3277" t="str">
            <v>Parveen  Begum</v>
          </cell>
          <cell r="E3277">
            <v>9618086049</v>
          </cell>
        </row>
        <row r="3278">
          <cell r="B3278" t="str">
            <v>HU69Department Manager - Apps</v>
          </cell>
          <cell r="C3278">
            <v>6062210</v>
          </cell>
          <cell r="D3278" t="str">
            <v>Akash  Sharma</v>
          </cell>
          <cell r="E3278">
            <v>9140567134</v>
          </cell>
        </row>
        <row r="3279">
          <cell r="B3279" t="str">
            <v>HD58Department Manager - Apps</v>
          </cell>
          <cell r="C3279">
            <v>6062209</v>
          </cell>
          <cell r="D3279" t="str">
            <v>Ajai  Kumar</v>
          </cell>
          <cell r="E3279">
            <v>9873585208</v>
          </cell>
        </row>
        <row r="3280">
          <cell r="B3280" t="str">
            <v>HK64Department Manager - Apps</v>
          </cell>
          <cell r="C3280">
            <v>6062117</v>
          </cell>
          <cell r="D3280" t="str">
            <v>Sasmita  Behera</v>
          </cell>
          <cell r="E3280">
            <v>7894935227</v>
          </cell>
        </row>
        <row r="3281">
          <cell r="B3281" t="str">
            <v>HN07Department Manager - Non Apps</v>
          </cell>
          <cell r="C3281">
            <v>6061970</v>
          </cell>
          <cell r="D3281" t="str">
            <v>Kirki  Kayi</v>
          </cell>
          <cell r="E3281">
            <v>9863020109</v>
          </cell>
        </row>
        <row r="3282">
          <cell r="B3282" t="str">
            <v>HK65Department Manager - FMCG</v>
          </cell>
          <cell r="C3282">
            <v>6061938</v>
          </cell>
          <cell r="D3282" t="str">
            <v>P R  Shashank</v>
          </cell>
          <cell r="E3282">
            <v>9916465007</v>
          </cell>
        </row>
        <row r="3283">
          <cell r="B3283" t="str">
            <v>HZ06Department Manager - Apps</v>
          </cell>
          <cell r="C3283">
            <v>6061895</v>
          </cell>
          <cell r="D3283" t="str">
            <v>Banngoi  Rangkham</v>
          </cell>
          <cell r="E3283">
            <v>9378097756</v>
          </cell>
        </row>
        <row r="3284">
          <cell r="B3284" t="str">
            <v>HA19Department Manager - FMCG</v>
          </cell>
          <cell r="C3284">
            <v>6061815</v>
          </cell>
          <cell r="D3284" t="str">
            <v>Matta Revanth Kumar</v>
          </cell>
          <cell r="E3284">
            <v>7799534545</v>
          </cell>
        </row>
        <row r="3285">
          <cell r="B3285" t="str">
            <v>HH18Department Manager - Non Apps</v>
          </cell>
          <cell r="C3285">
            <v>6061754</v>
          </cell>
          <cell r="D3285" t="str">
            <v>Pradeep  Kumar</v>
          </cell>
          <cell r="E3285">
            <v>8708785384</v>
          </cell>
        </row>
        <row r="3286">
          <cell r="B3286" t="str">
            <v>HU51Department Manager - Apps</v>
          </cell>
          <cell r="C3286">
            <v>6061432</v>
          </cell>
          <cell r="D3286" t="str">
            <v>Rahul  Rana</v>
          </cell>
          <cell r="E3286">
            <v>9599878378</v>
          </cell>
        </row>
        <row r="3287">
          <cell r="B3287" t="str">
            <v>HJ19Department Manager - FMCG</v>
          </cell>
          <cell r="C3287">
            <v>6061312</v>
          </cell>
          <cell r="D3287" t="str">
            <v>Anup Kumar Ram</v>
          </cell>
          <cell r="E3287">
            <v>9693411740</v>
          </cell>
        </row>
        <row r="3288">
          <cell r="B3288" t="str">
            <v>HH11Department Manager - FMCG</v>
          </cell>
          <cell r="C3288">
            <v>6061240</v>
          </cell>
          <cell r="D3288" t="str">
            <v xml:space="preserve">Manjeet  </v>
          </cell>
          <cell r="E3288">
            <v>8607500236</v>
          </cell>
        </row>
        <row r="3289">
          <cell r="B3289" t="str">
            <v>HU64Department Manager - FMCG</v>
          </cell>
          <cell r="C3289">
            <v>6061192</v>
          </cell>
          <cell r="D3289" t="str">
            <v>Ankit  Singh</v>
          </cell>
          <cell r="E3289">
            <v>7897573269</v>
          </cell>
        </row>
        <row r="3290">
          <cell r="B3290" t="str">
            <v>HK20Department Manager - Apps</v>
          </cell>
          <cell r="C3290">
            <v>6061063</v>
          </cell>
          <cell r="D3290" t="str">
            <v>Manjula  M</v>
          </cell>
          <cell r="E3290">
            <v>7090902144</v>
          </cell>
        </row>
        <row r="3291">
          <cell r="B3291" t="str">
            <v>HW16Department Manager - Apps</v>
          </cell>
          <cell r="C3291">
            <v>6060783</v>
          </cell>
          <cell r="D3291" t="str">
            <v>Sachidananda  Biswas</v>
          </cell>
          <cell r="E3291">
            <v>6291664538</v>
          </cell>
        </row>
        <row r="3292">
          <cell r="B3292" t="str">
            <v>HA22Department Manager - Apps</v>
          </cell>
          <cell r="C3292">
            <v>6060778</v>
          </cell>
          <cell r="D3292" t="str">
            <v>Raheem Pasha Shaik</v>
          </cell>
          <cell r="E3292">
            <v>7729062535</v>
          </cell>
        </row>
        <row r="3293">
          <cell r="B3293" t="str">
            <v>HQ69Department Manager - FMCG</v>
          </cell>
          <cell r="C3293">
            <v>6060665</v>
          </cell>
          <cell r="D3293" t="str">
            <v>Himanshu  Kumar</v>
          </cell>
          <cell r="E3293">
            <v>9690137340</v>
          </cell>
        </row>
        <row r="3294">
          <cell r="B3294" t="str">
            <v>HH32Department Manager - Non Apps</v>
          </cell>
          <cell r="C3294">
            <v>6060226</v>
          </cell>
          <cell r="D3294" t="str">
            <v>Rahul  Yadav</v>
          </cell>
          <cell r="E3294">
            <v>9454163360</v>
          </cell>
        </row>
        <row r="3295">
          <cell r="B3295" t="str">
            <v>HP36Department Manager - Non Apps</v>
          </cell>
          <cell r="C3295">
            <v>6060202</v>
          </cell>
          <cell r="D3295" t="str">
            <v>Juginder  Singh</v>
          </cell>
          <cell r="E3295">
            <v>9596615501</v>
          </cell>
        </row>
        <row r="3296">
          <cell r="B3296" t="str">
            <v>HZ07Department Manager - Non Apps</v>
          </cell>
          <cell r="C3296">
            <v>6060166</v>
          </cell>
          <cell r="D3296" t="str">
            <v>Suman  Kurmi</v>
          </cell>
          <cell r="E3296">
            <v>6002385562</v>
          </cell>
        </row>
        <row r="3297">
          <cell r="B3297" t="str">
            <v>HP15Department Manager - Apps</v>
          </cell>
          <cell r="C3297">
            <v>6059882</v>
          </cell>
          <cell r="D3297" t="str">
            <v>Gurpreet  Kaur</v>
          </cell>
          <cell r="E3297">
            <v>6239966213</v>
          </cell>
        </row>
        <row r="3298">
          <cell r="B3298" t="str">
            <v>HV07Department Manager - Apps</v>
          </cell>
          <cell r="C3298">
            <v>6059845</v>
          </cell>
          <cell r="D3298" t="str">
            <v>Harish Chandra Pandey</v>
          </cell>
          <cell r="E3298">
            <v>8931849028</v>
          </cell>
        </row>
        <row r="3299">
          <cell r="B3299" t="str">
            <v>HK47Department Manager - FMCG</v>
          </cell>
          <cell r="C3299">
            <v>6059817</v>
          </cell>
          <cell r="D3299" t="str">
            <v>Vinod  M B</v>
          </cell>
          <cell r="E3299">
            <v>9995952621</v>
          </cell>
        </row>
        <row r="3300">
          <cell r="B3300" t="str">
            <v>HY35Department Manager - FMCG</v>
          </cell>
          <cell r="C3300">
            <v>6059790</v>
          </cell>
          <cell r="D3300" t="str">
            <v>Kanhaiyalal  Dhangar</v>
          </cell>
          <cell r="E3300">
            <v>9399069916</v>
          </cell>
        </row>
        <row r="3301">
          <cell r="B3301" t="str">
            <v>HW26Department Manager - FMCG</v>
          </cell>
          <cell r="C3301">
            <v>6059636</v>
          </cell>
          <cell r="D3301" t="str">
            <v>Sourav  Mohanta</v>
          </cell>
          <cell r="E3301">
            <v>9851433728</v>
          </cell>
        </row>
        <row r="3302">
          <cell r="B3302" t="str">
            <v>HD43Department Manager - Non Apps</v>
          </cell>
          <cell r="C3302">
            <v>6059585</v>
          </cell>
          <cell r="D3302" t="str">
            <v>Jay Shankar Maurya</v>
          </cell>
          <cell r="E3302">
            <v>9807146283</v>
          </cell>
        </row>
        <row r="3303">
          <cell r="B3303" t="str">
            <v>HU74Department Manager - Apps</v>
          </cell>
          <cell r="C3303">
            <v>6059560</v>
          </cell>
          <cell r="D3303" t="str">
            <v xml:space="preserve">Akshay  </v>
          </cell>
          <cell r="E3303">
            <v>9675637059</v>
          </cell>
        </row>
        <row r="3304">
          <cell r="B3304" t="str">
            <v>HA82Department Manager - Apps</v>
          </cell>
          <cell r="C3304">
            <v>6059440</v>
          </cell>
          <cell r="D3304" t="str">
            <v>Aragonda Chandra Reddy</v>
          </cell>
          <cell r="E3304">
            <v>8499010462</v>
          </cell>
        </row>
        <row r="3305">
          <cell r="B3305" t="str">
            <v>HW33Department Manager - FMCG</v>
          </cell>
          <cell r="C3305">
            <v>6059273</v>
          </cell>
          <cell r="D3305" t="str">
            <v>Raghab  Mondal</v>
          </cell>
          <cell r="E3305">
            <v>9382901123</v>
          </cell>
        </row>
        <row r="3306">
          <cell r="B3306" t="str">
            <v>HI09Department Manager - Non Apps</v>
          </cell>
          <cell r="C3306">
            <v>6059262</v>
          </cell>
          <cell r="D3306" t="str">
            <v xml:space="preserve">Anmol  </v>
          </cell>
          <cell r="E3306">
            <v>9882236889</v>
          </cell>
        </row>
        <row r="3307">
          <cell r="B3307" t="str">
            <v>HQ14Department Manager - FMCG</v>
          </cell>
          <cell r="C3307">
            <v>6059255</v>
          </cell>
          <cell r="D3307" t="str">
            <v>Avaneesh  Kumar</v>
          </cell>
          <cell r="E3307">
            <v>7080524976</v>
          </cell>
        </row>
        <row r="3308">
          <cell r="B3308" t="str">
            <v>HP22Department Manager - FMCG</v>
          </cell>
          <cell r="C3308">
            <v>6059076</v>
          </cell>
          <cell r="D3308" t="str">
            <v>Kamaldeep  Singh</v>
          </cell>
          <cell r="E3308">
            <v>8727970363</v>
          </cell>
        </row>
        <row r="3309">
          <cell r="B3309" t="str">
            <v>HK92Department Manager - Apps</v>
          </cell>
          <cell r="C3309">
            <v>6059029</v>
          </cell>
          <cell r="D3309" t="str">
            <v>Mahendra  N</v>
          </cell>
          <cell r="E3309">
            <v>9108261782</v>
          </cell>
        </row>
        <row r="3310">
          <cell r="B3310" t="str">
            <v>HN54Department Manager - Non Apps</v>
          </cell>
          <cell r="C3310">
            <v>6058960</v>
          </cell>
          <cell r="D3310" t="str">
            <v>Js  Christopher</v>
          </cell>
          <cell r="E3310">
            <v>9366382790</v>
          </cell>
        </row>
        <row r="3311">
          <cell r="B3311" t="str">
            <v>HQ09Department Manager - Apps</v>
          </cell>
          <cell r="C3311">
            <v>6058686</v>
          </cell>
          <cell r="D3311" t="str">
            <v>Pradip Kumar Bharti</v>
          </cell>
          <cell r="E3311">
            <v>8874870911</v>
          </cell>
        </row>
        <row r="3312">
          <cell r="B3312" t="str">
            <v>HQ11Department Manager - Apps</v>
          </cell>
          <cell r="C3312">
            <v>6058571</v>
          </cell>
          <cell r="D3312" t="str">
            <v>Amit Kumar Yadav</v>
          </cell>
          <cell r="E3312">
            <v>7275940865</v>
          </cell>
        </row>
        <row r="3313">
          <cell r="B3313" t="str">
            <v>HW32Department Manager - FMCG</v>
          </cell>
          <cell r="C3313">
            <v>6058502</v>
          </cell>
          <cell r="D3313" t="str">
            <v>Hasinur  Hossain</v>
          </cell>
          <cell r="E3313">
            <v>9614783293</v>
          </cell>
        </row>
        <row r="3314">
          <cell r="B3314" t="str">
            <v>HY11Department Manager - FMCG</v>
          </cell>
          <cell r="C3314">
            <v>6058348</v>
          </cell>
          <cell r="D3314" t="str">
            <v>Shekh  Ashik</v>
          </cell>
          <cell r="E3314">
            <v>8319418629</v>
          </cell>
        </row>
        <row r="3315">
          <cell r="B3315" t="str">
            <v>HQ41Department Manager - Apps</v>
          </cell>
          <cell r="C3315">
            <v>6058243</v>
          </cell>
          <cell r="D3315" t="str">
            <v>Anupam  Shrivastav</v>
          </cell>
          <cell r="E3315">
            <v>8795616133</v>
          </cell>
        </row>
        <row r="3316">
          <cell r="B3316" t="str">
            <v>HW20Department Manager - Apps</v>
          </cell>
          <cell r="C3316">
            <v>6058182</v>
          </cell>
          <cell r="D3316" t="str">
            <v>Uttam  Adhikary</v>
          </cell>
          <cell r="E3316">
            <v>8777703845</v>
          </cell>
        </row>
        <row r="3317">
          <cell r="B3317" t="str">
            <v>HK61Department Manager - Apps</v>
          </cell>
          <cell r="C3317">
            <v>6058151</v>
          </cell>
          <cell r="D3317" t="str">
            <v>Divya  M</v>
          </cell>
          <cell r="E3317">
            <v>7411678248</v>
          </cell>
        </row>
        <row r="3318">
          <cell r="B3318" t="str">
            <v>HB18Department Manager - FMCG</v>
          </cell>
          <cell r="C3318">
            <v>6058117</v>
          </cell>
          <cell r="D3318" t="str">
            <v>Neeraj  Kumar</v>
          </cell>
          <cell r="E3318">
            <v>7256953842</v>
          </cell>
        </row>
        <row r="3319">
          <cell r="B3319" t="str">
            <v>HA75Department Manager - FMCG</v>
          </cell>
          <cell r="C3319">
            <v>6058090</v>
          </cell>
          <cell r="D3319" t="str">
            <v>Punyamanthula  Chandrasekhar</v>
          </cell>
          <cell r="E3319">
            <v>6281092289</v>
          </cell>
        </row>
        <row r="3320">
          <cell r="B3320" t="str">
            <v>HU39Department Manager - Apps</v>
          </cell>
          <cell r="C3320">
            <v>6057592</v>
          </cell>
          <cell r="D3320" t="str">
            <v>Ambuj  Sirohi</v>
          </cell>
          <cell r="E3320">
            <v>9818434791</v>
          </cell>
        </row>
        <row r="3321">
          <cell r="B3321" t="str">
            <v>HI15Department Manager - FMCG</v>
          </cell>
          <cell r="C3321">
            <v>6057585</v>
          </cell>
          <cell r="D3321" t="str">
            <v>Lovenish  Thakur</v>
          </cell>
          <cell r="E3321">
            <v>8219175502</v>
          </cell>
        </row>
        <row r="3322">
          <cell r="B3322" t="str">
            <v>HQ81Department Manager - FMCG</v>
          </cell>
          <cell r="C3322">
            <v>6057420</v>
          </cell>
          <cell r="D3322" t="str">
            <v>Vinay Kumar Srivastava</v>
          </cell>
          <cell r="E3322">
            <v>9336899217</v>
          </cell>
        </row>
        <row r="3323">
          <cell r="B3323" t="str">
            <v>HQ17Department Manager - Apps</v>
          </cell>
          <cell r="C3323">
            <v>6057329</v>
          </cell>
          <cell r="D3323" t="str">
            <v>Anish  Kumar</v>
          </cell>
          <cell r="E3323">
            <v>9936884638</v>
          </cell>
        </row>
        <row r="3324">
          <cell r="B3324" t="str">
            <v>HN73Department Manager - FMCG</v>
          </cell>
          <cell r="C3324">
            <v>6057326</v>
          </cell>
          <cell r="D3324" t="str">
            <v>Raju  Bhattacharjee</v>
          </cell>
          <cell r="E3324">
            <v>7005425851</v>
          </cell>
        </row>
        <row r="3325">
          <cell r="B3325" t="str">
            <v>SN03Department Manager - FMCG</v>
          </cell>
          <cell r="C3325">
            <v>6057207</v>
          </cell>
          <cell r="D3325" t="str">
            <v>Parthapratim  Haloi</v>
          </cell>
          <cell r="E3325">
            <v>9101542492</v>
          </cell>
        </row>
        <row r="3326">
          <cell r="B3326" t="str">
            <v>HU99Department Manager - FMCG</v>
          </cell>
          <cell r="C3326">
            <v>6057019</v>
          </cell>
          <cell r="D3326" t="str">
            <v>Reetu  Singh</v>
          </cell>
          <cell r="E3326">
            <v>8004834838</v>
          </cell>
        </row>
        <row r="3327">
          <cell r="B3327" t="str">
            <v>HD39Department Manager - Apps</v>
          </cell>
          <cell r="C3327">
            <v>6056990</v>
          </cell>
          <cell r="D3327" t="str">
            <v>Aashish  Kumar</v>
          </cell>
          <cell r="E3327">
            <v>8920971815</v>
          </cell>
        </row>
        <row r="3328">
          <cell r="B3328" t="str">
            <v>HH02Department Manager - FMCG</v>
          </cell>
          <cell r="C3328">
            <v>6056987</v>
          </cell>
          <cell r="D3328" t="str">
            <v>Mukesh  Kumar</v>
          </cell>
          <cell r="E3328">
            <v>9416537342</v>
          </cell>
        </row>
        <row r="3329">
          <cell r="B3329" t="str">
            <v>HK32Department Manager - FMCG</v>
          </cell>
          <cell r="C3329">
            <v>6056889</v>
          </cell>
          <cell r="D3329" t="str">
            <v>Guruswamy H P</v>
          </cell>
          <cell r="E3329">
            <v>8553600572</v>
          </cell>
        </row>
        <row r="3330">
          <cell r="B3330" t="str">
            <v>HK54Department Manager - Non Apps</v>
          </cell>
          <cell r="C3330">
            <v>6056862</v>
          </cell>
          <cell r="D3330" t="str">
            <v>Varun  M H</v>
          </cell>
          <cell r="E3330">
            <v>9113989918</v>
          </cell>
        </row>
        <row r="3331">
          <cell r="B3331" t="str">
            <v>HI05Department Manager - Non Apps</v>
          </cell>
          <cell r="C3331">
            <v>6056849</v>
          </cell>
          <cell r="D3331" t="str">
            <v>Mahender  Pal</v>
          </cell>
          <cell r="E3331">
            <v>9805863429</v>
          </cell>
        </row>
        <row r="3332">
          <cell r="B3332" t="str">
            <v>HP44Department Manager - FMCG</v>
          </cell>
          <cell r="C3332">
            <v>6056780</v>
          </cell>
          <cell r="D3332" t="str">
            <v>Tarun  Kumar</v>
          </cell>
          <cell r="E3332">
            <v>9815569401</v>
          </cell>
        </row>
        <row r="3333">
          <cell r="B3333" t="str">
            <v>HV09Department Manager - Non Apps</v>
          </cell>
          <cell r="C3333">
            <v>6056728</v>
          </cell>
          <cell r="D3333" t="str">
            <v xml:space="preserve">Bittoo  </v>
          </cell>
          <cell r="E3333">
            <v>9582402941</v>
          </cell>
        </row>
        <row r="3334">
          <cell r="B3334" t="str">
            <v>HI07Department Manager - Non Apps</v>
          </cell>
          <cell r="C3334">
            <v>6056717</v>
          </cell>
          <cell r="D3334" t="str">
            <v>Bhim  Singh</v>
          </cell>
          <cell r="E3334">
            <v>9459543231</v>
          </cell>
        </row>
        <row r="3335">
          <cell r="B3335" t="str">
            <v>HQ50Department Manager - Apps</v>
          </cell>
          <cell r="C3335">
            <v>6056578</v>
          </cell>
          <cell r="D3335" t="str">
            <v>Jitendra Kumar Chauhan</v>
          </cell>
          <cell r="E3335">
            <v>7785859712</v>
          </cell>
        </row>
        <row r="3336">
          <cell r="B3336" t="str">
            <v>HK05Department Manager - Apps</v>
          </cell>
          <cell r="C3336">
            <v>6056268</v>
          </cell>
          <cell r="D3336" t="str">
            <v>Lakshmikumari  B</v>
          </cell>
          <cell r="E3336">
            <v>7204655835</v>
          </cell>
        </row>
        <row r="3337">
          <cell r="B3337" t="str">
            <v>HW23Department Manager - Non Apps</v>
          </cell>
          <cell r="C3337">
            <v>6056176</v>
          </cell>
          <cell r="D3337" t="str">
            <v>Sukumar  Barman</v>
          </cell>
          <cell r="E3337">
            <v>6296041177</v>
          </cell>
        </row>
        <row r="3338">
          <cell r="B3338" t="str">
            <v>HU80Department Manager - FMCG</v>
          </cell>
          <cell r="C3338">
            <v>6056090</v>
          </cell>
          <cell r="D3338" t="str">
            <v>Shermuhammad  Khan</v>
          </cell>
          <cell r="E3338">
            <v>8006234839</v>
          </cell>
        </row>
        <row r="3339">
          <cell r="B3339" t="str">
            <v>HQ05Department Manager - FMCG</v>
          </cell>
          <cell r="C3339">
            <v>6056044</v>
          </cell>
          <cell r="D3339" t="str">
            <v xml:space="preserve">Vikash  </v>
          </cell>
          <cell r="E3339">
            <v>8937833631</v>
          </cell>
        </row>
        <row r="3340">
          <cell r="B3340" t="str">
            <v>HK37Department Manager - FMCG</v>
          </cell>
          <cell r="C3340">
            <v>6056025</v>
          </cell>
          <cell r="D3340" t="str">
            <v>Ramesh Durgaprasad Tandurkar</v>
          </cell>
          <cell r="E3340">
            <v>7019883707</v>
          </cell>
        </row>
        <row r="3341">
          <cell r="B3341" t="str">
            <v>HQ03Department Manager - Apps</v>
          </cell>
          <cell r="C3341">
            <v>6056013</v>
          </cell>
          <cell r="D3341" t="str">
            <v>Ashish  Tiwari</v>
          </cell>
          <cell r="E3341">
            <v>7302595236</v>
          </cell>
        </row>
        <row r="3342">
          <cell r="B3342" t="str">
            <v>HQ81Department Manager - FMCG</v>
          </cell>
          <cell r="C3342">
            <v>6055629</v>
          </cell>
          <cell r="D3342" t="str">
            <v>Amit  Kumar</v>
          </cell>
          <cell r="E3342">
            <v>9807149279</v>
          </cell>
        </row>
        <row r="3343">
          <cell r="B3343" t="str">
            <v>HV09Department Manager - FMCG</v>
          </cell>
          <cell r="C3343">
            <v>6055551</v>
          </cell>
          <cell r="D3343" t="str">
            <v xml:space="preserve">Aryan  </v>
          </cell>
          <cell r="E3343">
            <v>7078969974</v>
          </cell>
        </row>
        <row r="3344">
          <cell r="B3344" t="str">
            <v>HU66Department Manager - Non Apps</v>
          </cell>
          <cell r="C3344">
            <v>6055285</v>
          </cell>
          <cell r="D3344" t="str">
            <v>Rahul  Kumar</v>
          </cell>
          <cell r="E3344">
            <v>9837908344</v>
          </cell>
        </row>
        <row r="3345">
          <cell r="B3345" t="str">
            <v>HI08Department Manager - Non Apps</v>
          </cell>
          <cell r="C3345">
            <v>6055279</v>
          </cell>
          <cell r="D3345" t="str">
            <v>Mohit  Kumar</v>
          </cell>
          <cell r="E3345">
            <v>9816120749</v>
          </cell>
        </row>
        <row r="3346">
          <cell r="B3346" t="str">
            <v>HA08Department Manager - Non Apps</v>
          </cell>
          <cell r="C3346">
            <v>6055121</v>
          </cell>
          <cell r="D3346" t="str">
            <v>Bhomani  Merry</v>
          </cell>
          <cell r="E3346">
            <v>7569575155</v>
          </cell>
        </row>
        <row r="3347">
          <cell r="B3347" t="str">
            <v>HQ16Department Manager - FMCG</v>
          </cell>
          <cell r="C3347">
            <v>6055093</v>
          </cell>
          <cell r="D3347" t="str">
            <v>Shobhit  Shukla</v>
          </cell>
          <cell r="E3347">
            <v>8299787060</v>
          </cell>
        </row>
        <row r="3348">
          <cell r="B3348" t="str">
            <v>HJ11Department Manager - FMCG</v>
          </cell>
          <cell r="C3348">
            <v>6054979</v>
          </cell>
          <cell r="D3348" t="str">
            <v>Vikash  Kumar</v>
          </cell>
          <cell r="E3348">
            <v>9608752898</v>
          </cell>
        </row>
        <row r="3349">
          <cell r="B3349" t="str">
            <v>HD43Department Manager - Apps</v>
          </cell>
          <cell r="C3349">
            <v>6054953</v>
          </cell>
          <cell r="D3349" t="str">
            <v>Ekta  Kumari</v>
          </cell>
          <cell r="E3349">
            <v>8273041077</v>
          </cell>
        </row>
        <row r="3350">
          <cell r="B3350" t="str">
            <v>HD32Department Manager - Apps</v>
          </cell>
          <cell r="C3350">
            <v>6054902</v>
          </cell>
          <cell r="D3350" t="str">
            <v>Balendra Kumar Yadav</v>
          </cell>
          <cell r="E3350">
            <v>9839198882</v>
          </cell>
        </row>
        <row r="3351">
          <cell r="B3351" t="str">
            <v>HJ29Department Manager - FMCG</v>
          </cell>
          <cell r="C3351">
            <v>6054806</v>
          </cell>
          <cell r="D3351" t="str">
            <v>Tapu  Mahato</v>
          </cell>
          <cell r="E3351">
            <v>8676987693</v>
          </cell>
        </row>
        <row r="3352">
          <cell r="B3352" t="str">
            <v>HJ16Department Manager - Apps</v>
          </cell>
          <cell r="C3352">
            <v>6054803</v>
          </cell>
          <cell r="D3352" t="str">
            <v>Biswanath  Gorai</v>
          </cell>
          <cell r="E3352">
            <v>9955599947</v>
          </cell>
        </row>
        <row r="3353">
          <cell r="B3353" t="str">
            <v>HB02Department Manager - FMCG</v>
          </cell>
          <cell r="C3353">
            <v>6054456</v>
          </cell>
          <cell r="D3353" t="str">
            <v>Md Seraj  Alam</v>
          </cell>
          <cell r="E3353">
            <v>7764957103</v>
          </cell>
        </row>
        <row r="3354">
          <cell r="B3354" t="str">
            <v>HK56Department Manager - Apps</v>
          </cell>
          <cell r="C3354">
            <v>6054410</v>
          </cell>
          <cell r="D3354" t="str">
            <v xml:space="preserve">Sandeep  </v>
          </cell>
          <cell r="E3354">
            <v>9483793867</v>
          </cell>
        </row>
        <row r="3355">
          <cell r="B3355" t="str">
            <v>HU63Department Manager - Apps</v>
          </cell>
          <cell r="C3355">
            <v>6054403</v>
          </cell>
          <cell r="D3355" t="str">
            <v>Rajanish Kumar Yadav</v>
          </cell>
          <cell r="E3355">
            <v>7379351225</v>
          </cell>
        </row>
        <row r="3356">
          <cell r="B3356" t="str">
            <v>HQ45Department Manager - FMCG</v>
          </cell>
          <cell r="C3356">
            <v>6054266</v>
          </cell>
          <cell r="D3356" t="str">
            <v>Pramod Kumar Yadav</v>
          </cell>
          <cell r="E3356">
            <v>7800286805</v>
          </cell>
        </row>
        <row r="3357">
          <cell r="B3357" t="str">
            <v>HV02Department Manager - Non Apps</v>
          </cell>
          <cell r="C3357">
            <v>60539</v>
          </cell>
          <cell r="D3357" t="str">
            <v>Bhawan  Singh</v>
          </cell>
          <cell r="E3357">
            <v>9410517923</v>
          </cell>
        </row>
        <row r="3358">
          <cell r="B3358" t="str">
            <v>HY04Department Manager - FMCG</v>
          </cell>
          <cell r="C3358">
            <v>6053656</v>
          </cell>
          <cell r="D3358" t="str">
            <v>Mohd  Sahil</v>
          </cell>
          <cell r="E3358">
            <v>7415753957</v>
          </cell>
        </row>
        <row r="3359">
          <cell r="B3359" t="str">
            <v>HI10Department Manager - Non Apps</v>
          </cell>
          <cell r="C3359">
            <v>6053586</v>
          </cell>
          <cell r="D3359" t="str">
            <v>Naveen  Kumar</v>
          </cell>
          <cell r="E3359">
            <v>9816499989</v>
          </cell>
        </row>
        <row r="3360">
          <cell r="B3360" t="str">
            <v>HX02Department Manager - Apps</v>
          </cell>
          <cell r="C3360">
            <v>6053141</v>
          </cell>
          <cell r="D3360" t="str">
            <v>Vishal  Raina</v>
          </cell>
          <cell r="E3360">
            <v>7051444839</v>
          </cell>
        </row>
        <row r="3361">
          <cell r="B3361" t="str">
            <v>HU94Department Manager - FMCG</v>
          </cell>
          <cell r="C3361">
            <v>6053088</v>
          </cell>
          <cell r="D3361" t="str">
            <v>Vikash Kumar Verma</v>
          </cell>
          <cell r="E3361">
            <v>8604375100</v>
          </cell>
        </row>
        <row r="3362">
          <cell r="B3362" t="str">
            <v>HY22Department Manager - Apps</v>
          </cell>
          <cell r="C3362">
            <v>6052888</v>
          </cell>
          <cell r="D3362" t="str">
            <v>Monu  Rathore</v>
          </cell>
          <cell r="E3362">
            <v>8871687093</v>
          </cell>
        </row>
        <row r="3363">
          <cell r="B3363" t="str">
            <v>HQ07Department Manager - FMCG</v>
          </cell>
          <cell r="C3363">
            <v>6052884</v>
          </cell>
          <cell r="D3363" t="str">
            <v>Pardeep Kumar Sharma</v>
          </cell>
          <cell r="E3363">
            <v>9897165534</v>
          </cell>
        </row>
        <row r="3364">
          <cell r="B3364" t="str">
            <v>HW06Department Manager - Non Apps</v>
          </cell>
          <cell r="C3364">
            <v>6052778</v>
          </cell>
          <cell r="D3364" t="str">
            <v>Saroj  Sewa</v>
          </cell>
          <cell r="E3364">
            <v>7001852464</v>
          </cell>
        </row>
        <row r="3365">
          <cell r="B3365" t="str">
            <v>HY49Department Manager - Apps</v>
          </cell>
          <cell r="C3365">
            <v>6052775</v>
          </cell>
          <cell r="D3365" t="str">
            <v>Disin  Namdev</v>
          </cell>
          <cell r="E3365">
            <v>9752847971</v>
          </cell>
        </row>
        <row r="3366">
          <cell r="B3366" t="str">
            <v>HP18Department Manager - FMCG</v>
          </cell>
          <cell r="C3366">
            <v>6052338</v>
          </cell>
          <cell r="D3366" t="str">
            <v>Prem  Singh</v>
          </cell>
          <cell r="E3366">
            <v>9855594560</v>
          </cell>
        </row>
        <row r="3367">
          <cell r="B3367" t="str">
            <v>HQ34Department Manager - Apps</v>
          </cell>
          <cell r="C3367">
            <v>6052215</v>
          </cell>
          <cell r="D3367" t="str">
            <v>Siddhartha  Gupta</v>
          </cell>
          <cell r="E3367">
            <v>8574338899</v>
          </cell>
        </row>
        <row r="3368">
          <cell r="B3368" t="str">
            <v>HY26Department Manager - FMCG</v>
          </cell>
          <cell r="C3368">
            <v>6052002</v>
          </cell>
          <cell r="D3368" t="str">
            <v>Satyam  Baghel</v>
          </cell>
          <cell r="E3368">
            <v>9770396294</v>
          </cell>
        </row>
        <row r="3369">
          <cell r="B3369" t="str">
            <v>HK52Department Manager - Apps</v>
          </cell>
          <cell r="C3369">
            <v>6051835</v>
          </cell>
          <cell r="D3369" t="str">
            <v>Shamanth Kumar R</v>
          </cell>
          <cell r="E3369">
            <v>7892856902</v>
          </cell>
        </row>
        <row r="3370">
          <cell r="B3370" t="str">
            <v>HD41Department Manager - Non Apps</v>
          </cell>
          <cell r="C3370">
            <v>6051666</v>
          </cell>
          <cell r="D3370" t="str">
            <v xml:space="preserve">Mohit  </v>
          </cell>
          <cell r="E3370">
            <v>9625126253</v>
          </cell>
        </row>
        <row r="3371">
          <cell r="B3371" t="str">
            <v>HS01Department Manager - Apps</v>
          </cell>
          <cell r="C3371">
            <v>6051615</v>
          </cell>
          <cell r="D3371" t="str">
            <v>Prasenjit  Roy</v>
          </cell>
          <cell r="E3371">
            <v>9749528646</v>
          </cell>
        </row>
        <row r="3372">
          <cell r="B3372" t="str">
            <v>HU20Department Manager - FMCG</v>
          </cell>
          <cell r="C3372">
            <v>6051484</v>
          </cell>
          <cell r="D3372" t="str">
            <v>Ashish  Kumar</v>
          </cell>
          <cell r="E3372">
            <v>6386185639</v>
          </cell>
        </row>
        <row r="3373">
          <cell r="B3373" t="str">
            <v>HU43Department Manager - FMCG</v>
          </cell>
          <cell r="C3373">
            <v>6051463</v>
          </cell>
          <cell r="D3373" t="str">
            <v>Amit  Singh</v>
          </cell>
          <cell r="E3373">
            <v>6393433458</v>
          </cell>
        </row>
        <row r="3374">
          <cell r="B3374" t="str">
            <v>HK52Department Manager - FMCG</v>
          </cell>
          <cell r="C3374">
            <v>6051293</v>
          </cell>
          <cell r="D3374" t="str">
            <v>Naveen Kumar N</v>
          </cell>
          <cell r="E3374">
            <v>9663773181</v>
          </cell>
        </row>
        <row r="3375">
          <cell r="B3375" t="str">
            <v>HM20Department Manager - Apps</v>
          </cell>
          <cell r="C3375">
            <v>6051245</v>
          </cell>
          <cell r="D3375" t="str">
            <v>Angeeta Guddu Sharma</v>
          </cell>
          <cell r="E3375">
            <v>9673173712</v>
          </cell>
        </row>
        <row r="3376">
          <cell r="B3376" t="str">
            <v>HD06Department Manager - Non Apps</v>
          </cell>
          <cell r="C3376">
            <v>6050705</v>
          </cell>
          <cell r="D3376" t="str">
            <v>Jay Prakash Kumar</v>
          </cell>
          <cell r="E3376">
            <v>7654506540</v>
          </cell>
        </row>
        <row r="3377">
          <cell r="B3377" t="str">
            <v>HR21Department Manager - Non Apps</v>
          </cell>
          <cell r="C3377">
            <v>6050484</v>
          </cell>
          <cell r="D3377" t="str">
            <v>Pawan Kumar Sharma</v>
          </cell>
          <cell r="E3377">
            <v>8890541782</v>
          </cell>
        </row>
        <row r="3378">
          <cell r="B3378" t="str">
            <v>HU18Department Manager - FMCG</v>
          </cell>
          <cell r="C3378">
            <v>6050453</v>
          </cell>
          <cell r="D3378" t="str">
            <v>Ajay Kumar Sharma</v>
          </cell>
          <cell r="E3378">
            <v>7251879907</v>
          </cell>
        </row>
        <row r="3379">
          <cell r="B3379" t="str">
            <v>HU68Department Manager - Apps</v>
          </cell>
          <cell r="C3379">
            <v>6050385</v>
          </cell>
          <cell r="D3379" t="str">
            <v>Avinash  Kumar</v>
          </cell>
          <cell r="E3379">
            <v>8303085762</v>
          </cell>
        </row>
        <row r="3380">
          <cell r="B3380" t="str">
            <v>HR02Department Manager - Apps</v>
          </cell>
          <cell r="C3380">
            <v>6050282</v>
          </cell>
          <cell r="D3380" t="str">
            <v>Ganpat  Lal</v>
          </cell>
          <cell r="E3380">
            <v>7976654879</v>
          </cell>
        </row>
        <row r="3381">
          <cell r="B3381" t="str">
            <v>HU31Department Manager - Apps</v>
          </cell>
          <cell r="C3381">
            <v>6050152</v>
          </cell>
          <cell r="D3381" t="str">
            <v>Manish  Chheepa</v>
          </cell>
          <cell r="E3381">
            <v>7747020438</v>
          </cell>
        </row>
        <row r="3382">
          <cell r="B3382" t="str">
            <v>HQ03Department Manager - FMCG</v>
          </cell>
          <cell r="C3382">
            <v>6050132</v>
          </cell>
          <cell r="D3382" t="str">
            <v>Dharmendra  Singh</v>
          </cell>
          <cell r="E3382">
            <v>9997032582</v>
          </cell>
        </row>
        <row r="3383">
          <cell r="B3383" t="str">
            <v>HK36Department Manager - Apps</v>
          </cell>
          <cell r="C3383">
            <v>6050110</v>
          </cell>
          <cell r="D3383" t="str">
            <v xml:space="preserve">Jayarama  </v>
          </cell>
          <cell r="E3383">
            <v>7760095035</v>
          </cell>
        </row>
        <row r="3384">
          <cell r="B3384" t="str">
            <v>HP15Department Manager - Non Apps</v>
          </cell>
          <cell r="C3384">
            <v>6050054</v>
          </cell>
          <cell r="D3384" t="str">
            <v xml:space="preserve">Sohail  </v>
          </cell>
          <cell r="E3384">
            <v>7838907660</v>
          </cell>
        </row>
        <row r="3385">
          <cell r="B3385" t="str">
            <v>HP35Department Manager - Non Apps</v>
          </cell>
          <cell r="C3385">
            <v>6050008</v>
          </cell>
          <cell r="D3385" t="str">
            <v>Harmit  Singh</v>
          </cell>
          <cell r="E3385">
            <v>7355978375</v>
          </cell>
        </row>
        <row r="3386">
          <cell r="B3386" t="str">
            <v>HQ77Department Manager - FMCG</v>
          </cell>
          <cell r="C3386">
            <v>6049988</v>
          </cell>
          <cell r="D3386" t="str">
            <v>Shivang  Mishra</v>
          </cell>
          <cell r="E3386">
            <v>8127607296</v>
          </cell>
        </row>
        <row r="3387">
          <cell r="B3387" t="str">
            <v>HR25Department Manager - FMCG</v>
          </cell>
          <cell r="C3387">
            <v>6049774</v>
          </cell>
          <cell r="D3387" t="str">
            <v>Santosh  Kumar</v>
          </cell>
          <cell r="E3387">
            <v>9950489485</v>
          </cell>
        </row>
        <row r="3388">
          <cell r="B3388" t="str">
            <v>HN22Department Manager - Non Apps</v>
          </cell>
          <cell r="C3388">
            <v>6049738</v>
          </cell>
          <cell r="D3388" t="str">
            <v>Harmon  Kro</v>
          </cell>
          <cell r="E3388">
            <v>9365826057</v>
          </cell>
        </row>
        <row r="3389">
          <cell r="B3389" t="str">
            <v>HD39Department Manager - FMCG</v>
          </cell>
          <cell r="C3389">
            <v>6049683</v>
          </cell>
          <cell r="D3389" t="str">
            <v>Nirbhay Kumar Singh</v>
          </cell>
          <cell r="E3389">
            <v>7827273129</v>
          </cell>
        </row>
        <row r="3390">
          <cell r="B3390" t="str">
            <v>HD49Department Manager - Non Apps</v>
          </cell>
          <cell r="C3390">
            <v>6049630</v>
          </cell>
          <cell r="D3390" t="str">
            <v>Karndheer  Singh</v>
          </cell>
          <cell r="E3390">
            <v>7048922488</v>
          </cell>
        </row>
        <row r="3391">
          <cell r="B3391" t="str">
            <v>HQ15Department Manager - Apps</v>
          </cell>
          <cell r="C3391">
            <v>6049580</v>
          </cell>
          <cell r="D3391" t="str">
            <v>Rahul  Kumar</v>
          </cell>
          <cell r="E3391">
            <v>8445757800</v>
          </cell>
        </row>
        <row r="3392">
          <cell r="B3392" t="str">
            <v>HN81Department Manager - Apps</v>
          </cell>
          <cell r="C3392">
            <v>6049500</v>
          </cell>
          <cell r="D3392" t="str">
            <v>Md Eklakh  Kuraishi</v>
          </cell>
          <cell r="E3392">
            <v>8486501056</v>
          </cell>
        </row>
        <row r="3393">
          <cell r="B3393" t="str">
            <v>HP34Department Manager - Apps</v>
          </cell>
          <cell r="C3393">
            <v>6049474</v>
          </cell>
          <cell r="D3393" t="str">
            <v>Rupinder  Kaur</v>
          </cell>
          <cell r="E3393">
            <v>8146684800</v>
          </cell>
        </row>
        <row r="3394">
          <cell r="B3394" t="str">
            <v>HP34Department Manager - FMCG</v>
          </cell>
          <cell r="C3394">
            <v>6049470</v>
          </cell>
          <cell r="D3394" t="str">
            <v>Khushwinder  Singh</v>
          </cell>
          <cell r="E3394">
            <v>7696445854</v>
          </cell>
        </row>
        <row r="3395">
          <cell r="B3395" t="str">
            <v>HQ84Department Manager - Apps</v>
          </cell>
          <cell r="C3395">
            <v>6049450</v>
          </cell>
          <cell r="D3395" t="str">
            <v>Krishna Murari Mishra</v>
          </cell>
          <cell r="E3395">
            <v>8181057484</v>
          </cell>
        </row>
        <row r="3396">
          <cell r="B3396" t="str">
            <v>HK51Department Manager - FMCG</v>
          </cell>
          <cell r="C3396">
            <v>6049412</v>
          </cell>
          <cell r="D3396" t="str">
            <v>B N Lavanya</v>
          </cell>
          <cell r="E3396">
            <v>8123086846</v>
          </cell>
        </row>
        <row r="3397">
          <cell r="B3397" t="str">
            <v>HU74Department Manager - FMCG</v>
          </cell>
          <cell r="C3397">
            <v>6049183</v>
          </cell>
          <cell r="D3397" t="str">
            <v>Kiranpal  Saini</v>
          </cell>
          <cell r="E3397">
            <v>9627988218</v>
          </cell>
        </row>
        <row r="3398">
          <cell r="B3398" t="str">
            <v>HU45Department Manager - Non Apps</v>
          </cell>
          <cell r="C3398">
            <v>6049156</v>
          </cell>
          <cell r="D3398" t="str">
            <v>Munesh  Kumar</v>
          </cell>
          <cell r="E3398">
            <v>9936809240</v>
          </cell>
        </row>
        <row r="3399">
          <cell r="B3399" t="str">
            <v>HZ09Department Manager - Non Apps</v>
          </cell>
          <cell r="C3399">
            <v>6049107</v>
          </cell>
          <cell r="D3399" t="str">
            <v>Chitraranjan  Borah</v>
          </cell>
          <cell r="E3399">
            <v>7086662263</v>
          </cell>
        </row>
        <row r="3400">
          <cell r="B3400" t="str">
            <v>HW20Department Manager - Non Apps</v>
          </cell>
          <cell r="C3400">
            <v>6048993</v>
          </cell>
          <cell r="D3400" t="str">
            <v>Subha  Bain</v>
          </cell>
          <cell r="E3400">
            <v>8974478821</v>
          </cell>
        </row>
        <row r="3401">
          <cell r="B3401" t="str">
            <v>HA57Department Manager - Apps</v>
          </cell>
          <cell r="C3401">
            <v>6048890</v>
          </cell>
          <cell r="D3401" t="str">
            <v>Nukathati  Dhanunjaya</v>
          </cell>
          <cell r="E3401">
            <v>9640030200</v>
          </cell>
        </row>
        <row r="3402">
          <cell r="B3402" t="str">
            <v>HK13Department Manager - FMCG</v>
          </cell>
          <cell r="C3402">
            <v>6048881</v>
          </cell>
          <cell r="D3402" t="str">
            <v xml:space="preserve">Sridevi  </v>
          </cell>
          <cell r="E3402">
            <v>9008037492</v>
          </cell>
        </row>
        <row r="3403">
          <cell r="B3403" t="str">
            <v>HW03Department Manager - Non Apps</v>
          </cell>
          <cell r="C3403">
            <v>6048719</v>
          </cell>
          <cell r="D3403" t="str">
            <v>Tanmay  Das</v>
          </cell>
          <cell r="E3403">
            <v>9038603923</v>
          </cell>
        </row>
        <row r="3404">
          <cell r="B3404" t="str">
            <v>HY31Department Manager - FMCG</v>
          </cell>
          <cell r="C3404">
            <v>6048655</v>
          </cell>
          <cell r="D3404" t="str">
            <v>Ritesh  Silarpuriya</v>
          </cell>
          <cell r="E3404">
            <v>7415262971</v>
          </cell>
        </row>
        <row r="3405">
          <cell r="B3405" t="str">
            <v>HU91Department Manager - Non Apps</v>
          </cell>
          <cell r="C3405">
            <v>6048637</v>
          </cell>
          <cell r="D3405" t="str">
            <v>Arun  Kumar</v>
          </cell>
          <cell r="E3405">
            <v>9559595011</v>
          </cell>
        </row>
        <row r="3406">
          <cell r="B3406" t="str">
            <v>HQ70Department Manager - FMCG</v>
          </cell>
          <cell r="C3406">
            <v>6048599</v>
          </cell>
          <cell r="D3406" t="str">
            <v>Shivesh Kumar Rawat</v>
          </cell>
          <cell r="E3406">
            <v>7459044198</v>
          </cell>
        </row>
        <row r="3407">
          <cell r="B3407" t="str">
            <v>HS03Department Manager - Apps</v>
          </cell>
          <cell r="C3407">
            <v>6048513</v>
          </cell>
          <cell r="D3407" t="str">
            <v>Abhishek  Tiwari</v>
          </cell>
          <cell r="E3407">
            <v>9547851057</v>
          </cell>
        </row>
        <row r="3408">
          <cell r="B3408" t="str">
            <v>HN89Department Manager - Apps</v>
          </cell>
          <cell r="C3408">
            <v>6048502</v>
          </cell>
          <cell r="D3408" t="str">
            <v>Tapan  Rajbongshi</v>
          </cell>
          <cell r="E3408">
            <v>7664921929</v>
          </cell>
        </row>
        <row r="3409">
          <cell r="B3409" t="str">
            <v>HO10Department Manager - Apps</v>
          </cell>
          <cell r="C3409">
            <v>6048465</v>
          </cell>
          <cell r="D3409" t="str">
            <v>Prakash Chandra Rout</v>
          </cell>
          <cell r="E3409">
            <v>9776502050</v>
          </cell>
        </row>
        <row r="3410">
          <cell r="B3410" t="str">
            <v>HU87Department Manager - FMCG</v>
          </cell>
          <cell r="C3410">
            <v>6048416</v>
          </cell>
          <cell r="D3410" t="str">
            <v>Yougendra  Kumar</v>
          </cell>
          <cell r="E3410">
            <v>7236018485</v>
          </cell>
        </row>
        <row r="3411">
          <cell r="B3411" t="str">
            <v>HN21Department Manager - Apps</v>
          </cell>
          <cell r="C3411">
            <v>6048366</v>
          </cell>
          <cell r="D3411" t="str">
            <v>Fajrul  Haque</v>
          </cell>
          <cell r="E3411">
            <v>8638341513</v>
          </cell>
        </row>
        <row r="3412">
          <cell r="B3412" t="str">
            <v>HQ70Department Manager - Apps</v>
          </cell>
          <cell r="C3412">
            <v>6048340</v>
          </cell>
          <cell r="D3412" t="str">
            <v>Sandeep Kumar Singh</v>
          </cell>
          <cell r="E3412">
            <v>7499721053</v>
          </cell>
        </row>
        <row r="3413">
          <cell r="B3413" t="str">
            <v>HN50Department Manager - FMCG</v>
          </cell>
          <cell r="C3413">
            <v>6048324</v>
          </cell>
          <cell r="D3413" t="str">
            <v>Wangkhem Jimco Singh</v>
          </cell>
          <cell r="E3413">
            <v>7005571377</v>
          </cell>
        </row>
        <row r="3414">
          <cell r="B3414" t="str">
            <v>HN55Department Manager - Apps</v>
          </cell>
          <cell r="C3414">
            <v>6048323</v>
          </cell>
          <cell r="D3414" t="str">
            <v>Kongbrailatpam  Bicky</v>
          </cell>
          <cell r="E3414">
            <v>8787523891</v>
          </cell>
        </row>
        <row r="3415">
          <cell r="B3415" t="str">
            <v>HU95Department Manager - Apps</v>
          </cell>
          <cell r="C3415">
            <v>6048303</v>
          </cell>
          <cell r="D3415" t="str">
            <v>Umesh  Kumar</v>
          </cell>
          <cell r="E3415">
            <v>9919371987</v>
          </cell>
        </row>
        <row r="3416">
          <cell r="B3416" t="str">
            <v>HU91Department Manager - Apps</v>
          </cell>
          <cell r="C3416">
            <v>6048302</v>
          </cell>
          <cell r="D3416" t="str">
            <v>Saurabh Kumar Awasthi</v>
          </cell>
          <cell r="E3416">
            <v>6392145670</v>
          </cell>
        </row>
        <row r="3417">
          <cell r="B3417" t="str">
            <v>HQ89Department Manager - Apps</v>
          </cell>
          <cell r="C3417">
            <v>6048274</v>
          </cell>
          <cell r="D3417" t="str">
            <v xml:space="preserve">Vikas  </v>
          </cell>
          <cell r="E3417">
            <v>8874000774</v>
          </cell>
        </row>
        <row r="3418">
          <cell r="B3418" t="str">
            <v>HK72Department Manager - FMCG</v>
          </cell>
          <cell r="C3418">
            <v>6048189</v>
          </cell>
          <cell r="D3418" t="str">
            <v>Ramya  A P</v>
          </cell>
          <cell r="E3418">
            <v>8073119376</v>
          </cell>
        </row>
        <row r="3419">
          <cell r="B3419" t="str">
            <v>HV02Department Manager - Apps</v>
          </cell>
          <cell r="C3419">
            <v>6048173</v>
          </cell>
          <cell r="D3419" t="str">
            <v>Bhashkar  Goswami</v>
          </cell>
          <cell r="E3419">
            <v>9837629923</v>
          </cell>
        </row>
        <row r="3420">
          <cell r="B3420" t="str">
            <v>HY21Department Manager - Apps</v>
          </cell>
          <cell r="C3420">
            <v>6048090</v>
          </cell>
          <cell r="D3420" t="str">
            <v xml:space="preserve">Vivek  </v>
          </cell>
          <cell r="E3420">
            <v>7049947155</v>
          </cell>
        </row>
        <row r="3421">
          <cell r="B3421" t="str">
            <v>HF18Department Manager - Apps</v>
          </cell>
          <cell r="C3421">
            <v>6048084</v>
          </cell>
          <cell r="D3421" t="str">
            <v>Rajesh Kumar Kurre</v>
          </cell>
          <cell r="E3421">
            <v>8349779276</v>
          </cell>
        </row>
        <row r="3422">
          <cell r="B3422" t="str">
            <v>HU32Department Manager - Apps</v>
          </cell>
          <cell r="C3422">
            <v>6048057</v>
          </cell>
          <cell r="D3422" t="str">
            <v>Pawan  Kumar</v>
          </cell>
          <cell r="E3422">
            <v>8865864807</v>
          </cell>
        </row>
        <row r="3423">
          <cell r="B3423" t="str">
            <v>HR20Department Manager - FMCG</v>
          </cell>
          <cell r="C3423">
            <v>6048020</v>
          </cell>
          <cell r="D3423" t="str">
            <v>Vijay  Saini</v>
          </cell>
          <cell r="E3423">
            <v>9521757099</v>
          </cell>
        </row>
        <row r="3424">
          <cell r="B3424" t="str">
            <v>HQ21Department Manager - Non Apps</v>
          </cell>
          <cell r="C3424">
            <v>6047950</v>
          </cell>
          <cell r="D3424" t="str">
            <v xml:space="preserve">Karan  </v>
          </cell>
          <cell r="E3424">
            <v>8126662739</v>
          </cell>
        </row>
        <row r="3425">
          <cell r="B3425" t="str">
            <v>HH11Department Manager - Apps</v>
          </cell>
          <cell r="C3425">
            <v>6047911</v>
          </cell>
          <cell r="D3425" t="str">
            <v xml:space="preserve">Rohit  </v>
          </cell>
          <cell r="E3425">
            <v>8295610192</v>
          </cell>
        </row>
        <row r="3426">
          <cell r="B3426" t="str">
            <v>HD48Department Manager - Apps</v>
          </cell>
          <cell r="C3426">
            <v>6047815</v>
          </cell>
          <cell r="D3426" t="str">
            <v xml:space="preserve">Udaynarayan  </v>
          </cell>
          <cell r="E3426">
            <v>7982882328</v>
          </cell>
        </row>
        <row r="3427">
          <cell r="B3427" t="str">
            <v>HR06Department Manager - Non Apps</v>
          </cell>
          <cell r="C3427">
            <v>6047806</v>
          </cell>
          <cell r="D3427" t="str">
            <v>Mahendra  Yadav</v>
          </cell>
          <cell r="E3427">
            <v>7023400445</v>
          </cell>
        </row>
        <row r="3428">
          <cell r="B3428" t="str">
            <v>HH10Department Manager - Non Apps</v>
          </cell>
          <cell r="C3428">
            <v>6047799</v>
          </cell>
          <cell r="D3428" t="str">
            <v>Lavkush Narayan Mishra</v>
          </cell>
          <cell r="E3428">
            <v>9506656955</v>
          </cell>
        </row>
        <row r="3429">
          <cell r="B3429" t="str">
            <v>HH32Department Manager - FMCG</v>
          </cell>
          <cell r="C3429">
            <v>6047784</v>
          </cell>
          <cell r="D3429" t="str">
            <v>Kundan Kumar Singh</v>
          </cell>
          <cell r="E3429">
            <v>6200267774</v>
          </cell>
        </row>
        <row r="3430">
          <cell r="B3430" t="str">
            <v>HI11Department Manager - Apps</v>
          </cell>
          <cell r="C3430">
            <v>6047635</v>
          </cell>
          <cell r="D3430" t="str">
            <v>Hem  Raj</v>
          </cell>
          <cell r="E3430">
            <v>7018937845</v>
          </cell>
        </row>
        <row r="3431">
          <cell r="B3431" t="str">
            <v>HU31Department Manager - Non Apps</v>
          </cell>
          <cell r="C3431">
            <v>6047585</v>
          </cell>
          <cell r="D3431" t="str">
            <v xml:space="preserve">Ashish  </v>
          </cell>
          <cell r="E3431">
            <v>9936656086</v>
          </cell>
        </row>
        <row r="3432">
          <cell r="B3432" t="str">
            <v>HX12Department Manager - Non Apps</v>
          </cell>
          <cell r="C3432">
            <v>6047581</v>
          </cell>
          <cell r="D3432" t="str">
            <v>Anil  Kumar</v>
          </cell>
          <cell r="E3432">
            <v>8082861952</v>
          </cell>
        </row>
        <row r="3433">
          <cell r="B3433" t="str">
            <v>HN32Department Manager - Apps</v>
          </cell>
          <cell r="C3433">
            <v>6047502</v>
          </cell>
          <cell r="D3433" t="str">
            <v>Birbal  Sutradhar</v>
          </cell>
          <cell r="E3433">
            <v>9954573018</v>
          </cell>
        </row>
        <row r="3434">
          <cell r="B3434" t="str">
            <v>HK20Department Manager - Apps</v>
          </cell>
          <cell r="C3434">
            <v>6047499</v>
          </cell>
          <cell r="D3434" t="str">
            <v>B  Naveen</v>
          </cell>
          <cell r="E3434">
            <v>9986333882</v>
          </cell>
        </row>
        <row r="3435">
          <cell r="B3435" t="str">
            <v>HD32Department Manager - Non Apps</v>
          </cell>
          <cell r="C3435">
            <v>6047460</v>
          </cell>
          <cell r="D3435" t="str">
            <v xml:space="preserve">Pawan  </v>
          </cell>
          <cell r="E3435">
            <v>9315930865</v>
          </cell>
        </row>
        <row r="3436">
          <cell r="B3436" t="str">
            <v>HN34Department Manager - FMCG</v>
          </cell>
          <cell r="C3436">
            <v>6047303</v>
          </cell>
          <cell r="D3436" t="str">
            <v>Kamala  Das</v>
          </cell>
          <cell r="E3436">
            <v>6001712329</v>
          </cell>
        </row>
        <row r="3437">
          <cell r="B3437" t="str">
            <v>HA81Department Manager - Apps</v>
          </cell>
          <cell r="C3437">
            <v>6047114</v>
          </cell>
          <cell r="D3437" t="str">
            <v>Hebbatam  Sudhakar</v>
          </cell>
          <cell r="E3437">
            <v>8297592919</v>
          </cell>
        </row>
        <row r="3438">
          <cell r="B3438" t="str">
            <v>HA54Department Manager - FMCG</v>
          </cell>
          <cell r="C3438">
            <v>6047112</v>
          </cell>
          <cell r="D3438" t="str">
            <v>Gude  Lingesh</v>
          </cell>
          <cell r="E3438">
            <v>9948189175</v>
          </cell>
        </row>
        <row r="3439">
          <cell r="B3439" t="str">
            <v>HI15Department Manager - Apps</v>
          </cell>
          <cell r="C3439">
            <v>6047046</v>
          </cell>
          <cell r="D3439" t="str">
            <v>Ajay  Kumar</v>
          </cell>
          <cell r="E3439">
            <v>8219805202</v>
          </cell>
        </row>
        <row r="3440">
          <cell r="B3440" t="str">
            <v>HJ30Department Manager - FMCG</v>
          </cell>
          <cell r="C3440">
            <v>6046955</v>
          </cell>
          <cell r="D3440" t="str">
            <v>Narsing  Munda</v>
          </cell>
          <cell r="E3440">
            <v>7320852273</v>
          </cell>
        </row>
        <row r="3441">
          <cell r="B3441" t="str">
            <v>HU66Department Manager - FMCG</v>
          </cell>
          <cell r="C3441">
            <v>6046917</v>
          </cell>
          <cell r="D3441" t="str">
            <v>Mahesh  Kumar</v>
          </cell>
          <cell r="E3441">
            <v>8881307289</v>
          </cell>
        </row>
        <row r="3442">
          <cell r="B3442" t="str">
            <v>HD25Department Manager - Apps</v>
          </cell>
          <cell r="C3442">
            <v>6046832</v>
          </cell>
          <cell r="D3442" t="str">
            <v>Proloy  Biswas</v>
          </cell>
          <cell r="E3442">
            <v>9667226853</v>
          </cell>
        </row>
        <row r="3443">
          <cell r="B3443" t="str">
            <v>HK34Department Manager - FMCG</v>
          </cell>
          <cell r="C3443">
            <v>6046797</v>
          </cell>
          <cell r="D3443" t="str">
            <v>Sachin  Karjagi</v>
          </cell>
          <cell r="E3443">
            <v>9060145079</v>
          </cell>
        </row>
        <row r="3444">
          <cell r="B3444" t="str">
            <v>HK62Department Manager - FMCG</v>
          </cell>
          <cell r="C3444">
            <v>6046673</v>
          </cell>
          <cell r="D3444" t="str">
            <v xml:space="preserve">Ambresh  </v>
          </cell>
          <cell r="E3444">
            <v>7349252052</v>
          </cell>
        </row>
        <row r="3445">
          <cell r="B3445" t="str">
            <v>HU02Department Manager - Apps</v>
          </cell>
          <cell r="C3445">
            <v>6046630</v>
          </cell>
          <cell r="D3445" t="str">
            <v>Arun  Sharma</v>
          </cell>
          <cell r="E3445">
            <v>9058523308</v>
          </cell>
        </row>
        <row r="3446">
          <cell r="B3446" t="str">
            <v>HN53Department Manager - FMCG</v>
          </cell>
          <cell r="C3446">
            <v>6046374</v>
          </cell>
          <cell r="D3446" t="str">
            <v>Khuplianngam  Serto</v>
          </cell>
          <cell r="E3446">
            <v>8131804913</v>
          </cell>
        </row>
        <row r="3447">
          <cell r="B3447" t="str">
            <v>HA56Department Manager - Apps</v>
          </cell>
          <cell r="C3447">
            <v>6046354</v>
          </cell>
          <cell r="D3447" t="str">
            <v>Jonnalagadda Vijaya Bhanu</v>
          </cell>
          <cell r="E3447">
            <v>6300904451</v>
          </cell>
        </row>
        <row r="3448">
          <cell r="B3448" t="str">
            <v>HN56Department Manager - FMCG</v>
          </cell>
          <cell r="C3448">
            <v>6046268</v>
          </cell>
          <cell r="D3448" t="str">
            <v>Bm Akbar Khan</v>
          </cell>
          <cell r="E3448">
            <v>9089209424</v>
          </cell>
        </row>
        <row r="3449">
          <cell r="B3449" t="str">
            <v>HP16Department Manager - Non Apps</v>
          </cell>
          <cell r="C3449">
            <v>6046104</v>
          </cell>
          <cell r="D3449" t="str">
            <v xml:space="preserve">Jaspal  </v>
          </cell>
          <cell r="E3449">
            <v>9855301475</v>
          </cell>
        </row>
        <row r="3450">
          <cell r="B3450" t="str">
            <v>HU90Department Manager - Apps</v>
          </cell>
          <cell r="C3450">
            <v>6046069</v>
          </cell>
          <cell r="D3450" t="str">
            <v>Monu  Patel</v>
          </cell>
          <cell r="E3450">
            <v>7752896898</v>
          </cell>
        </row>
        <row r="3451">
          <cell r="B3451" t="str">
            <v>HQ77Department Manager - Apps</v>
          </cell>
          <cell r="C3451">
            <v>6046023</v>
          </cell>
          <cell r="D3451" t="str">
            <v>Alok  Verma</v>
          </cell>
          <cell r="E3451">
            <v>7668431872</v>
          </cell>
        </row>
        <row r="3452">
          <cell r="B3452" t="str">
            <v>HA56Department Manager - FMCG</v>
          </cell>
          <cell r="C3452">
            <v>6045880</v>
          </cell>
          <cell r="D3452" t="str">
            <v>Guntakala Lakshmi Suneetha</v>
          </cell>
          <cell r="E3452">
            <v>8121555408</v>
          </cell>
        </row>
        <row r="3453">
          <cell r="B3453" t="str">
            <v>HU46Department Manager - FMCG</v>
          </cell>
          <cell r="C3453">
            <v>6045650</v>
          </cell>
          <cell r="D3453" t="str">
            <v xml:space="preserve">Akash  </v>
          </cell>
          <cell r="E3453">
            <v>7571913978</v>
          </cell>
        </row>
        <row r="3454">
          <cell r="B3454" t="str">
            <v>HU34Department Manager - Non Apps</v>
          </cell>
          <cell r="C3454">
            <v>6045633</v>
          </cell>
          <cell r="D3454" t="str">
            <v>Braj Mohan Jayant</v>
          </cell>
          <cell r="E3454">
            <v>9720623018</v>
          </cell>
        </row>
        <row r="3455">
          <cell r="B3455" t="str">
            <v>HC01Department Manager - FMCG</v>
          </cell>
          <cell r="C3455">
            <v>6045626</v>
          </cell>
          <cell r="D3455" t="str">
            <v>Rezaul Karim Borbhuiya</v>
          </cell>
          <cell r="E3455">
            <v>7002155472</v>
          </cell>
        </row>
        <row r="3456">
          <cell r="B3456" t="str">
            <v>HO23Department Manager - FMCG</v>
          </cell>
          <cell r="C3456">
            <v>6045624</v>
          </cell>
          <cell r="D3456" t="str">
            <v>Narendra  Marandi</v>
          </cell>
          <cell r="E3456">
            <v>7609949118</v>
          </cell>
        </row>
        <row r="3457">
          <cell r="B3457" t="str">
            <v>HD25Department Manager - Non Apps</v>
          </cell>
          <cell r="C3457">
            <v>6045559</v>
          </cell>
          <cell r="D3457" t="str">
            <v>Poonam  Thapliyal</v>
          </cell>
          <cell r="E3457">
            <v>8057874009</v>
          </cell>
        </row>
        <row r="3458">
          <cell r="B3458" t="str">
            <v>HD55Department Manager - FMCG</v>
          </cell>
          <cell r="C3458">
            <v>6045531</v>
          </cell>
          <cell r="D3458" t="str">
            <v xml:space="preserve">Hemant  </v>
          </cell>
          <cell r="E3458">
            <v>9891548996</v>
          </cell>
        </row>
        <row r="3459">
          <cell r="B3459" t="str">
            <v>HH11Department Manager - Non Apps</v>
          </cell>
          <cell r="C3459">
            <v>6045422</v>
          </cell>
          <cell r="D3459" t="str">
            <v xml:space="preserve">Phooldip  </v>
          </cell>
          <cell r="E3459">
            <v>9992561290</v>
          </cell>
        </row>
        <row r="3460">
          <cell r="B3460" t="str">
            <v>HM10Department Manager - FMCG</v>
          </cell>
          <cell r="C3460">
            <v>6045419</v>
          </cell>
          <cell r="D3460" t="str">
            <v>Sandeep Dhanraj Bansod</v>
          </cell>
          <cell r="E3460">
            <v>9765333754</v>
          </cell>
        </row>
        <row r="3461">
          <cell r="B3461" t="str">
            <v>HK44Department Manager - FMCG</v>
          </cell>
          <cell r="C3461">
            <v>6044748</v>
          </cell>
          <cell r="D3461" t="str">
            <v>Harshavaradhana  K U</v>
          </cell>
          <cell r="E3461">
            <v>8088770142</v>
          </cell>
        </row>
        <row r="3462">
          <cell r="B3462" t="str">
            <v>HR20Department Manager - Non Apps</v>
          </cell>
          <cell r="C3462">
            <v>6044706</v>
          </cell>
          <cell r="D3462" t="str">
            <v>Suraj Kumar Bairwa</v>
          </cell>
          <cell r="E3462">
            <v>7240195724</v>
          </cell>
        </row>
        <row r="3463">
          <cell r="B3463" t="str">
            <v>HN53Department Manager - Apps</v>
          </cell>
          <cell r="C3463">
            <v>6044690</v>
          </cell>
          <cell r="D3463" t="str">
            <v>Md.  Rejwan</v>
          </cell>
          <cell r="E3463">
            <v>7005293891</v>
          </cell>
        </row>
        <row r="3464">
          <cell r="B3464" t="str">
            <v>HB09Department Manager - Non Apps</v>
          </cell>
          <cell r="C3464">
            <v>6044587</v>
          </cell>
          <cell r="D3464" t="str">
            <v>Vikrant  Kumar</v>
          </cell>
          <cell r="E3464">
            <v>8271100334</v>
          </cell>
        </row>
        <row r="3465">
          <cell r="B3465" t="str">
            <v>HV22Department Manager - Non Apps</v>
          </cell>
          <cell r="C3465">
            <v>6044486</v>
          </cell>
          <cell r="D3465" t="str">
            <v>Ashish  Kumar</v>
          </cell>
          <cell r="E3465">
            <v>6396510557</v>
          </cell>
        </row>
        <row r="3466">
          <cell r="B3466" t="str">
            <v>HQ36Department Manager - FMCG</v>
          </cell>
          <cell r="C3466">
            <v>6044344</v>
          </cell>
          <cell r="D3466" t="str">
            <v>Praveen  Kumar</v>
          </cell>
          <cell r="E3466">
            <v>9161473099</v>
          </cell>
        </row>
        <row r="3467">
          <cell r="B3467" t="str">
            <v>HR27Department Manager - FMCG</v>
          </cell>
          <cell r="C3467">
            <v>6044289</v>
          </cell>
          <cell r="D3467" t="str">
            <v>Pankaj  Salvi</v>
          </cell>
          <cell r="E3467">
            <v>9799032001</v>
          </cell>
        </row>
        <row r="3468">
          <cell r="B3468" t="str">
            <v>HU12Department Manager - Non Apps</v>
          </cell>
          <cell r="C3468">
            <v>6044284</v>
          </cell>
          <cell r="D3468" t="str">
            <v>Kalika Baksh Singh</v>
          </cell>
          <cell r="E3468">
            <v>8299876450</v>
          </cell>
        </row>
        <row r="3469">
          <cell r="B3469" t="str">
            <v>HQ14Department Manager - Apps</v>
          </cell>
          <cell r="C3469">
            <v>6044283</v>
          </cell>
          <cell r="D3469" t="str">
            <v>Shivam  Singh</v>
          </cell>
          <cell r="E3469">
            <v>9918235342</v>
          </cell>
        </row>
        <row r="3470">
          <cell r="B3470" t="str">
            <v>HH35Department Manager - Non Apps</v>
          </cell>
          <cell r="C3470">
            <v>6043950</v>
          </cell>
          <cell r="D3470" t="str">
            <v>Mohan  Singh</v>
          </cell>
          <cell r="E3470">
            <v>7838907911</v>
          </cell>
        </row>
        <row r="3471">
          <cell r="B3471" t="str">
            <v>HY24Department Manager - Non Apps</v>
          </cell>
          <cell r="C3471">
            <v>6043610</v>
          </cell>
          <cell r="D3471" t="str">
            <v>Anand  Minote</v>
          </cell>
          <cell r="E3471">
            <v>9340578216</v>
          </cell>
        </row>
        <row r="3472">
          <cell r="B3472" t="str">
            <v>HU97Department Manager - Apps</v>
          </cell>
          <cell r="C3472">
            <v>6043214</v>
          </cell>
          <cell r="D3472" t="str">
            <v>Km  Dolly</v>
          </cell>
          <cell r="E3472">
            <v>9389248323</v>
          </cell>
        </row>
        <row r="3473">
          <cell r="B3473" t="str">
            <v>HN19Department Manager - Non Apps</v>
          </cell>
          <cell r="C3473">
            <v>6043133</v>
          </cell>
          <cell r="D3473" t="str">
            <v>Amar Jyoti Borah</v>
          </cell>
          <cell r="E3473">
            <v>7035957085</v>
          </cell>
        </row>
        <row r="3474">
          <cell r="B3474" t="str">
            <v>HO12Department Manager - Non Apps</v>
          </cell>
          <cell r="C3474">
            <v>6043012</v>
          </cell>
          <cell r="D3474" t="str">
            <v>Bikash  Bahuka</v>
          </cell>
          <cell r="E3474">
            <v>7325925205</v>
          </cell>
        </row>
        <row r="3475">
          <cell r="B3475" t="str">
            <v>HN82Department Manager - FMCG</v>
          </cell>
          <cell r="C3475">
            <v>6042913</v>
          </cell>
          <cell r="D3475" t="str">
            <v>Sunandra Kumar Nath</v>
          </cell>
          <cell r="E3475">
            <v>8721068568</v>
          </cell>
        </row>
        <row r="3476">
          <cell r="B3476" t="str">
            <v>HJ10Department Manager - FMCG</v>
          </cell>
          <cell r="C3476">
            <v>6042886</v>
          </cell>
          <cell r="D3476" t="str">
            <v>Dilip Kumar Rajak</v>
          </cell>
          <cell r="E3476">
            <v>9555991524</v>
          </cell>
        </row>
        <row r="3477">
          <cell r="B3477" t="str">
            <v>HW10Department Manager - FMCG</v>
          </cell>
          <cell r="C3477">
            <v>6042731</v>
          </cell>
          <cell r="D3477" t="str">
            <v>Ohidul  Akhan</v>
          </cell>
          <cell r="E3477">
            <v>9062311224</v>
          </cell>
        </row>
        <row r="3478">
          <cell r="B3478" t="str">
            <v>HY34Department Manager - FMCG</v>
          </cell>
          <cell r="C3478">
            <v>6042506</v>
          </cell>
          <cell r="D3478" t="str">
            <v>Lakhan  Singh</v>
          </cell>
          <cell r="E3478">
            <v>8959447127</v>
          </cell>
        </row>
        <row r="3479">
          <cell r="B3479" t="str">
            <v>HY34Department Manager - Apps</v>
          </cell>
          <cell r="C3479">
            <v>6042502</v>
          </cell>
          <cell r="D3479" t="str">
            <v>Bhojraj  Singh</v>
          </cell>
          <cell r="E3479">
            <v>9691586893</v>
          </cell>
        </row>
        <row r="3480">
          <cell r="B3480" t="str">
            <v>HM10Department Manager - Non Apps</v>
          </cell>
          <cell r="C3480">
            <v>6042347</v>
          </cell>
          <cell r="D3480" t="str">
            <v>Mahesh Maroti Waghmare</v>
          </cell>
          <cell r="E3480">
            <v>8208349665</v>
          </cell>
        </row>
        <row r="3481">
          <cell r="B3481" t="str">
            <v>HW27Department Manager - Apps</v>
          </cell>
          <cell r="C3481">
            <v>6042116</v>
          </cell>
          <cell r="D3481" t="str">
            <v>Surajit  Barman</v>
          </cell>
          <cell r="E3481">
            <v>7602114964</v>
          </cell>
        </row>
        <row r="3482">
          <cell r="B3482" t="str">
            <v>HI11Department Manager - Non Apps</v>
          </cell>
          <cell r="C3482">
            <v>6042106</v>
          </cell>
          <cell r="D3482" t="str">
            <v>Harish  Kumar</v>
          </cell>
          <cell r="E3482">
            <v>9459763653</v>
          </cell>
        </row>
        <row r="3483">
          <cell r="B3483" t="str">
            <v>HN01Department Manager - Non Apps</v>
          </cell>
          <cell r="C3483">
            <v>6042031</v>
          </cell>
          <cell r="D3483" t="str">
            <v>Nikumoni  Gogoi</v>
          </cell>
          <cell r="E3483">
            <v>6001835119</v>
          </cell>
        </row>
        <row r="3484">
          <cell r="B3484" t="str">
            <v>HR16Department Manager - FMCG</v>
          </cell>
          <cell r="C3484">
            <v>6041861</v>
          </cell>
          <cell r="D3484" t="str">
            <v>Mahendra  Singh</v>
          </cell>
          <cell r="E3484">
            <v>9602166976</v>
          </cell>
        </row>
        <row r="3485">
          <cell r="B3485" t="str">
            <v>HW24Department Manager - FMCG</v>
          </cell>
          <cell r="C3485">
            <v>6041795</v>
          </cell>
          <cell r="D3485" t="str">
            <v>Pradip Kumar Acharya</v>
          </cell>
          <cell r="E3485">
            <v>7063034731</v>
          </cell>
        </row>
        <row r="3486">
          <cell r="B3486" t="str">
            <v>HI19Department Manager - Apps</v>
          </cell>
          <cell r="C3486">
            <v>6041703</v>
          </cell>
          <cell r="D3486" t="str">
            <v xml:space="preserve">Anshul  </v>
          </cell>
          <cell r="E3486">
            <v>7876300446</v>
          </cell>
        </row>
        <row r="3487">
          <cell r="B3487" t="str">
            <v>HN80Department Manager - FMCG</v>
          </cell>
          <cell r="C3487">
            <v>6041650</v>
          </cell>
          <cell r="D3487" t="str">
            <v>Bilamo  Khuvung</v>
          </cell>
          <cell r="E3487">
            <v>8730980803</v>
          </cell>
        </row>
        <row r="3488">
          <cell r="B3488" t="str">
            <v>HU79Department Manager - Non Apps</v>
          </cell>
          <cell r="C3488">
            <v>6041572</v>
          </cell>
          <cell r="D3488" t="str">
            <v>Mohd  Sadik</v>
          </cell>
          <cell r="E3488">
            <v>9557719172</v>
          </cell>
        </row>
        <row r="3489">
          <cell r="B3489" t="str">
            <v>HA04Department Manager - FMCG</v>
          </cell>
          <cell r="C3489">
            <v>6041495</v>
          </cell>
          <cell r="D3489" t="str">
            <v>Gajula  Srinivas</v>
          </cell>
          <cell r="E3489">
            <v>9949802487</v>
          </cell>
        </row>
        <row r="3490">
          <cell r="B3490" t="str">
            <v>HA04Department Manager - Apps</v>
          </cell>
          <cell r="C3490">
            <v>6041453</v>
          </cell>
          <cell r="D3490" t="str">
            <v>Cheeduru  Rajkumar</v>
          </cell>
          <cell r="E3490">
            <v>8099870956</v>
          </cell>
        </row>
        <row r="3491">
          <cell r="B3491" t="str">
            <v>HU94Department Manager - Apps</v>
          </cell>
          <cell r="C3491">
            <v>6041313</v>
          </cell>
          <cell r="D3491" t="str">
            <v>Raj Kumar Bind</v>
          </cell>
          <cell r="E3491">
            <v>9935262712</v>
          </cell>
        </row>
        <row r="3492">
          <cell r="B3492" t="str">
            <v>HW17Department Manager - Apps</v>
          </cell>
          <cell r="C3492">
            <v>6041275</v>
          </cell>
          <cell r="D3492" t="str">
            <v>Utsab  Sarkar</v>
          </cell>
          <cell r="E3492">
            <v>6294188616</v>
          </cell>
        </row>
        <row r="3493">
          <cell r="B3493" t="str">
            <v>HQ68Department Manager - Apps</v>
          </cell>
          <cell r="C3493">
            <v>6040885</v>
          </cell>
          <cell r="D3493" t="str">
            <v>Geetika  Yadav</v>
          </cell>
          <cell r="E3493">
            <v>9068163103</v>
          </cell>
        </row>
        <row r="3494">
          <cell r="B3494" t="str">
            <v>HF19Department Manager - FMCG</v>
          </cell>
          <cell r="C3494">
            <v>6040817</v>
          </cell>
          <cell r="D3494" t="str">
            <v>Pritam  Kumar</v>
          </cell>
          <cell r="E3494">
            <v>9074382597</v>
          </cell>
        </row>
        <row r="3495">
          <cell r="B3495" t="str">
            <v>HQ83Department Manager - Apps</v>
          </cell>
          <cell r="C3495">
            <v>6040675</v>
          </cell>
          <cell r="D3495" t="str">
            <v>Vijay Kumar Singh</v>
          </cell>
          <cell r="E3495">
            <v>8744040053</v>
          </cell>
        </row>
        <row r="3496">
          <cell r="B3496" t="str">
            <v>HN35Department Manager - Apps</v>
          </cell>
          <cell r="C3496">
            <v>6040582</v>
          </cell>
          <cell r="D3496" t="str">
            <v>Dibakar  Debnath</v>
          </cell>
          <cell r="E3496">
            <v>8638478896</v>
          </cell>
        </row>
        <row r="3497">
          <cell r="B3497" t="str">
            <v>HZ08Department Manager - Apps</v>
          </cell>
          <cell r="C3497">
            <v>6040471</v>
          </cell>
          <cell r="D3497" t="str">
            <v>Isum  Sora</v>
          </cell>
          <cell r="E3497">
            <v>7085444286</v>
          </cell>
        </row>
        <row r="3498">
          <cell r="B3498" t="str">
            <v>HK19Department Manager - Apps</v>
          </cell>
          <cell r="C3498">
            <v>6040445</v>
          </cell>
          <cell r="D3498" t="str">
            <v>Usharani  C</v>
          </cell>
          <cell r="E3498">
            <v>9738436767</v>
          </cell>
        </row>
        <row r="3499">
          <cell r="B3499" t="str">
            <v>HV23Department Manager - Non Apps</v>
          </cell>
          <cell r="C3499">
            <v>6040374</v>
          </cell>
          <cell r="D3499" t="str">
            <v>Arvind  Verma</v>
          </cell>
          <cell r="E3499">
            <v>7088937933</v>
          </cell>
        </row>
        <row r="3500">
          <cell r="B3500" t="str">
            <v>HY30Department Manager - Apps</v>
          </cell>
          <cell r="C3500">
            <v>6040353</v>
          </cell>
          <cell r="D3500" t="str">
            <v xml:space="preserve">Durgesh  </v>
          </cell>
          <cell r="E3500">
            <v>7024748917</v>
          </cell>
        </row>
        <row r="3501">
          <cell r="B3501" t="str">
            <v>HK38Department Manager - Apps</v>
          </cell>
          <cell r="C3501">
            <v>6040278</v>
          </cell>
          <cell r="D3501" t="str">
            <v>Irayya S Hiremath</v>
          </cell>
          <cell r="E3501">
            <v>7353537108</v>
          </cell>
        </row>
        <row r="3502">
          <cell r="B3502" t="str">
            <v>HD23Department Manager - FMCG</v>
          </cell>
          <cell r="C3502">
            <v>6040204</v>
          </cell>
          <cell r="D3502" t="str">
            <v xml:space="preserve">Ravinder  </v>
          </cell>
          <cell r="E3502">
            <v>9910436998</v>
          </cell>
        </row>
        <row r="3503">
          <cell r="B3503" t="str">
            <v>HD32Department Manager - FMCG</v>
          </cell>
          <cell r="C3503">
            <v>6040166</v>
          </cell>
          <cell r="D3503" t="str">
            <v xml:space="preserve">Rajeev  </v>
          </cell>
          <cell r="E3503">
            <v>8587863178</v>
          </cell>
        </row>
        <row r="3504">
          <cell r="B3504" t="str">
            <v>HY30Department Manager - FMCG</v>
          </cell>
          <cell r="C3504">
            <v>6040097</v>
          </cell>
          <cell r="D3504" t="str">
            <v>Sakalram  Uikey</v>
          </cell>
          <cell r="E3504">
            <v>8982544075</v>
          </cell>
        </row>
        <row r="3505">
          <cell r="B3505" t="str">
            <v>HU66Department Manager - Apps</v>
          </cell>
          <cell r="C3505">
            <v>6040091</v>
          </cell>
          <cell r="D3505" t="str">
            <v>Monu  Yadav</v>
          </cell>
          <cell r="E3505">
            <v>8273996407</v>
          </cell>
        </row>
        <row r="3506">
          <cell r="B3506" t="str">
            <v>HU66Department Manager - Apps</v>
          </cell>
          <cell r="C3506">
            <v>6039936</v>
          </cell>
          <cell r="D3506" t="str">
            <v>Sanjeev  Kumar</v>
          </cell>
          <cell r="E3506">
            <v>7668979838</v>
          </cell>
        </row>
        <row r="3507">
          <cell r="B3507" t="str">
            <v>HD17Department Manager - FMCG</v>
          </cell>
          <cell r="C3507">
            <v>6039917</v>
          </cell>
          <cell r="D3507" t="str">
            <v>Saurav  Arya</v>
          </cell>
          <cell r="E3507">
            <v>9650555912</v>
          </cell>
        </row>
        <row r="3508">
          <cell r="B3508" t="str">
            <v>HP31Department Manager - Apps</v>
          </cell>
          <cell r="C3508">
            <v>6039863</v>
          </cell>
          <cell r="D3508" t="str">
            <v>Amandeep  Kaur</v>
          </cell>
          <cell r="E3508">
            <v>8699647236</v>
          </cell>
        </row>
        <row r="3509">
          <cell r="B3509" t="str">
            <v>HB05Department Manager - Apps</v>
          </cell>
          <cell r="C3509">
            <v>6039520</v>
          </cell>
          <cell r="D3509" t="str">
            <v>Satyendra  Kumar</v>
          </cell>
          <cell r="E3509">
            <v>9798936951</v>
          </cell>
        </row>
        <row r="3510">
          <cell r="B3510" t="str">
            <v>HD17Department Manager - Non Apps</v>
          </cell>
          <cell r="C3510">
            <v>6039445</v>
          </cell>
          <cell r="D3510" t="str">
            <v>Utsav  Shukla</v>
          </cell>
          <cell r="E3510">
            <v>9839989910</v>
          </cell>
        </row>
        <row r="3511">
          <cell r="B3511" t="str">
            <v>HN03Department Manager - Apps</v>
          </cell>
          <cell r="C3511">
            <v>6039182</v>
          </cell>
          <cell r="D3511" t="str">
            <v>Subhen  Das</v>
          </cell>
          <cell r="E3511">
            <v>8638790168</v>
          </cell>
        </row>
        <row r="3512">
          <cell r="B3512" t="str">
            <v>HW25Department Manager - FMCG</v>
          </cell>
          <cell r="C3512">
            <v>6039087</v>
          </cell>
          <cell r="D3512" t="str">
            <v>Suphal  Barik</v>
          </cell>
          <cell r="E3512">
            <v>9547384889</v>
          </cell>
        </row>
        <row r="3513">
          <cell r="B3513" t="str">
            <v>HY27Department Manager - Apps</v>
          </cell>
          <cell r="C3513">
            <v>6038916</v>
          </cell>
          <cell r="D3513" t="str">
            <v>Ankit  Bajpayee</v>
          </cell>
          <cell r="E3513">
            <v>8959598817</v>
          </cell>
        </row>
        <row r="3514">
          <cell r="B3514" t="str">
            <v>HK76Department Manager - Apps</v>
          </cell>
          <cell r="C3514">
            <v>6038823</v>
          </cell>
          <cell r="D3514" t="str">
            <v>D  Pradeep</v>
          </cell>
          <cell r="E3514">
            <v>9966827626</v>
          </cell>
        </row>
        <row r="3515">
          <cell r="B3515" t="str">
            <v>HP36Department Manager - FMCG</v>
          </cell>
          <cell r="C3515">
            <v>6038676</v>
          </cell>
          <cell r="D3515" t="str">
            <v xml:space="preserve">Papu  </v>
          </cell>
          <cell r="E3515">
            <v>7889206456</v>
          </cell>
        </row>
        <row r="3516">
          <cell r="B3516" t="str">
            <v>HU12Department Manager - Apps</v>
          </cell>
          <cell r="C3516">
            <v>6038578</v>
          </cell>
          <cell r="D3516" t="str">
            <v>Sunil  Kumar</v>
          </cell>
          <cell r="E3516">
            <v>9838036121</v>
          </cell>
        </row>
        <row r="3517">
          <cell r="B3517" t="str">
            <v>HN18Department Manager - Non Apps</v>
          </cell>
          <cell r="C3517">
            <v>6038522</v>
          </cell>
          <cell r="D3517" t="str">
            <v>Bijay  Roy</v>
          </cell>
          <cell r="E3517">
            <v>9790876935</v>
          </cell>
        </row>
        <row r="3518">
          <cell r="B3518" t="str">
            <v>HW22Department Manager - FMCG</v>
          </cell>
          <cell r="C3518">
            <v>6038134</v>
          </cell>
          <cell r="D3518" t="str">
            <v>Md Salim Ahammed</v>
          </cell>
          <cell r="E3518">
            <v>8768927036</v>
          </cell>
        </row>
        <row r="3519">
          <cell r="B3519" t="str">
            <v>HK15Department Manager - Non Apps</v>
          </cell>
          <cell r="C3519">
            <v>6038109</v>
          </cell>
          <cell r="D3519" t="str">
            <v>Manjunath  Huggi</v>
          </cell>
          <cell r="E3519">
            <v>6361859020</v>
          </cell>
        </row>
        <row r="3520">
          <cell r="B3520" t="str">
            <v>HU38Department Manager - Apps</v>
          </cell>
          <cell r="C3520">
            <v>6038104</v>
          </cell>
          <cell r="D3520" t="str">
            <v>Mahendra  Kumar</v>
          </cell>
          <cell r="E3520">
            <v>7055132366</v>
          </cell>
        </row>
        <row r="3521">
          <cell r="B3521" t="str">
            <v>HU19Department Manager - Non Apps</v>
          </cell>
          <cell r="C3521">
            <v>6038103</v>
          </cell>
          <cell r="D3521" t="str">
            <v>Shanoo  Shukla</v>
          </cell>
          <cell r="E3521">
            <v>9336235069</v>
          </cell>
        </row>
        <row r="3522">
          <cell r="B3522" t="str">
            <v>HF20Department Manager - FMCG</v>
          </cell>
          <cell r="C3522">
            <v>6038033</v>
          </cell>
          <cell r="D3522" t="str">
            <v>Madhav  Singh</v>
          </cell>
          <cell r="E3522">
            <v>8688471194</v>
          </cell>
        </row>
        <row r="3523">
          <cell r="B3523" t="str">
            <v>HW21Department Manager - Apps</v>
          </cell>
          <cell r="C3523">
            <v>6037999</v>
          </cell>
          <cell r="D3523" t="str">
            <v>Puja  Karmakar</v>
          </cell>
          <cell r="E3523">
            <v>8436383303</v>
          </cell>
        </row>
        <row r="3524">
          <cell r="B3524" t="str">
            <v>HW44Department Manager - Apps</v>
          </cell>
          <cell r="C3524">
            <v>6037953</v>
          </cell>
          <cell r="D3524" t="str">
            <v>Mrinal  Ray</v>
          </cell>
          <cell r="E3524">
            <v>9093905979</v>
          </cell>
        </row>
        <row r="3525">
          <cell r="B3525" t="str">
            <v>HB08Department Manager - Apps</v>
          </cell>
          <cell r="C3525">
            <v>6037939</v>
          </cell>
          <cell r="D3525" t="str">
            <v>Rajdeep  Kumar</v>
          </cell>
          <cell r="E3525">
            <v>8292720028</v>
          </cell>
        </row>
        <row r="3526">
          <cell r="B3526" t="str">
            <v>HN08Department Manager - FMCG</v>
          </cell>
          <cell r="C3526">
            <v>6037671</v>
          </cell>
          <cell r="D3526" t="str">
            <v>Mudohu  Ruhotso</v>
          </cell>
          <cell r="E3526">
            <v>9089844908</v>
          </cell>
        </row>
        <row r="3527">
          <cell r="B3527" t="str">
            <v>HW23Department Manager - FMCG</v>
          </cell>
          <cell r="C3527">
            <v>6037615</v>
          </cell>
          <cell r="D3527" t="str">
            <v>Priyanka  Singha</v>
          </cell>
          <cell r="E3527">
            <v>7407042181</v>
          </cell>
        </row>
        <row r="3528">
          <cell r="B3528" t="str">
            <v>HV12Department Manager - Non Apps</v>
          </cell>
          <cell r="C3528">
            <v>6037442</v>
          </cell>
          <cell r="D3528" t="str">
            <v>Arjun  Singh</v>
          </cell>
          <cell r="E3528">
            <v>8630083178</v>
          </cell>
        </row>
        <row r="3529">
          <cell r="B3529" t="str">
            <v>HW22Department Manager - Apps</v>
          </cell>
          <cell r="C3529">
            <v>6037345</v>
          </cell>
          <cell r="D3529" t="str">
            <v>Debasish  Kabiraj</v>
          </cell>
          <cell r="E3529">
            <v>7872420542</v>
          </cell>
        </row>
        <row r="3530">
          <cell r="B3530" t="str">
            <v>HP30Department Manager - FMCG</v>
          </cell>
          <cell r="C3530">
            <v>6037310</v>
          </cell>
          <cell r="D3530" t="str">
            <v>Sandeep  Yadav</v>
          </cell>
          <cell r="E3530">
            <v>8968325078</v>
          </cell>
        </row>
        <row r="3531">
          <cell r="B3531" t="str">
            <v>HJ09Department Manager - FMCG</v>
          </cell>
          <cell r="C3531">
            <v>6037270</v>
          </cell>
          <cell r="D3531" t="str">
            <v>Tarak Nath Masanta</v>
          </cell>
          <cell r="E3531">
            <v>6299342220</v>
          </cell>
        </row>
        <row r="3532">
          <cell r="B3532" t="str">
            <v>HD23Department Manager - Apps</v>
          </cell>
          <cell r="C3532">
            <v>6037232</v>
          </cell>
          <cell r="D3532" t="str">
            <v xml:space="preserve">Baby  </v>
          </cell>
          <cell r="E3532">
            <v>9958150433</v>
          </cell>
        </row>
        <row r="3533">
          <cell r="B3533" t="str">
            <v>HN29Department Manager - Non Apps</v>
          </cell>
          <cell r="C3533">
            <v>6037146</v>
          </cell>
          <cell r="D3533" t="str">
            <v>Dipankar  Nath</v>
          </cell>
          <cell r="E3533">
            <v>8720965003</v>
          </cell>
        </row>
        <row r="3534">
          <cell r="B3534" t="str">
            <v>HA51Department Manager - Non Apps</v>
          </cell>
          <cell r="C3534">
            <v>6037076</v>
          </cell>
          <cell r="D3534" t="str">
            <v>Gundu  Bhavani</v>
          </cell>
          <cell r="E3534">
            <v>6303517206</v>
          </cell>
        </row>
        <row r="3535">
          <cell r="B3535" t="str">
            <v>HQ60Department Manager - Apps</v>
          </cell>
          <cell r="C3535">
            <v>6037043</v>
          </cell>
          <cell r="D3535" t="str">
            <v>Nikita  Bachchas</v>
          </cell>
          <cell r="E3535">
            <v>8178015513</v>
          </cell>
        </row>
        <row r="3536">
          <cell r="B3536" t="str">
            <v>HK21Department Manager - Non Apps</v>
          </cell>
          <cell r="C3536">
            <v>6036885</v>
          </cell>
          <cell r="D3536" t="str">
            <v xml:space="preserve">Lavanya  </v>
          </cell>
          <cell r="E3536">
            <v>6363831856</v>
          </cell>
        </row>
        <row r="3537">
          <cell r="B3537" t="str">
            <v>HU65Department Manager - Apps</v>
          </cell>
          <cell r="C3537">
            <v>6036695</v>
          </cell>
          <cell r="D3537" t="str">
            <v>Rahul  Kumar</v>
          </cell>
          <cell r="E3537">
            <v>8630352743</v>
          </cell>
        </row>
        <row r="3538">
          <cell r="B3538" t="str">
            <v>HN46Department Manager - Non Apps</v>
          </cell>
          <cell r="C3538">
            <v>6036682</v>
          </cell>
          <cell r="D3538" t="str">
            <v>Dhrubajyoti  Hazarika</v>
          </cell>
          <cell r="E3538">
            <v>8133806470</v>
          </cell>
        </row>
        <row r="3539">
          <cell r="B3539" t="str">
            <v>HV07Department Manager - Non Apps</v>
          </cell>
          <cell r="C3539">
            <v>6036499</v>
          </cell>
          <cell r="D3539" t="str">
            <v>Sachin  Kumar</v>
          </cell>
          <cell r="E3539">
            <v>9639727519</v>
          </cell>
        </row>
        <row r="3540">
          <cell r="B3540" t="str">
            <v>HI06Department Manager - Apps</v>
          </cell>
          <cell r="C3540">
            <v>6036458</v>
          </cell>
          <cell r="D3540" t="str">
            <v>Deshraj  Thakur</v>
          </cell>
          <cell r="E3540">
            <v>7590922124</v>
          </cell>
        </row>
        <row r="3541">
          <cell r="B3541" t="str">
            <v>HW36Department Manager - FMCG</v>
          </cell>
          <cell r="C3541">
            <v>6036250</v>
          </cell>
          <cell r="D3541" t="str">
            <v>Kamalesh  Kabiraj</v>
          </cell>
          <cell r="E3541">
            <v>9563334262</v>
          </cell>
        </row>
        <row r="3542">
          <cell r="B3542" t="str">
            <v>HK29Department Manager - FMCG</v>
          </cell>
          <cell r="C3542">
            <v>6036157</v>
          </cell>
          <cell r="D3542" t="str">
            <v>Santhosh  Kumar</v>
          </cell>
          <cell r="E3542">
            <v>9538615003</v>
          </cell>
        </row>
        <row r="3543">
          <cell r="B3543" t="str">
            <v>HD16Department Manager - FMCG</v>
          </cell>
          <cell r="C3543">
            <v>6036062</v>
          </cell>
          <cell r="D3543" t="str">
            <v xml:space="preserve">Mohit  </v>
          </cell>
          <cell r="E3543">
            <v>8285033620</v>
          </cell>
        </row>
        <row r="3544">
          <cell r="B3544" t="str">
            <v>HB13Department Manager - Apps</v>
          </cell>
          <cell r="C3544">
            <v>6035941</v>
          </cell>
          <cell r="D3544" t="str">
            <v>Vishwajeet  Kumar</v>
          </cell>
          <cell r="E3544">
            <v>8789828697</v>
          </cell>
        </row>
        <row r="3545">
          <cell r="B3545" t="str">
            <v>HD16Department Manager - Non Apps</v>
          </cell>
          <cell r="C3545">
            <v>6035906</v>
          </cell>
          <cell r="D3545" t="str">
            <v xml:space="preserve">Ranjan  </v>
          </cell>
          <cell r="E3545">
            <v>9871473954</v>
          </cell>
        </row>
        <row r="3546">
          <cell r="B3546" t="str">
            <v>HK29Department Manager - Non Apps</v>
          </cell>
          <cell r="C3546">
            <v>6035890</v>
          </cell>
          <cell r="D3546" t="str">
            <v>Rakshita  H R</v>
          </cell>
          <cell r="E3546">
            <v>7204226740</v>
          </cell>
        </row>
        <row r="3547">
          <cell r="B3547" t="str">
            <v>HK97Department Manager - FMCG</v>
          </cell>
          <cell r="C3547">
            <v>6035815</v>
          </cell>
          <cell r="D3547" t="str">
            <v xml:space="preserve">Saraswthi  </v>
          </cell>
          <cell r="E3547">
            <v>9206942553</v>
          </cell>
        </row>
        <row r="3548">
          <cell r="B3548" t="str">
            <v>HX01Department Manager - Non Apps</v>
          </cell>
          <cell r="C3548">
            <v>6035777</v>
          </cell>
          <cell r="D3548" t="str">
            <v>Surjeet  Singh</v>
          </cell>
          <cell r="E3548">
            <v>9070360308</v>
          </cell>
        </row>
        <row r="3549">
          <cell r="B3549" t="str">
            <v>HQ11Department Manager - FMCG</v>
          </cell>
          <cell r="C3549">
            <v>6035650</v>
          </cell>
          <cell r="D3549" t="str">
            <v xml:space="preserve">Shameemuddin  </v>
          </cell>
          <cell r="E3549">
            <v>8604164923</v>
          </cell>
        </row>
        <row r="3550">
          <cell r="B3550" t="str">
            <v>HP23Department Manager - FMCG</v>
          </cell>
          <cell r="C3550">
            <v>6035633</v>
          </cell>
          <cell r="D3550" t="str">
            <v xml:space="preserve">Sajan  </v>
          </cell>
          <cell r="E3550">
            <v>9501336605</v>
          </cell>
        </row>
        <row r="3551">
          <cell r="B3551" t="str">
            <v>HQ07Department Manager - Apps</v>
          </cell>
          <cell r="C3551">
            <v>6035549</v>
          </cell>
          <cell r="D3551" t="str">
            <v>Vinit  Kumar</v>
          </cell>
          <cell r="E3551">
            <v>8393870868</v>
          </cell>
        </row>
        <row r="3552">
          <cell r="B3552" t="str">
            <v>HQ64Department Manager - FMCG</v>
          </cell>
          <cell r="C3552">
            <v>6035401</v>
          </cell>
          <cell r="D3552" t="str">
            <v>Pawan  Kushwaha</v>
          </cell>
          <cell r="E3552">
            <v>7380717265</v>
          </cell>
        </row>
        <row r="3553">
          <cell r="B3553" t="str">
            <v>HP20Department Manager - Apps</v>
          </cell>
          <cell r="C3553">
            <v>6035389</v>
          </cell>
          <cell r="D3553" t="str">
            <v>Gurcharan  Singh</v>
          </cell>
          <cell r="E3553">
            <v>7888443734</v>
          </cell>
        </row>
        <row r="3554">
          <cell r="B3554" t="str">
            <v>HK45Department Manager - FMCG</v>
          </cell>
          <cell r="C3554">
            <v>6035292</v>
          </cell>
          <cell r="D3554" t="str">
            <v>Subhas  Holagi</v>
          </cell>
          <cell r="E3554">
            <v>9964096622</v>
          </cell>
        </row>
        <row r="3555">
          <cell r="B3555" t="str">
            <v>HN20Department Manager - FMCG</v>
          </cell>
          <cell r="C3555">
            <v>6035286</v>
          </cell>
          <cell r="D3555" t="str">
            <v>Debajit  Das</v>
          </cell>
          <cell r="E3555">
            <v>9957353642</v>
          </cell>
        </row>
        <row r="3556">
          <cell r="B3556" t="str">
            <v>HB10Department Manager - FMCG</v>
          </cell>
          <cell r="C3556">
            <v>6035238</v>
          </cell>
          <cell r="D3556" t="str">
            <v>Shrawan  Kumar</v>
          </cell>
          <cell r="E3556">
            <v>9631533634</v>
          </cell>
        </row>
        <row r="3557">
          <cell r="B3557" t="str">
            <v>HN31Department Manager - Non Apps</v>
          </cell>
          <cell r="C3557">
            <v>6035192</v>
          </cell>
          <cell r="D3557" t="str">
            <v>Mrityunjay  Barman</v>
          </cell>
          <cell r="E3557">
            <v>8761820267</v>
          </cell>
        </row>
        <row r="3558">
          <cell r="B3558" t="str">
            <v>HQ33Department Manager - FMCG</v>
          </cell>
          <cell r="C3558">
            <v>6035092</v>
          </cell>
          <cell r="D3558" t="str">
            <v>Abhishek  Mishra</v>
          </cell>
          <cell r="E3558">
            <v>6396966394</v>
          </cell>
        </row>
        <row r="3559">
          <cell r="B3559" t="str">
            <v>HV01Department Manager - Apps</v>
          </cell>
          <cell r="C3559">
            <v>6035011</v>
          </cell>
          <cell r="D3559" t="str">
            <v xml:space="preserve">Lalita  </v>
          </cell>
          <cell r="E3559">
            <v>9458154193</v>
          </cell>
        </row>
        <row r="3560">
          <cell r="B3560" t="str">
            <v>HN38Department Manager - FMCG</v>
          </cell>
          <cell r="C3560">
            <v>6034979</v>
          </cell>
          <cell r="D3560" t="str">
            <v>Shafiqul  Islam</v>
          </cell>
          <cell r="E3560">
            <v>7002564530</v>
          </cell>
        </row>
        <row r="3561">
          <cell r="B3561" t="str">
            <v>HU23Department Manager - Apps</v>
          </cell>
          <cell r="C3561">
            <v>6034857</v>
          </cell>
          <cell r="D3561" t="str">
            <v>Narendra Kumar Pandey</v>
          </cell>
          <cell r="E3561">
            <v>9889273609</v>
          </cell>
        </row>
        <row r="3562">
          <cell r="B3562" t="str">
            <v>HV01Department Manager - FMCG</v>
          </cell>
          <cell r="C3562">
            <v>6034850</v>
          </cell>
          <cell r="D3562" t="str">
            <v>Satpal  Singh</v>
          </cell>
          <cell r="E3562">
            <v>8392840325</v>
          </cell>
        </row>
        <row r="3563">
          <cell r="B3563" t="str">
            <v>HR20Department Manager - Apps</v>
          </cell>
          <cell r="C3563">
            <v>6034827</v>
          </cell>
          <cell r="D3563" t="str">
            <v>Dharmendra Kumar Gupta</v>
          </cell>
          <cell r="E3563">
            <v>9910998140</v>
          </cell>
        </row>
        <row r="3564">
          <cell r="B3564" t="str">
            <v>HQ16Department Manager - Non Apps</v>
          </cell>
          <cell r="C3564">
            <v>6034762</v>
          </cell>
          <cell r="D3564" t="str">
            <v>Raj Kumar Kushwaha</v>
          </cell>
          <cell r="E3564">
            <v>8081012133</v>
          </cell>
        </row>
        <row r="3565">
          <cell r="B3565" t="str">
            <v>HN43Department Manager - FMCG</v>
          </cell>
          <cell r="C3565">
            <v>6034563</v>
          </cell>
          <cell r="D3565" t="str">
            <v>Mukesh  Subedy</v>
          </cell>
          <cell r="E3565">
            <v>8133018572</v>
          </cell>
        </row>
        <row r="3566">
          <cell r="B3566" t="str">
            <v>HN28Department Manager - FMCG</v>
          </cell>
          <cell r="C3566">
            <v>6034505</v>
          </cell>
          <cell r="D3566" t="str">
            <v>Mehersing  Bargayary</v>
          </cell>
          <cell r="E3566">
            <v>9401151209</v>
          </cell>
        </row>
        <row r="3567">
          <cell r="B3567" t="str">
            <v>HK83Department Manager - Apps</v>
          </cell>
          <cell r="C3567">
            <v>6034419</v>
          </cell>
          <cell r="D3567" t="str">
            <v xml:space="preserve">Sunitha  </v>
          </cell>
          <cell r="E3567">
            <v>7349733186</v>
          </cell>
        </row>
        <row r="3568">
          <cell r="B3568" t="str">
            <v>HY12Department Manager - Apps</v>
          </cell>
          <cell r="C3568">
            <v>6034405</v>
          </cell>
          <cell r="D3568" t="str">
            <v>Ravi  Ahirwar</v>
          </cell>
          <cell r="E3568">
            <v>9516136512</v>
          </cell>
        </row>
        <row r="3569">
          <cell r="B3569" t="str">
            <v>HZ05Department Manager - FMCG</v>
          </cell>
          <cell r="C3569">
            <v>6034379</v>
          </cell>
          <cell r="D3569" t="str">
            <v>Likha  Tolu</v>
          </cell>
          <cell r="E3569">
            <v>8730010983</v>
          </cell>
        </row>
        <row r="3570">
          <cell r="B3570" t="str">
            <v>HU61Department Manager - Non Apps</v>
          </cell>
          <cell r="C3570">
            <v>6034343</v>
          </cell>
          <cell r="D3570" t="str">
            <v>Sandeep  Kumar</v>
          </cell>
          <cell r="E3570">
            <v>8923620211</v>
          </cell>
        </row>
        <row r="3571">
          <cell r="B3571" t="str">
            <v>HY12Department Manager - Non Apps</v>
          </cell>
          <cell r="C3571">
            <v>6033998</v>
          </cell>
          <cell r="D3571" t="str">
            <v>Jitendra  Dhaksh</v>
          </cell>
          <cell r="E3571">
            <v>7024551540</v>
          </cell>
        </row>
        <row r="3572">
          <cell r="B3572" t="str">
            <v>HY20Department Manager - Apps</v>
          </cell>
          <cell r="C3572">
            <v>6033978</v>
          </cell>
          <cell r="D3572" t="str">
            <v>Gopal  Patel</v>
          </cell>
          <cell r="E3572">
            <v>9589469599</v>
          </cell>
        </row>
        <row r="3573">
          <cell r="B3573" t="str">
            <v>HQ72Department Manager - Apps</v>
          </cell>
          <cell r="C3573">
            <v>6033923</v>
          </cell>
          <cell r="D3573" t="str">
            <v xml:space="preserve">Rajeev  </v>
          </cell>
          <cell r="E3573">
            <v>8445104824</v>
          </cell>
        </row>
        <row r="3574">
          <cell r="B3574" t="str">
            <v>HY27Department Manager - FMCG</v>
          </cell>
          <cell r="C3574">
            <v>6033884</v>
          </cell>
          <cell r="D3574" t="str">
            <v>Raju  Khangar</v>
          </cell>
          <cell r="E3574">
            <v>9685248401</v>
          </cell>
        </row>
        <row r="3575">
          <cell r="B3575" t="str">
            <v>HY20Department Manager - FMCG</v>
          </cell>
          <cell r="C3575">
            <v>6033880</v>
          </cell>
          <cell r="D3575" t="str">
            <v>Kunjan  Ahirwal</v>
          </cell>
          <cell r="E3575">
            <v>8720022724</v>
          </cell>
        </row>
        <row r="3576">
          <cell r="B3576" t="str">
            <v>HN16Department Manager - FMCG</v>
          </cell>
          <cell r="C3576">
            <v>6033766</v>
          </cell>
          <cell r="D3576" t="str">
            <v>Rajeeb  Dihingia</v>
          </cell>
          <cell r="E3576">
            <v>9954489572</v>
          </cell>
        </row>
        <row r="3577">
          <cell r="B3577" t="str">
            <v>HQ20Department Manager - Apps</v>
          </cell>
          <cell r="C3577">
            <v>6033724</v>
          </cell>
          <cell r="D3577" t="str">
            <v>Deepak Raj Sharma</v>
          </cell>
          <cell r="E3577">
            <v>8957696387</v>
          </cell>
        </row>
        <row r="3578">
          <cell r="B3578" t="str">
            <v>HN02Department Manager - Apps</v>
          </cell>
          <cell r="C3578">
            <v>6033635</v>
          </cell>
          <cell r="D3578" t="str">
            <v>Jahed Ahmed Khan</v>
          </cell>
          <cell r="E3578">
            <v>9954687750</v>
          </cell>
        </row>
        <row r="3579">
          <cell r="B3579" t="str">
            <v>HK06Department Manager - Apps</v>
          </cell>
          <cell r="C3579">
            <v>6033624</v>
          </cell>
          <cell r="D3579" t="str">
            <v>Vedavathi  J R</v>
          </cell>
          <cell r="E3579">
            <v>9632524057</v>
          </cell>
        </row>
        <row r="3580">
          <cell r="B3580" t="str">
            <v>HO15Department Manager - Apps</v>
          </cell>
          <cell r="C3580">
            <v>6033495</v>
          </cell>
          <cell r="D3580" t="str">
            <v>Basanta  Behera</v>
          </cell>
          <cell r="E3580">
            <v>9777048913</v>
          </cell>
        </row>
        <row r="3581">
          <cell r="B3581" t="str">
            <v>HF23Department Manager - Apps</v>
          </cell>
          <cell r="C3581">
            <v>6033439</v>
          </cell>
          <cell r="D3581" t="str">
            <v>Gyanand  Painkra</v>
          </cell>
          <cell r="E3581">
            <v>9301556191</v>
          </cell>
        </row>
        <row r="3582">
          <cell r="B3582" t="str">
            <v>HO17Department Manager - FMCG</v>
          </cell>
          <cell r="C3582">
            <v>6033370</v>
          </cell>
          <cell r="D3582" t="str">
            <v>Prashanta  Deep</v>
          </cell>
          <cell r="E3582">
            <v>9337677914</v>
          </cell>
        </row>
        <row r="3583">
          <cell r="B3583" t="str">
            <v>HP04Department Manager - FMCG</v>
          </cell>
          <cell r="C3583">
            <v>6033360</v>
          </cell>
          <cell r="D3583" t="str">
            <v>Arun  Kumar</v>
          </cell>
          <cell r="E3583">
            <v>9816543155</v>
          </cell>
        </row>
        <row r="3584">
          <cell r="B3584" t="str">
            <v>HQ81Department Manager - Non Apps</v>
          </cell>
          <cell r="C3584">
            <v>6033265</v>
          </cell>
          <cell r="D3584" t="str">
            <v>Shailesh Kumar Dwivedi</v>
          </cell>
          <cell r="E3584">
            <v>8519011940</v>
          </cell>
        </row>
        <row r="3585">
          <cell r="B3585" t="str">
            <v>HZ04Department Manager - Apps</v>
          </cell>
          <cell r="C3585">
            <v>6032929</v>
          </cell>
          <cell r="D3585" t="str">
            <v>Nyapi  Lollen</v>
          </cell>
          <cell r="E3585">
            <v>9366690779</v>
          </cell>
        </row>
        <row r="3586">
          <cell r="B3586" t="str">
            <v>HN33Department Manager - Apps</v>
          </cell>
          <cell r="C3586">
            <v>6032873</v>
          </cell>
          <cell r="D3586" t="str">
            <v>Mohendra  Gohain</v>
          </cell>
          <cell r="E3586">
            <v>8921974427</v>
          </cell>
        </row>
        <row r="3587">
          <cell r="B3587" t="str">
            <v>HD55Department Manager - Non Apps</v>
          </cell>
          <cell r="C3587">
            <v>6032856</v>
          </cell>
          <cell r="D3587" t="str">
            <v>Rahul  Rathore</v>
          </cell>
          <cell r="E3587">
            <v>9069947017</v>
          </cell>
        </row>
        <row r="3588">
          <cell r="B3588" t="str">
            <v>HP27Department Manager - FMCG</v>
          </cell>
          <cell r="C3588">
            <v>6032762</v>
          </cell>
          <cell r="D3588" t="str">
            <v xml:space="preserve">Subhan  </v>
          </cell>
          <cell r="E3588">
            <v>8727888053</v>
          </cell>
        </row>
        <row r="3589">
          <cell r="B3589" t="str">
            <v>HD23Department Manager - Non Apps</v>
          </cell>
          <cell r="C3589">
            <v>6032559</v>
          </cell>
          <cell r="D3589" t="str">
            <v>Rikesh Kumar Pandey</v>
          </cell>
          <cell r="E3589">
            <v>9871569297</v>
          </cell>
        </row>
        <row r="3590">
          <cell r="B3590" t="str">
            <v>HK22Department Manager - Apps</v>
          </cell>
          <cell r="C3590">
            <v>6032531</v>
          </cell>
          <cell r="D3590" t="str">
            <v>Pavithra  V</v>
          </cell>
          <cell r="E3590">
            <v>7353518577</v>
          </cell>
        </row>
        <row r="3591">
          <cell r="B3591" t="str">
            <v>HJ18Department Manager - FMCG</v>
          </cell>
          <cell r="C3591">
            <v>6032408</v>
          </cell>
          <cell r="D3591" t="str">
            <v>Suresh Kumar Mahato</v>
          </cell>
          <cell r="E3591">
            <v>9708611308</v>
          </cell>
        </row>
        <row r="3592">
          <cell r="B3592" t="str">
            <v>HK22Department Manager - Non Apps</v>
          </cell>
          <cell r="C3592">
            <v>6032360</v>
          </cell>
          <cell r="D3592" t="str">
            <v>Nathravathi Ganapayya Patgar</v>
          </cell>
          <cell r="E3592">
            <v>8095653391</v>
          </cell>
        </row>
        <row r="3593">
          <cell r="B3593" t="str">
            <v>HU55Department Manager - Non Apps</v>
          </cell>
          <cell r="C3593">
            <v>6032299</v>
          </cell>
          <cell r="D3593" t="str">
            <v>Manoj Kumar Sirohi</v>
          </cell>
          <cell r="E3593">
            <v>8394829936</v>
          </cell>
        </row>
        <row r="3594">
          <cell r="B3594" t="str">
            <v>HD31Department Manager - Apps</v>
          </cell>
          <cell r="C3594">
            <v>6032050</v>
          </cell>
          <cell r="D3594" t="str">
            <v>Chandan  Kumar</v>
          </cell>
          <cell r="E3594">
            <v>8799740448</v>
          </cell>
        </row>
        <row r="3595">
          <cell r="B3595" t="str">
            <v>HP03Department Manager - Non Apps</v>
          </cell>
          <cell r="C3595">
            <v>6031952</v>
          </cell>
          <cell r="D3595" t="str">
            <v>Keshav  Kapoor</v>
          </cell>
          <cell r="E3595">
            <v>9501567447</v>
          </cell>
        </row>
        <row r="3596">
          <cell r="B3596" t="str">
            <v>HN27Department Manager - FMCG</v>
          </cell>
          <cell r="C3596">
            <v>6031806</v>
          </cell>
          <cell r="D3596" t="str">
            <v>Bikash  Deb</v>
          </cell>
          <cell r="E3596">
            <v>8011202647</v>
          </cell>
        </row>
        <row r="3597">
          <cell r="B3597" t="str">
            <v>HN25Department Manager - Apps</v>
          </cell>
          <cell r="C3597">
            <v>6031504</v>
          </cell>
          <cell r="D3597" t="str">
            <v>Upendra  Ronghang</v>
          </cell>
          <cell r="E3597">
            <v>9954832256</v>
          </cell>
        </row>
        <row r="3598">
          <cell r="B3598" t="str">
            <v>HW18Department Manager - Apps</v>
          </cell>
          <cell r="C3598">
            <v>6031389</v>
          </cell>
          <cell r="D3598" t="str">
            <v>Syed Saif Raza</v>
          </cell>
          <cell r="E3598">
            <v>9851360880</v>
          </cell>
        </row>
        <row r="3599">
          <cell r="B3599" t="str">
            <v>HW19Department Manager - FMCG</v>
          </cell>
          <cell r="C3599">
            <v>6031182</v>
          </cell>
          <cell r="D3599" t="str">
            <v>Bhaskar  Bauri</v>
          </cell>
          <cell r="E3599">
            <v>6294794279</v>
          </cell>
        </row>
        <row r="3600">
          <cell r="B3600" t="str">
            <v>HW13Department Manager - Apps</v>
          </cell>
          <cell r="C3600">
            <v>6031028</v>
          </cell>
          <cell r="D3600" t="str">
            <v>Tanmoy  Malik</v>
          </cell>
          <cell r="E3600">
            <v>9064720272</v>
          </cell>
        </row>
        <row r="3601">
          <cell r="B3601" t="str">
            <v>HY14Department Manager - Non Apps</v>
          </cell>
          <cell r="C3601">
            <v>6031011</v>
          </cell>
          <cell r="D3601" t="str">
            <v>Rakesh Kumar Patel</v>
          </cell>
          <cell r="E3601">
            <v>7693847226</v>
          </cell>
        </row>
        <row r="3602">
          <cell r="B3602" t="str">
            <v>HV22Department Manager - Apps</v>
          </cell>
          <cell r="C3602">
            <v>6030993</v>
          </cell>
          <cell r="D3602" t="str">
            <v>Rahima  Nand</v>
          </cell>
          <cell r="E3602">
            <v>8193061386</v>
          </cell>
        </row>
        <row r="3603">
          <cell r="B3603" t="str">
            <v>HH01Department Manager - Non Apps</v>
          </cell>
          <cell r="C3603">
            <v>6030991</v>
          </cell>
          <cell r="D3603" t="str">
            <v>Ajmer  Singh</v>
          </cell>
          <cell r="E3603">
            <v>9812708898</v>
          </cell>
        </row>
        <row r="3604">
          <cell r="B3604" t="str">
            <v>HU62Department Manager - Apps</v>
          </cell>
          <cell r="C3604">
            <v>6030978</v>
          </cell>
          <cell r="D3604" t="str">
            <v>Kumari  Lata</v>
          </cell>
          <cell r="E3604">
            <v>7830384027</v>
          </cell>
        </row>
        <row r="3605">
          <cell r="B3605" t="str">
            <v>HN39Department Manager - FMCG</v>
          </cell>
          <cell r="C3605">
            <v>6030843</v>
          </cell>
          <cell r="D3605" t="str">
            <v>Chandan  Ray</v>
          </cell>
          <cell r="E3605">
            <v>9127571747</v>
          </cell>
        </row>
        <row r="3606">
          <cell r="B3606" t="str">
            <v>HN01Department Manager - Apps</v>
          </cell>
          <cell r="C3606">
            <v>6030840</v>
          </cell>
          <cell r="D3606" t="str">
            <v>Deepjyoti  Nath</v>
          </cell>
          <cell r="E3606">
            <v>7002119121</v>
          </cell>
        </row>
        <row r="3607">
          <cell r="B3607" t="str">
            <v>HB03Department Manager - Non Apps</v>
          </cell>
          <cell r="C3607">
            <v>6030771</v>
          </cell>
          <cell r="D3607" t="str">
            <v>Vikas  Kumar</v>
          </cell>
          <cell r="E3607">
            <v>9334819441</v>
          </cell>
        </row>
        <row r="3608">
          <cell r="B3608" t="str">
            <v>HW02Department Manager - Non Apps</v>
          </cell>
          <cell r="C3608">
            <v>6030676</v>
          </cell>
          <cell r="D3608" t="str">
            <v>Santu  Santra</v>
          </cell>
          <cell r="E3608">
            <v>8670167142</v>
          </cell>
        </row>
        <row r="3609">
          <cell r="B3609" t="str">
            <v>HW13Department Manager - FMCG</v>
          </cell>
          <cell r="C3609">
            <v>6030605</v>
          </cell>
          <cell r="D3609" t="str">
            <v>Arijit  Bhanja</v>
          </cell>
          <cell r="E3609">
            <v>7890968506</v>
          </cell>
        </row>
        <row r="3610">
          <cell r="B3610" t="str">
            <v>HB02Department Manager - FMCG</v>
          </cell>
          <cell r="C3610">
            <v>6030597</v>
          </cell>
          <cell r="D3610" t="str">
            <v>Sanjay  Kumar</v>
          </cell>
          <cell r="E3610">
            <v>9631760429</v>
          </cell>
        </row>
        <row r="3611">
          <cell r="B3611" t="str">
            <v>HI08Department Manager - FMCG</v>
          </cell>
          <cell r="C3611">
            <v>6030451</v>
          </cell>
          <cell r="D3611" t="str">
            <v>Sanjeev  Kumar</v>
          </cell>
          <cell r="E3611">
            <v>9816562401</v>
          </cell>
        </row>
        <row r="3612">
          <cell r="B3612" t="str">
            <v>HK61Department Manager - Non Apps</v>
          </cell>
          <cell r="C3612">
            <v>6030323</v>
          </cell>
          <cell r="D3612" t="str">
            <v>Dileep Kumara G S</v>
          </cell>
          <cell r="E3612">
            <v>9741789785</v>
          </cell>
        </row>
        <row r="3613">
          <cell r="B3613" t="str">
            <v>HK59Department Manager - Apps</v>
          </cell>
          <cell r="C3613">
            <v>6030136</v>
          </cell>
          <cell r="D3613" t="str">
            <v>Manikanta  M</v>
          </cell>
          <cell r="E3613">
            <v>9731780631</v>
          </cell>
        </row>
        <row r="3614">
          <cell r="B3614" t="str">
            <v>HW18Department Manager - FMCG</v>
          </cell>
          <cell r="C3614">
            <v>6030049</v>
          </cell>
          <cell r="D3614" t="str">
            <v>Sudipto  Mondal</v>
          </cell>
          <cell r="E3614">
            <v>7468887718</v>
          </cell>
        </row>
        <row r="3615">
          <cell r="B3615" t="str">
            <v>HI06Department Manager - Non Apps</v>
          </cell>
          <cell r="C3615">
            <v>6029907</v>
          </cell>
          <cell r="D3615" t="str">
            <v>Devinder  Verma</v>
          </cell>
          <cell r="E3615">
            <v>9418121357</v>
          </cell>
        </row>
        <row r="3616">
          <cell r="B3616" t="str">
            <v>HN71Department Manager - Non Apps</v>
          </cell>
          <cell r="C3616">
            <v>6029796</v>
          </cell>
          <cell r="D3616" t="str">
            <v>Amirul  Husen</v>
          </cell>
          <cell r="E3616">
            <v>7005061077</v>
          </cell>
        </row>
        <row r="3617">
          <cell r="B3617" t="str">
            <v>HU59Department Manager - FMCG</v>
          </cell>
          <cell r="C3617">
            <v>6029782</v>
          </cell>
          <cell r="D3617" t="str">
            <v>Ambresh Kumar Verma</v>
          </cell>
          <cell r="E3617">
            <v>9026220216</v>
          </cell>
        </row>
        <row r="3618">
          <cell r="B3618" t="str">
            <v>HW45Department Manager - FMCG</v>
          </cell>
          <cell r="C3618">
            <v>6029725</v>
          </cell>
          <cell r="D3618" t="str">
            <v>Manglu  Biswas</v>
          </cell>
          <cell r="E3618">
            <v>8670492459</v>
          </cell>
        </row>
        <row r="3619">
          <cell r="B3619" t="str">
            <v>HV08Department Manager - Non Apps</v>
          </cell>
          <cell r="C3619">
            <v>6029714</v>
          </cell>
          <cell r="D3619" t="str">
            <v>Bhawana  Kumari</v>
          </cell>
          <cell r="E3619">
            <v>9068446276</v>
          </cell>
        </row>
        <row r="3620">
          <cell r="B3620" t="str">
            <v>HS01Department Manager - FMCG</v>
          </cell>
          <cell r="C3620">
            <v>6029684</v>
          </cell>
          <cell r="D3620" t="str">
            <v>Laxmi Narayan Ram</v>
          </cell>
          <cell r="E3620">
            <v>7586896389</v>
          </cell>
        </row>
        <row r="3621">
          <cell r="B3621" t="str">
            <v>HN42Department Manager - FMCG</v>
          </cell>
          <cell r="C3621">
            <v>6029665</v>
          </cell>
          <cell r="D3621" t="str">
            <v>Ajit  Shil</v>
          </cell>
          <cell r="E3621">
            <v>9485158875</v>
          </cell>
        </row>
        <row r="3622">
          <cell r="B3622" t="str">
            <v>SN01Department Manager - Apps</v>
          </cell>
          <cell r="C3622">
            <v>6029664</v>
          </cell>
          <cell r="D3622" t="str">
            <v>Dipu  Sinha</v>
          </cell>
          <cell r="E3622">
            <v>8794136685</v>
          </cell>
        </row>
        <row r="3623">
          <cell r="B3623" t="str">
            <v>HN24Department Manager - Non Apps</v>
          </cell>
          <cell r="C3623">
            <v>6029584</v>
          </cell>
          <cell r="D3623" t="str">
            <v>Mikumani  Sarma</v>
          </cell>
          <cell r="E3623">
            <v>9706691908</v>
          </cell>
        </row>
        <row r="3624">
          <cell r="B3624" t="str">
            <v>HH40Department Manager - Apps</v>
          </cell>
          <cell r="C3624">
            <v>6029573</v>
          </cell>
          <cell r="D3624" t="str">
            <v>Ajay Kumar Yadav</v>
          </cell>
          <cell r="E3624">
            <v>8920882449</v>
          </cell>
        </row>
        <row r="3625">
          <cell r="B3625" t="str">
            <v>HO20Department Manager - Apps</v>
          </cell>
          <cell r="C3625">
            <v>6029488</v>
          </cell>
          <cell r="D3625" t="str">
            <v>Nitu  Swain</v>
          </cell>
          <cell r="E3625">
            <v>8260605220</v>
          </cell>
        </row>
        <row r="3626">
          <cell r="B3626" t="str">
            <v>HN70Department Manager - FMCG</v>
          </cell>
          <cell r="C3626">
            <v>6029374</v>
          </cell>
          <cell r="D3626" t="str">
            <v>Saharukh  Ahammad</v>
          </cell>
          <cell r="E3626">
            <v>9774283052</v>
          </cell>
        </row>
        <row r="3627">
          <cell r="B3627" t="str">
            <v>SN01Department Manager - FMCG</v>
          </cell>
          <cell r="C3627">
            <v>6029309</v>
          </cell>
          <cell r="D3627" t="str">
            <v>Diptendu  Deb</v>
          </cell>
          <cell r="E3627">
            <v>8256998320</v>
          </cell>
        </row>
        <row r="3628">
          <cell r="B3628" t="str">
            <v>HF05Department Manager - FMCG</v>
          </cell>
          <cell r="C3628">
            <v>6029095</v>
          </cell>
          <cell r="D3628" t="str">
            <v>Ramchandra  Poya</v>
          </cell>
          <cell r="E3628">
            <v>9753107807</v>
          </cell>
        </row>
        <row r="3629">
          <cell r="B3629" t="str">
            <v>HW24Department Manager - Apps</v>
          </cell>
          <cell r="C3629">
            <v>6029054</v>
          </cell>
          <cell r="D3629" t="str">
            <v>Rahul  Bouri</v>
          </cell>
          <cell r="E3629">
            <v>7908882659</v>
          </cell>
        </row>
        <row r="3630">
          <cell r="B3630" t="str">
            <v>HD43Department Manager - FMCG</v>
          </cell>
          <cell r="C3630">
            <v>6028994</v>
          </cell>
          <cell r="D3630" t="str">
            <v>Abhinandan  Kumar</v>
          </cell>
          <cell r="E3630">
            <v>7988204509</v>
          </cell>
        </row>
        <row r="3631">
          <cell r="B3631" t="str">
            <v>HU61Department Manager - FMCG</v>
          </cell>
          <cell r="C3631">
            <v>6028964</v>
          </cell>
          <cell r="D3631" t="str">
            <v>Deepak  Mishra</v>
          </cell>
          <cell r="E3631">
            <v>7500658923</v>
          </cell>
        </row>
        <row r="3632">
          <cell r="B3632" t="str">
            <v>HK97Department Manager - Apps</v>
          </cell>
          <cell r="C3632">
            <v>6028948</v>
          </cell>
          <cell r="D3632" t="str">
            <v>S K Shobhavathi</v>
          </cell>
          <cell r="E3632">
            <v>9740722346</v>
          </cell>
        </row>
        <row r="3633">
          <cell r="B3633" t="str">
            <v>HK48Department Manager - Non Apps</v>
          </cell>
          <cell r="C3633">
            <v>6028947</v>
          </cell>
          <cell r="D3633" t="str">
            <v>Gundappa  S</v>
          </cell>
          <cell r="E3633">
            <v>9611426826</v>
          </cell>
        </row>
        <row r="3634">
          <cell r="B3634" t="str">
            <v>HU76Department Manager - Apps</v>
          </cell>
          <cell r="C3634">
            <v>6028928</v>
          </cell>
          <cell r="D3634" t="str">
            <v>Omprakash  Singh</v>
          </cell>
          <cell r="E3634">
            <v>8130714809</v>
          </cell>
        </row>
        <row r="3635">
          <cell r="B3635" t="str">
            <v>HU55Department Manager - Apps</v>
          </cell>
          <cell r="C3635">
            <v>6028904</v>
          </cell>
          <cell r="D3635" t="str">
            <v>Anuj  Kumar</v>
          </cell>
          <cell r="E3635">
            <v>9719528411</v>
          </cell>
        </row>
        <row r="3636">
          <cell r="B3636" t="str">
            <v>HU86Department Manager - FMCG</v>
          </cell>
          <cell r="C3636">
            <v>6028658</v>
          </cell>
          <cell r="D3636" t="str">
            <v>Ram  Prakash</v>
          </cell>
          <cell r="E3636">
            <v>9536387098</v>
          </cell>
        </row>
        <row r="3637">
          <cell r="B3637" t="str">
            <v>HN12Department Manager - FMCG</v>
          </cell>
          <cell r="C3637">
            <v>6028533</v>
          </cell>
          <cell r="D3637" t="str">
            <v>Gluri  Basumatary</v>
          </cell>
          <cell r="E3637">
            <v>8486157906</v>
          </cell>
        </row>
        <row r="3638">
          <cell r="B3638" t="str">
            <v>HN51Department Manager - Non Apps</v>
          </cell>
          <cell r="C3638">
            <v>6028469</v>
          </cell>
          <cell r="D3638" t="str">
            <v xml:space="preserve">Mmustofa  </v>
          </cell>
          <cell r="E3638">
            <v>7977129265</v>
          </cell>
        </row>
        <row r="3639">
          <cell r="B3639" t="str">
            <v>HN50Department Manager - FMCG</v>
          </cell>
          <cell r="C3639">
            <v>6028300</v>
          </cell>
          <cell r="D3639" t="str">
            <v>Ngasepam Amarjit Singh</v>
          </cell>
          <cell r="E3639">
            <v>7005607629</v>
          </cell>
        </row>
        <row r="3640">
          <cell r="B3640" t="str">
            <v>HP30Department Manager - Apps</v>
          </cell>
          <cell r="C3640">
            <v>6028235</v>
          </cell>
          <cell r="D3640" t="str">
            <v>Susheel  Chauhan</v>
          </cell>
          <cell r="E3640">
            <v>9459986460</v>
          </cell>
        </row>
        <row r="3641">
          <cell r="B3641" t="str">
            <v>HU53Department Manager - FMCG</v>
          </cell>
          <cell r="C3641">
            <v>6028218</v>
          </cell>
          <cell r="D3641" t="str">
            <v>Ranveer  Singh</v>
          </cell>
          <cell r="E3641">
            <v>8273597671</v>
          </cell>
        </row>
        <row r="3642">
          <cell r="B3642" t="str">
            <v>HK49Department Manager - Non Apps</v>
          </cell>
          <cell r="C3642">
            <v>6028149</v>
          </cell>
          <cell r="D3642" t="str">
            <v>Anil Kumar M H</v>
          </cell>
          <cell r="E3642">
            <v>7760762236</v>
          </cell>
        </row>
        <row r="3643">
          <cell r="B3643" t="str">
            <v>HI02Department Manager - Apps</v>
          </cell>
          <cell r="C3643">
            <v>6028099</v>
          </cell>
          <cell r="D3643" t="str">
            <v>Goldy  Sharma</v>
          </cell>
          <cell r="E3643">
            <v>8847443110</v>
          </cell>
        </row>
        <row r="3644">
          <cell r="B3644" t="str">
            <v>HW10Department Manager - Non Apps</v>
          </cell>
          <cell r="C3644">
            <v>6027977</v>
          </cell>
          <cell r="D3644" t="str">
            <v>Sarukh  Shaikh</v>
          </cell>
          <cell r="E3644">
            <v>7449663525</v>
          </cell>
        </row>
        <row r="3645">
          <cell r="B3645" t="str">
            <v>HW10Department Manager - Apps</v>
          </cell>
          <cell r="C3645">
            <v>6027932</v>
          </cell>
          <cell r="D3645" t="str">
            <v>Sandip  Ghata</v>
          </cell>
          <cell r="E3645">
            <v>7003620870</v>
          </cell>
        </row>
        <row r="3646">
          <cell r="B3646" t="str">
            <v>HU53Department Manager - Apps</v>
          </cell>
          <cell r="C3646">
            <v>6027873</v>
          </cell>
          <cell r="D3646" t="str">
            <v>Satyaveer  Singh</v>
          </cell>
          <cell r="E3646">
            <v>6395007224</v>
          </cell>
        </row>
        <row r="3647">
          <cell r="B3647" t="str">
            <v>HN42Department Manager - Non Apps</v>
          </cell>
          <cell r="C3647">
            <v>6027857</v>
          </cell>
          <cell r="D3647" t="str">
            <v>Mangilal  Singha</v>
          </cell>
          <cell r="E3647">
            <v>8473034248</v>
          </cell>
        </row>
        <row r="3648">
          <cell r="B3648" t="str">
            <v>HU53Department Manager - Non Apps</v>
          </cell>
          <cell r="C3648">
            <v>6027853</v>
          </cell>
          <cell r="D3648" t="str">
            <v>Prveen  Kumar</v>
          </cell>
          <cell r="E3648">
            <v>8954648598</v>
          </cell>
        </row>
        <row r="3649">
          <cell r="B3649" t="str">
            <v>HK13Department Manager - Non Apps</v>
          </cell>
          <cell r="C3649">
            <v>6027804</v>
          </cell>
          <cell r="D3649" t="str">
            <v xml:space="preserve">Veeresh  </v>
          </cell>
          <cell r="E3649">
            <v>6361826978</v>
          </cell>
        </row>
        <row r="3650">
          <cell r="B3650" t="str">
            <v>HA06Department Manager - Apps</v>
          </cell>
          <cell r="C3650">
            <v>6027761</v>
          </cell>
          <cell r="D3650" t="str">
            <v>Gummadavelli  Manohara</v>
          </cell>
          <cell r="E3650">
            <v>8501959720</v>
          </cell>
        </row>
        <row r="3651">
          <cell r="B3651" t="str">
            <v>HN17Department Manager - Apps</v>
          </cell>
          <cell r="C3651">
            <v>6027485</v>
          </cell>
          <cell r="D3651" t="str">
            <v>Sunita  Borah</v>
          </cell>
          <cell r="E3651">
            <v>7002027620</v>
          </cell>
        </row>
        <row r="3652">
          <cell r="B3652" t="str">
            <v>HK12Department Manager - FMCG</v>
          </cell>
          <cell r="C3652">
            <v>6027435</v>
          </cell>
          <cell r="D3652" t="str">
            <v>Mohammed  Waseem</v>
          </cell>
          <cell r="E3652">
            <v>8892735761</v>
          </cell>
        </row>
        <row r="3653">
          <cell r="B3653" t="str">
            <v>HU51Department Manager - Non Apps</v>
          </cell>
          <cell r="C3653">
            <v>6027410</v>
          </cell>
          <cell r="D3653" t="str">
            <v>Jetender  Pal</v>
          </cell>
          <cell r="E3653">
            <v>9258461332</v>
          </cell>
        </row>
        <row r="3654">
          <cell r="B3654" t="str">
            <v>HI07Department Manager - FMCG</v>
          </cell>
          <cell r="C3654">
            <v>6027327</v>
          </cell>
          <cell r="D3654" t="str">
            <v>Manish  Kumar</v>
          </cell>
          <cell r="E3654">
            <v>8219022925</v>
          </cell>
        </row>
        <row r="3655">
          <cell r="B3655" t="str">
            <v>HN21Department Manager - FMCG</v>
          </cell>
          <cell r="C3655">
            <v>6027292</v>
          </cell>
          <cell r="D3655" t="str">
            <v>Brajen  Sarma</v>
          </cell>
          <cell r="E3655">
            <v>8638975061</v>
          </cell>
        </row>
        <row r="3656">
          <cell r="B3656" t="str">
            <v>HI07Department Manager - Apps</v>
          </cell>
          <cell r="C3656">
            <v>6027288</v>
          </cell>
          <cell r="D3656" t="str">
            <v>Daleep  Kumar</v>
          </cell>
          <cell r="E3656">
            <v>8219153839</v>
          </cell>
        </row>
        <row r="3657">
          <cell r="B3657" t="str">
            <v>HN23Department Manager - FMCG</v>
          </cell>
          <cell r="C3657">
            <v>6027207</v>
          </cell>
          <cell r="D3657" t="str">
            <v>Pranab  Bora</v>
          </cell>
          <cell r="E3657">
            <v>9365139359</v>
          </cell>
        </row>
        <row r="3658">
          <cell r="B3658" t="str">
            <v>HN37Department Manager - Non Apps</v>
          </cell>
          <cell r="C3658">
            <v>6027206</v>
          </cell>
          <cell r="D3658" t="str">
            <v>Mahanta Kr Sutradhar</v>
          </cell>
          <cell r="E3658">
            <v>7896918729</v>
          </cell>
        </row>
        <row r="3659">
          <cell r="B3659" t="str">
            <v>HN27Department Manager - Non Apps</v>
          </cell>
          <cell r="C3659">
            <v>6027147</v>
          </cell>
          <cell r="D3659" t="str">
            <v>Arun  Saikia</v>
          </cell>
          <cell r="E3659">
            <v>9365560449</v>
          </cell>
        </row>
        <row r="3660">
          <cell r="B3660" t="str">
            <v>HN23Department Manager - Non Apps</v>
          </cell>
          <cell r="C3660">
            <v>6027145</v>
          </cell>
          <cell r="D3660" t="str">
            <v>Paranjyoti  Kaushik</v>
          </cell>
          <cell r="E3660">
            <v>7002192095</v>
          </cell>
        </row>
        <row r="3661">
          <cell r="B3661" t="str">
            <v>HN14Department Manager - Apps</v>
          </cell>
          <cell r="C3661">
            <v>6026948</v>
          </cell>
          <cell r="D3661" t="str">
            <v>Dipjyoti  Das</v>
          </cell>
          <cell r="E3661">
            <v>8486499870</v>
          </cell>
        </row>
        <row r="3662">
          <cell r="B3662" t="str">
            <v>SN03Department Manager - Apps</v>
          </cell>
          <cell r="C3662">
            <v>6026895</v>
          </cell>
          <cell r="D3662" t="str">
            <v>Dipak  Das</v>
          </cell>
          <cell r="E3662">
            <v>9678836953</v>
          </cell>
        </row>
        <row r="3663">
          <cell r="B3663" t="str">
            <v>HM20Department Manager - FMCG</v>
          </cell>
          <cell r="C3663">
            <v>6026858</v>
          </cell>
          <cell r="D3663" t="str">
            <v>Shubham Shyam Naik</v>
          </cell>
          <cell r="E3663">
            <v>8805569492</v>
          </cell>
        </row>
        <row r="3664">
          <cell r="B3664" t="str">
            <v>HN20Department Manager - Non Apps</v>
          </cell>
          <cell r="C3664">
            <v>6026810</v>
          </cell>
          <cell r="D3664" t="str">
            <v>Babul Ch Das</v>
          </cell>
          <cell r="E3664">
            <v>6901485118</v>
          </cell>
        </row>
        <row r="3665">
          <cell r="B3665" t="str">
            <v>HD44Department Manager - Apps</v>
          </cell>
          <cell r="C3665">
            <v>6026625</v>
          </cell>
          <cell r="D3665" t="str">
            <v>Rajeev  Kumar</v>
          </cell>
          <cell r="E3665">
            <v>8958890945</v>
          </cell>
        </row>
        <row r="3666">
          <cell r="B3666" t="str">
            <v>HN25Department Manager - FMCG</v>
          </cell>
          <cell r="C3666">
            <v>6026446</v>
          </cell>
          <cell r="D3666" t="str">
            <v>Diganta  Dutta</v>
          </cell>
          <cell r="E3666">
            <v>8751062189</v>
          </cell>
        </row>
        <row r="3667">
          <cell r="B3667" t="str">
            <v>HK51Department Manager - Apps</v>
          </cell>
          <cell r="C3667">
            <v>6026370</v>
          </cell>
          <cell r="D3667" t="str">
            <v>Kumari  P</v>
          </cell>
          <cell r="E3667">
            <v>9535165610</v>
          </cell>
        </row>
        <row r="3668">
          <cell r="B3668" t="str">
            <v>HN51Department Manager - Non Apps</v>
          </cell>
          <cell r="C3668">
            <v>6026208</v>
          </cell>
          <cell r="D3668" t="str">
            <v>Thangjam Ningamba Meetei</v>
          </cell>
          <cell r="E3668">
            <v>9862267436</v>
          </cell>
        </row>
        <row r="3669">
          <cell r="B3669" t="str">
            <v>HN28Department Manager - Non Apps</v>
          </cell>
          <cell r="C3669">
            <v>6026081</v>
          </cell>
          <cell r="D3669" t="str">
            <v>Mithun  Talukdar</v>
          </cell>
          <cell r="E3669">
            <v>9706234220</v>
          </cell>
        </row>
        <row r="3670">
          <cell r="B3670" t="str">
            <v>HC01Department Manager - FMCG</v>
          </cell>
          <cell r="C3670">
            <v>6026001</v>
          </cell>
          <cell r="D3670" t="str">
            <v>Moses  Lalthlamuana</v>
          </cell>
          <cell r="E3670">
            <v>8257820087</v>
          </cell>
        </row>
        <row r="3671">
          <cell r="B3671" t="str">
            <v>HN50Department Manager - Non Apps</v>
          </cell>
          <cell r="C3671">
            <v>6025962</v>
          </cell>
          <cell r="D3671" t="str">
            <v>Mohd Abdul  Hassan</v>
          </cell>
          <cell r="E3671">
            <v>8119040057</v>
          </cell>
        </row>
        <row r="3672">
          <cell r="B3672" t="str">
            <v>HU37Department Manager - Non Apps</v>
          </cell>
          <cell r="C3672">
            <v>6025923</v>
          </cell>
          <cell r="D3672" t="str">
            <v xml:space="preserve">Sohanveer  </v>
          </cell>
          <cell r="E3672">
            <v>8937059776</v>
          </cell>
        </row>
        <row r="3673">
          <cell r="B3673" t="str">
            <v>HN17Department Manager - FMCG</v>
          </cell>
          <cell r="C3673">
            <v>6025855</v>
          </cell>
          <cell r="D3673" t="str">
            <v>Rahul C Boruah</v>
          </cell>
          <cell r="E3673">
            <v>9127172089</v>
          </cell>
        </row>
        <row r="3674">
          <cell r="B3674" t="str">
            <v>HN06Department Manager - FMCG</v>
          </cell>
          <cell r="C3674">
            <v>6025626</v>
          </cell>
          <cell r="D3674" t="str">
            <v>BAPAN  BHATTACHARJEE</v>
          </cell>
          <cell r="E3674">
            <v>8638524931</v>
          </cell>
        </row>
        <row r="3675">
          <cell r="B3675" t="str">
            <v>HU38Department Manager - Non Apps</v>
          </cell>
          <cell r="C3675">
            <v>6025605</v>
          </cell>
          <cell r="D3675" t="str">
            <v>Amar Pal Singh</v>
          </cell>
          <cell r="E3675">
            <v>8899176143</v>
          </cell>
        </row>
        <row r="3676">
          <cell r="B3676" t="str">
            <v>HP08Department Manager - Non Apps</v>
          </cell>
          <cell r="C3676">
            <v>6025356</v>
          </cell>
          <cell r="D3676" t="str">
            <v xml:space="preserve">Ashu  </v>
          </cell>
          <cell r="E3676">
            <v>9815569106</v>
          </cell>
        </row>
        <row r="3677">
          <cell r="B3677" t="str">
            <v>HD51Department Manager - Apps</v>
          </cell>
          <cell r="C3677">
            <v>6025352</v>
          </cell>
          <cell r="D3677" t="str">
            <v xml:space="preserve">Jyoti  </v>
          </cell>
          <cell r="E3677">
            <v>7834846227</v>
          </cell>
        </row>
        <row r="3678">
          <cell r="B3678" t="str">
            <v>HF23Department Manager - Non Apps</v>
          </cell>
          <cell r="C3678">
            <v>6025318</v>
          </cell>
          <cell r="D3678" t="str">
            <v>Pritam  Kashyap</v>
          </cell>
          <cell r="E3678">
            <v>8225087379</v>
          </cell>
        </row>
        <row r="3679">
          <cell r="B3679" t="str">
            <v>HD49Department Manager - FMCG</v>
          </cell>
          <cell r="C3679">
            <v>6025192</v>
          </cell>
          <cell r="D3679" t="str">
            <v>Deepak Kumar Mishra</v>
          </cell>
          <cell r="E3679">
            <v>8742928454</v>
          </cell>
        </row>
        <row r="3680">
          <cell r="B3680" t="str">
            <v>HB11Department Manager - Apps</v>
          </cell>
          <cell r="C3680">
            <v>6024977</v>
          </cell>
          <cell r="D3680" t="str">
            <v>Raj Mangal Kumar</v>
          </cell>
          <cell r="E3680">
            <v>9631616103</v>
          </cell>
        </row>
        <row r="3681">
          <cell r="B3681" t="str">
            <v>HN11Department Manager - Non Apps</v>
          </cell>
          <cell r="C3681">
            <v>6024880</v>
          </cell>
          <cell r="D3681" t="str">
            <v>Sanjib Kumar Deka</v>
          </cell>
          <cell r="E3681">
            <v>7002034189</v>
          </cell>
        </row>
        <row r="3682">
          <cell r="B3682" t="str">
            <v>HN10Department Manager - Non Apps</v>
          </cell>
          <cell r="C3682">
            <v>6024877</v>
          </cell>
          <cell r="D3682" t="str">
            <v>Ankur  Barman</v>
          </cell>
          <cell r="E3682">
            <v>9101807640</v>
          </cell>
        </row>
        <row r="3683">
          <cell r="B3683" t="str">
            <v>ED06Department Manager - Apps</v>
          </cell>
          <cell r="C3683">
            <v>6024576</v>
          </cell>
          <cell r="D3683" t="str">
            <v xml:space="preserve">Tabassum  </v>
          </cell>
          <cell r="E3683">
            <v>9540855238</v>
          </cell>
        </row>
        <row r="3684">
          <cell r="B3684" t="str">
            <v>HV07Department Manager - FMCG</v>
          </cell>
          <cell r="C3684">
            <v>6024000</v>
          </cell>
          <cell r="D3684" t="str">
            <v>Khasti  Datt</v>
          </cell>
          <cell r="E3684">
            <v>9760269912</v>
          </cell>
        </row>
        <row r="3685">
          <cell r="B3685" t="str">
            <v>HY28Department Manager - FMCG</v>
          </cell>
          <cell r="C3685">
            <v>6023661</v>
          </cell>
          <cell r="D3685" t="str">
            <v>Lakhpat Singh Gurjar</v>
          </cell>
          <cell r="E3685">
            <v>9131551279</v>
          </cell>
        </row>
        <row r="3686">
          <cell r="B3686" t="str">
            <v>HN20Department Manager - Apps</v>
          </cell>
          <cell r="C3686">
            <v>6023089</v>
          </cell>
          <cell r="D3686" t="str">
            <v>Pranab   Kalita</v>
          </cell>
          <cell r="E3686">
            <v>7663940892</v>
          </cell>
        </row>
        <row r="3687">
          <cell r="B3687" t="str">
            <v>HB05Department Manager - FMCG</v>
          </cell>
          <cell r="C3687">
            <v>6022992</v>
          </cell>
          <cell r="D3687" t="str">
            <v>Ranjeet  Kumar</v>
          </cell>
          <cell r="E3687">
            <v>8651664390</v>
          </cell>
        </row>
        <row r="3688">
          <cell r="B3688" t="str">
            <v>HX02Department Manager - Apps</v>
          </cell>
          <cell r="C3688">
            <v>6022964</v>
          </cell>
          <cell r="D3688" t="str">
            <v>Sandeep  Choudhary</v>
          </cell>
          <cell r="E3688">
            <v>7006643607</v>
          </cell>
        </row>
        <row r="3689">
          <cell r="B3689" t="str">
            <v>HR06Department Manager - FMCG</v>
          </cell>
          <cell r="C3689">
            <v>6022877</v>
          </cell>
          <cell r="D3689" t="str">
            <v>Jitendra Kumar Sankhala</v>
          </cell>
          <cell r="E3689">
            <v>9268542380</v>
          </cell>
        </row>
        <row r="3690">
          <cell r="B3690" t="str">
            <v>HK49Department Manager - FMCG</v>
          </cell>
          <cell r="C3690">
            <v>6022418</v>
          </cell>
          <cell r="D3690" t="str">
            <v>Shridhra  S.V</v>
          </cell>
          <cell r="E3690">
            <v>9986838206</v>
          </cell>
        </row>
        <row r="3691">
          <cell r="B3691" t="str">
            <v>HU23Department Manager - FMCG</v>
          </cell>
          <cell r="C3691">
            <v>6022226</v>
          </cell>
          <cell r="D3691" t="str">
            <v>Rajesh   Kumar</v>
          </cell>
          <cell r="E3691">
            <v>6392061824</v>
          </cell>
        </row>
        <row r="3692">
          <cell r="B3692" t="str">
            <v>HZ08Department Manager - Non Apps</v>
          </cell>
          <cell r="C3692">
            <v>6022082</v>
          </cell>
          <cell r="D3692" t="str">
            <v>Repi   Kamcham</v>
          </cell>
          <cell r="E3692">
            <v>8257913847</v>
          </cell>
        </row>
        <row r="3693">
          <cell r="B3693" t="str">
            <v>HN07Department Manager - FMCG</v>
          </cell>
          <cell r="C3693">
            <v>6021903</v>
          </cell>
          <cell r="D3693" t="str">
            <v>Chitromoni   Saikia</v>
          </cell>
          <cell r="E3693">
            <v>9101438050</v>
          </cell>
        </row>
        <row r="3694">
          <cell r="B3694" t="str">
            <v>HN16Department Manager - Non Apps</v>
          </cell>
          <cell r="C3694">
            <v>6021633</v>
          </cell>
          <cell r="D3694" t="str">
            <v>Samiran   Konwar</v>
          </cell>
          <cell r="E3694">
            <v>6000511697</v>
          </cell>
        </row>
        <row r="3695">
          <cell r="B3695" t="str">
            <v>HY44Department Manager - Non Apps</v>
          </cell>
          <cell r="C3695">
            <v>6021415</v>
          </cell>
          <cell r="D3695" t="str">
            <v>Dhan   Singh</v>
          </cell>
          <cell r="E3695">
            <v>9617619780</v>
          </cell>
        </row>
        <row r="3696">
          <cell r="B3696" t="str">
            <v>HY32Department Manager - Apps</v>
          </cell>
          <cell r="C3696">
            <v>6021389</v>
          </cell>
          <cell r="D3696" t="str">
            <v>Avadhesh   Mishra</v>
          </cell>
          <cell r="E3696">
            <v>8085118255</v>
          </cell>
        </row>
        <row r="3697">
          <cell r="B3697" t="str">
            <v>HN44Department Manager - Apps</v>
          </cell>
          <cell r="C3697">
            <v>6021177</v>
          </cell>
          <cell r="D3697" t="str">
            <v>Ujjal   Chutia</v>
          </cell>
          <cell r="E3697">
            <v>9957515641</v>
          </cell>
        </row>
        <row r="3698">
          <cell r="B3698" t="str">
            <v>HN80Department Manager - Apps</v>
          </cell>
          <cell r="C3698">
            <v>6021072</v>
          </cell>
          <cell r="D3698" t="str">
            <v>Lobeni Z Lotha</v>
          </cell>
          <cell r="E3698">
            <v>8729998387</v>
          </cell>
        </row>
        <row r="3699">
          <cell r="B3699" t="str">
            <v>HN15Department Manager - Non Apps</v>
          </cell>
          <cell r="C3699">
            <v>6020861</v>
          </cell>
          <cell r="D3699" t="str">
            <v xml:space="preserve">Thejakhrienuo   </v>
          </cell>
          <cell r="E3699">
            <v>9366968794</v>
          </cell>
        </row>
        <row r="3700">
          <cell r="B3700" t="str">
            <v>HU45Department Manager - Apps</v>
          </cell>
          <cell r="C3700">
            <v>6020574</v>
          </cell>
          <cell r="D3700" t="str">
            <v>Pooja  Trivedi</v>
          </cell>
          <cell r="E3700">
            <v>9871620219</v>
          </cell>
        </row>
        <row r="3701">
          <cell r="B3701" t="str">
            <v>HU59Department Manager - Apps</v>
          </cell>
          <cell r="C3701">
            <v>6020515</v>
          </cell>
          <cell r="D3701" t="str">
            <v xml:space="preserve">Rahul  </v>
          </cell>
          <cell r="E3701">
            <v>6388889224</v>
          </cell>
        </row>
        <row r="3702">
          <cell r="B3702" t="str">
            <v>HN18Department Manager - Non Apps</v>
          </cell>
          <cell r="C3702">
            <v>6020501</v>
          </cell>
          <cell r="D3702" t="str">
            <v>Apurba  Biswas</v>
          </cell>
          <cell r="E3702">
            <v>6003467816</v>
          </cell>
        </row>
        <row r="3703">
          <cell r="B3703" t="str">
            <v>HN14Department Manager - Non Apps</v>
          </cell>
          <cell r="C3703">
            <v>6020232</v>
          </cell>
          <cell r="D3703" t="str">
            <v>Bhim  Katwal</v>
          </cell>
          <cell r="E3703">
            <v>9957469880</v>
          </cell>
        </row>
        <row r="3704">
          <cell r="B3704" t="str">
            <v>HU05Department Manager - Apps</v>
          </cell>
          <cell r="C3704">
            <v>6020165</v>
          </cell>
          <cell r="D3704" t="str">
            <v>Satish  Madhyan</v>
          </cell>
          <cell r="E3704">
            <v>8574180404</v>
          </cell>
        </row>
        <row r="3705">
          <cell r="B3705" t="str">
            <v>HI03Department Manager - FMCG</v>
          </cell>
          <cell r="C3705">
            <v>6020075</v>
          </cell>
          <cell r="D3705" t="str">
            <v>Ashish  Kumar</v>
          </cell>
          <cell r="E3705">
            <v>9817916977</v>
          </cell>
        </row>
        <row r="3706">
          <cell r="B3706" t="str">
            <v>HV06Department Manager - FMCG</v>
          </cell>
          <cell r="C3706">
            <v>6020008</v>
          </cell>
          <cell r="D3706" t="str">
            <v>Aurangjeb   Ali</v>
          </cell>
          <cell r="E3706">
            <v>7017992475</v>
          </cell>
        </row>
        <row r="3707">
          <cell r="B3707" t="str">
            <v>HO04Department Manager - Non Apps</v>
          </cell>
          <cell r="C3707">
            <v>6020007</v>
          </cell>
          <cell r="D3707" t="str">
            <v>Ananda   Khamari</v>
          </cell>
          <cell r="E3707">
            <v>7008868755</v>
          </cell>
        </row>
        <row r="3708">
          <cell r="B3708" t="str">
            <v>HB04Department Manager - Non Apps</v>
          </cell>
          <cell r="C3708">
            <v>6019990</v>
          </cell>
          <cell r="D3708" t="str">
            <v>Sujit   Kumar</v>
          </cell>
          <cell r="E3708">
            <v>8271004381</v>
          </cell>
        </row>
        <row r="3709">
          <cell r="B3709" t="str">
            <v>HX05Department Manager - Non Apps</v>
          </cell>
          <cell r="C3709">
            <v>6019943</v>
          </cell>
          <cell r="D3709" t="str">
            <v>Dileep  Kumar</v>
          </cell>
          <cell r="E3709">
            <v>7006875550</v>
          </cell>
        </row>
        <row r="3710">
          <cell r="B3710" t="str">
            <v>HQ78Department Manager - Apps</v>
          </cell>
          <cell r="C3710">
            <v>6019435</v>
          </cell>
          <cell r="D3710" t="str">
            <v>Vinod   Kumar</v>
          </cell>
          <cell r="E3710">
            <v>9971882375</v>
          </cell>
        </row>
        <row r="3711">
          <cell r="B3711" t="str">
            <v>HN12Department Manager - Apps</v>
          </cell>
          <cell r="C3711">
            <v>6019164</v>
          </cell>
          <cell r="D3711" t="str">
            <v>Simanta  Deka</v>
          </cell>
          <cell r="E3711">
            <v>8486108156</v>
          </cell>
        </row>
        <row r="3712">
          <cell r="B3712" t="str">
            <v>HI06Department Manager - FMCG</v>
          </cell>
          <cell r="C3712">
            <v>6018895</v>
          </cell>
          <cell r="D3712" t="str">
            <v>Mohan  Lal</v>
          </cell>
          <cell r="E3712">
            <v>7018280495</v>
          </cell>
        </row>
        <row r="3713">
          <cell r="B3713" t="str">
            <v>HD56Department Manager - Apps</v>
          </cell>
          <cell r="C3713">
            <v>6018750</v>
          </cell>
          <cell r="D3713" t="str">
            <v>Hari  Om</v>
          </cell>
          <cell r="E3713">
            <v>9711127180</v>
          </cell>
        </row>
        <row r="3714">
          <cell r="B3714" t="str">
            <v>HD15Department Manager - Non Apps</v>
          </cell>
          <cell r="C3714">
            <v>6018609</v>
          </cell>
          <cell r="D3714" t="str">
            <v>Pardeep   Kumar</v>
          </cell>
          <cell r="E3714">
            <v>8448019416</v>
          </cell>
        </row>
        <row r="3715">
          <cell r="B3715" t="str">
            <v>HX05Department Manager - FMCG</v>
          </cell>
          <cell r="C3715">
            <v>6018601</v>
          </cell>
          <cell r="D3715" t="str">
            <v>Anil  Kumar</v>
          </cell>
          <cell r="E3715">
            <v>9697385617</v>
          </cell>
        </row>
        <row r="3716">
          <cell r="B3716" t="str">
            <v>HN05Department Manager - Non Apps</v>
          </cell>
          <cell r="C3716">
            <v>6018508</v>
          </cell>
          <cell r="D3716" t="str">
            <v>Mithu  Roy</v>
          </cell>
          <cell r="E3716">
            <v>6009285090</v>
          </cell>
        </row>
        <row r="3717">
          <cell r="B3717" t="str">
            <v>HN43Department Manager - Apps</v>
          </cell>
          <cell r="C3717">
            <v>6018473</v>
          </cell>
          <cell r="D3717" t="str">
            <v>Nipunjoy  Kalita</v>
          </cell>
          <cell r="E3717">
            <v>8723944736</v>
          </cell>
        </row>
        <row r="3718">
          <cell r="B3718" t="str">
            <v>HO38Department Manager - FMCG</v>
          </cell>
          <cell r="C3718">
            <v>6018105</v>
          </cell>
          <cell r="D3718" t="str">
            <v>Akshaya Kumar Behera</v>
          </cell>
          <cell r="E3718">
            <v>7008440127</v>
          </cell>
        </row>
        <row r="3719">
          <cell r="B3719" t="str">
            <v>HD37Department Manager - Non Apps</v>
          </cell>
          <cell r="C3719">
            <v>6017971</v>
          </cell>
          <cell r="D3719" t="str">
            <v>Mushtaq  Ali</v>
          </cell>
          <cell r="E3719">
            <v>7503430697</v>
          </cell>
        </row>
        <row r="3720">
          <cell r="B3720" t="str">
            <v>HN12Department Manager - Non Apps</v>
          </cell>
          <cell r="C3720">
            <v>6017715</v>
          </cell>
          <cell r="D3720" t="str">
            <v>Parag   Borah</v>
          </cell>
          <cell r="E3720">
            <v>9864618277</v>
          </cell>
        </row>
        <row r="3721">
          <cell r="B3721" t="str">
            <v>HN13Department Manager - FMCG</v>
          </cell>
          <cell r="C3721">
            <v>6017670</v>
          </cell>
          <cell r="D3721" t="str">
            <v>Mridul  Banik</v>
          </cell>
          <cell r="E3721">
            <v>8136037425</v>
          </cell>
        </row>
        <row r="3722">
          <cell r="B3722" t="str">
            <v>HN13Department Manager - Apps</v>
          </cell>
          <cell r="C3722">
            <v>6017624</v>
          </cell>
          <cell r="D3722" t="str">
            <v>Niranjan   Malakar</v>
          </cell>
          <cell r="E3722">
            <v>6000914115</v>
          </cell>
        </row>
        <row r="3723">
          <cell r="B3723" t="str">
            <v>HN91Department Manager - FMCG</v>
          </cell>
          <cell r="C3723">
            <v>6017619</v>
          </cell>
          <cell r="D3723" t="str">
            <v>Shiningstar   Wahlang</v>
          </cell>
          <cell r="E3723">
            <v>8257017784</v>
          </cell>
        </row>
        <row r="3724">
          <cell r="B3724" t="str">
            <v>HU34Department Manager - Apps</v>
          </cell>
          <cell r="C3724">
            <v>6017573</v>
          </cell>
          <cell r="D3724" t="str">
            <v>Vishal  Kumar</v>
          </cell>
          <cell r="E3724">
            <v>8534878471</v>
          </cell>
        </row>
        <row r="3725">
          <cell r="B3725" t="str">
            <v>HX03Department Manager - FMCG</v>
          </cell>
          <cell r="C3725">
            <v>6017342</v>
          </cell>
          <cell r="D3725" t="str">
            <v>Kuldeep   Raina</v>
          </cell>
          <cell r="E3725">
            <v>9419823555</v>
          </cell>
        </row>
        <row r="3726">
          <cell r="B3726" t="str">
            <v>HE01Department Manager - Non Apps</v>
          </cell>
          <cell r="C3726">
            <v>6017307</v>
          </cell>
          <cell r="D3726" t="str">
            <v>Sree Murugan A M</v>
          </cell>
          <cell r="E3726">
            <v>7907340629</v>
          </cell>
        </row>
        <row r="3727">
          <cell r="B3727" t="str">
            <v>HN12Department Manager - Non Apps</v>
          </cell>
          <cell r="C3727">
            <v>6017195</v>
          </cell>
          <cell r="D3727" t="str">
            <v>Bikash  Boruah</v>
          </cell>
          <cell r="E3727">
            <v>8876532958</v>
          </cell>
        </row>
        <row r="3728">
          <cell r="B3728" t="str">
            <v>HD26Department Manager - FMCG</v>
          </cell>
          <cell r="C3728">
            <v>6016838</v>
          </cell>
          <cell r="D3728" t="str">
            <v xml:space="preserve">Sonu  </v>
          </cell>
          <cell r="E3728">
            <v>7503157996</v>
          </cell>
        </row>
        <row r="3729">
          <cell r="B3729" t="str">
            <v>HO08Department Manager - FMCG</v>
          </cell>
          <cell r="C3729">
            <v>6016631</v>
          </cell>
          <cell r="D3729" t="str">
            <v>Shek  Bogdad</v>
          </cell>
          <cell r="E3729">
            <v>8249990147</v>
          </cell>
        </row>
        <row r="3730">
          <cell r="B3730" t="str">
            <v>HB12Department Manager - Apps</v>
          </cell>
          <cell r="C3730">
            <v>6016453</v>
          </cell>
          <cell r="D3730" t="str">
            <v>Ravi  Kant</v>
          </cell>
          <cell r="E3730">
            <v>9798016245</v>
          </cell>
        </row>
        <row r="3731">
          <cell r="B3731" t="str">
            <v>HD24Department Manager - Non Apps</v>
          </cell>
          <cell r="C3731">
            <v>6016415</v>
          </cell>
          <cell r="D3731" t="str">
            <v xml:space="preserve">Pradeep   </v>
          </cell>
          <cell r="E3731">
            <v>9718866862</v>
          </cell>
        </row>
        <row r="3732">
          <cell r="B3732" t="str">
            <v>HH02Department Manager - Apps</v>
          </cell>
          <cell r="C3732">
            <v>6016149</v>
          </cell>
          <cell r="D3732" t="str">
            <v>Shivangi   Kuamri</v>
          </cell>
          <cell r="E3732">
            <v>7503764346</v>
          </cell>
        </row>
        <row r="3733">
          <cell r="B3733" t="str">
            <v>HU13Department Manager - Non Apps</v>
          </cell>
          <cell r="C3733">
            <v>6016010</v>
          </cell>
          <cell r="D3733" t="str">
            <v>Virendra  Kumar</v>
          </cell>
          <cell r="E3733">
            <v>6306899662</v>
          </cell>
        </row>
        <row r="3734">
          <cell r="B3734" t="str">
            <v>HB21Department Manager - FMCG</v>
          </cell>
          <cell r="C3734">
            <v>6015892</v>
          </cell>
          <cell r="D3734" t="str">
            <v>Rahul   Das</v>
          </cell>
          <cell r="E3734">
            <v>8051415914</v>
          </cell>
        </row>
        <row r="3735">
          <cell r="B3735" t="str">
            <v>HB07Department Manager - Non Apps</v>
          </cell>
          <cell r="C3735">
            <v>6015891</v>
          </cell>
          <cell r="D3735" t="str">
            <v>Bittu  Kumar</v>
          </cell>
          <cell r="E3735">
            <v>6207588471</v>
          </cell>
        </row>
        <row r="3736">
          <cell r="B3736" t="str">
            <v>HN29Department Manager - Non Apps</v>
          </cell>
          <cell r="C3736">
            <v>6015590</v>
          </cell>
          <cell r="D3736" t="str">
            <v>Razzaqul   Islam</v>
          </cell>
          <cell r="E3736">
            <v>6002403926</v>
          </cell>
        </row>
        <row r="3737">
          <cell r="B3737" t="str">
            <v>HH51Department Manager - FMCG</v>
          </cell>
          <cell r="C3737">
            <v>6015376</v>
          </cell>
          <cell r="D3737" t="str">
            <v>Ranjeet Kumar Verma</v>
          </cell>
          <cell r="E3737">
            <v>7291823434</v>
          </cell>
        </row>
        <row r="3738">
          <cell r="B3738" t="str">
            <v>HU32Department Manager - Non Apps</v>
          </cell>
          <cell r="C3738">
            <v>6015251</v>
          </cell>
          <cell r="D3738" t="str">
            <v>Himanshu  Mishra</v>
          </cell>
          <cell r="E3738">
            <v>9451389270</v>
          </cell>
        </row>
        <row r="3739">
          <cell r="B3739" t="str">
            <v>HY04Department Manager - Apps</v>
          </cell>
          <cell r="C3739">
            <v>6014970</v>
          </cell>
          <cell r="D3739" t="str">
            <v>Deepak  Yadav</v>
          </cell>
          <cell r="E3739">
            <v>7440544306</v>
          </cell>
        </row>
        <row r="3740">
          <cell r="B3740" t="str">
            <v>HY15Department Manager - FMCG</v>
          </cell>
          <cell r="C3740">
            <v>6014963</v>
          </cell>
          <cell r="D3740" t="str">
            <v>Sameer  Kurapa</v>
          </cell>
          <cell r="E3740">
            <v>7000248746</v>
          </cell>
        </row>
        <row r="3741">
          <cell r="B3741" t="str">
            <v>HU75Department Manager - Apps</v>
          </cell>
          <cell r="C3741">
            <v>6014622</v>
          </cell>
          <cell r="D3741" t="str">
            <v>Shivam   Tripathi</v>
          </cell>
          <cell r="E3741">
            <v>8896473954</v>
          </cell>
        </row>
        <row r="3742">
          <cell r="B3742" t="str">
            <v>HU45Department Manager - FMCG</v>
          </cell>
          <cell r="C3742">
            <v>6014617</v>
          </cell>
          <cell r="D3742" t="str">
            <v>Ratnesh  Kumar</v>
          </cell>
          <cell r="E3742">
            <v>9919191795</v>
          </cell>
        </row>
        <row r="3743">
          <cell r="B3743" t="str">
            <v>HI19Department Manager - Non Apps</v>
          </cell>
          <cell r="C3743">
            <v>6014500</v>
          </cell>
          <cell r="D3743" t="str">
            <v xml:space="preserve">Bunty  </v>
          </cell>
          <cell r="E3743">
            <v>8894081854</v>
          </cell>
        </row>
        <row r="3744">
          <cell r="B3744" t="str">
            <v>HH02Department Manager - FMCG</v>
          </cell>
          <cell r="C3744">
            <v>6014368</v>
          </cell>
          <cell r="D3744" t="str">
            <v>Vikash   Pradhan</v>
          </cell>
          <cell r="E3744">
            <v>8010237624</v>
          </cell>
        </row>
        <row r="3745">
          <cell r="B3745" t="str">
            <v>HD44Department Manager - Non Apps</v>
          </cell>
          <cell r="C3745">
            <v>6014009</v>
          </cell>
          <cell r="D3745" t="str">
            <v>Raj   Kumar</v>
          </cell>
          <cell r="E3745">
            <v>7503842664</v>
          </cell>
        </row>
        <row r="3746">
          <cell r="B3746" t="str">
            <v>HK04Department Manager - Non Apps</v>
          </cell>
          <cell r="C3746">
            <v>6013923</v>
          </cell>
          <cell r="D3746" t="str">
            <v>R N Ananda</v>
          </cell>
          <cell r="E3746">
            <v>7090850210</v>
          </cell>
        </row>
        <row r="3747">
          <cell r="B3747" t="str">
            <v>HU62Department Manager - Non Apps</v>
          </cell>
          <cell r="C3747">
            <v>6013778</v>
          </cell>
          <cell r="D3747" t="str">
            <v>Sanjeev  Kumar</v>
          </cell>
          <cell r="E3747">
            <v>8266004167</v>
          </cell>
        </row>
        <row r="3748">
          <cell r="B3748" t="str">
            <v>HF15Department Manager - FMCG</v>
          </cell>
          <cell r="C3748">
            <v>6013556</v>
          </cell>
          <cell r="D3748" t="str">
            <v>Maniram  Yadav</v>
          </cell>
          <cell r="E3748">
            <v>9009127689</v>
          </cell>
        </row>
        <row r="3749">
          <cell r="B3749" t="str">
            <v>HR23Department Manager - Apps</v>
          </cell>
          <cell r="C3749">
            <v>6013362</v>
          </cell>
          <cell r="D3749" t="str">
            <v>Siya Ram Meena</v>
          </cell>
          <cell r="E3749">
            <v>9414844670</v>
          </cell>
        </row>
        <row r="3750">
          <cell r="B3750" t="str">
            <v>HD27Department Manager - Apps</v>
          </cell>
          <cell r="C3750">
            <v>6013124</v>
          </cell>
          <cell r="D3750" t="str">
            <v xml:space="preserve">Nitish   </v>
          </cell>
          <cell r="E3750">
            <v>9810817836</v>
          </cell>
        </row>
        <row r="3751">
          <cell r="B3751" t="str">
            <v>HP19Department Manager - Apps</v>
          </cell>
          <cell r="C3751">
            <v>6012887</v>
          </cell>
          <cell r="D3751" t="str">
            <v>Raj  Rani</v>
          </cell>
          <cell r="E3751">
            <v>9501298072</v>
          </cell>
        </row>
        <row r="3752">
          <cell r="B3752" t="str">
            <v>HH40Department Manager - Apps</v>
          </cell>
          <cell r="C3752">
            <v>6012380</v>
          </cell>
          <cell r="D3752" t="str">
            <v>Angad Kumar Singh</v>
          </cell>
          <cell r="E3752">
            <v>9711366357</v>
          </cell>
        </row>
        <row r="3753">
          <cell r="B3753" t="str">
            <v>HP24Department Manager - Non Apps</v>
          </cell>
          <cell r="C3753">
            <v>6011873</v>
          </cell>
          <cell r="D3753" t="str">
            <v>Jasdeep   Singh</v>
          </cell>
          <cell r="E3753">
            <v>9803523704</v>
          </cell>
        </row>
        <row r="3754">
          <cell r="B3754" t="str">
            <v>HP17Department Manager - Apps</v>
          </cell>
          <cell r="C3754">
            <v>6011813</v>
          </cell>
          <cell r="D3754" t="str">
            <v>Gurdeep  Singh</v>
          </cell>
          <cell r="E3754">
            <v>9501509042</v>
          </cell>
        </row>
        <row r="3755">
          <cell r="B3755" t="str">
            <v>HU55Department Manager - Apps</v>
          </cell>
          <cell r="C3755">
            <v>6011785</v>
          </cell>
          <cell r="D3755" t="str">
            <v>Dharmendar  Kumar</v>
          </cell>
          <cell r="E3755">
            <v>8750350556</v>
          </cell>
        </row>
        <row r="3756">
          <cell r="B3756" t="str">
            <v>HN26Department Manager - FMCG</v>
          </cell>
          <cell r="C3756">
            <v>6011682</v>
          </cell>
          <cell r="D3756" t="str">
            <v>Surjya  Borah</v>
          </cell>
          <cell r="E3756">
            <v>8723833895</v>
          </cell>
        </row>
        <row r="3757">
          <cell r="B3757" t="str">
            <v>HN38Department Manager - Apps</v>
          </cell>
          <cell r="C3757">
            <v>6011656</v>
          </cell>
          <cell r="D3757" t="str">
            <v>Puranjan   Saikia</v>
          </cell>
          <cell r="E3757">
            <v>8638073131</v>
          </cell>
        </row>
        <row r="3758">
          <cell r="B3758" t="str">
            <v>HK68Department Manager - Apps</v>
          </cell>
          <cell r="C3758">
            <v>6011203</v>
          </cell>
          <cell r="D3758" t="str">
            <v>Mahesha   B</v>
          </cell>
          <cell r="E3758">
            <v>9741923600</v>
          </cell>
        </row>
        <row r="3759">
          <cell r="B3759" t="str">
            <v>HK04Department Manager - Apps</v>
          </cell>
          <cell r="C3759">
            <v>6011198</v>
          </cell>
          <cell r="D3759" t="str">
            <v xml:space="preserve">R.C.Radhamani   </v>
          </cell>
          <cell r="E3759">
            <v>9972316641</v>
          </cell>
        </row>
        <row r="3760">
          <cell r="B3760" t="str">
            <v>HJ17Department Manager - Non Apps</v>
          </cell>
          <cell r="C3760">
            <v>6010990</v>
          </cell>
          <cell r="D3760" t="str">
            <v>Shreekant   Paswan</v>
          </cell>
          <cell r="E3760">
            <v>8340766894</v>
          </cell>
        </row>
        <row r="3761">
          <cell r="B3761" t="str">
            <v>HU07Department Manager - Apps</v>
          </cell>
          <cell r="C3761">
            <v>6010641</v>
          </cell>
          <cell r="D3761" t="str">
            <v>Suraj  Singh</v>
          </cell>
          <cell r="E3761">
            <v>7017787488</v>
          </cell>
        </row>
        <row r="3762">
          <cell r="B3762" t="str">
            <v>SN03Department Manager - Apps</v>
          </cell>
          <cell r="C3762">
            <v>6010617</v>
          </cell>
          <cell r="D3762" t="str">
            <v>Apurba   Mahanta</v>
          </cell>
          <cell r="E3762">
            <v>6000506722</v>
          </cell>
        </row>
        <row r="3763">
          <cell r="B3763" t="str">
            <v>HQ21Department Manager - Apps</v>
          </cell>
          <cell r="C3763">
            <v>6010565</v>
          </cell>
          <cell r="D3763" t="str">
            <v>Ankit   Gupta</v>
          </cell>
          <cell r="E3763">
            <v>8218525735</v>
          </cell>
        </row>
        <row r="3764">
          <cell r="B3764" t="str">
            <v>HN06Department Manager - Non Apps</v>
          </cell>
          <cell r="C3764">
            <v>6010088</v>
          </cell>
          <cell r="D3764" t="str">
            <v>Pankaj   Konch</v>
          </cell>
          <cell r="E3764">
            <v>7002579291</v>
          </cell>
        </row>
        <row r="3765">
          <cell r="B3765" t="str">
            <v>HO03Department Manager - FMCG</v>
          </cell>
          <cell r="C3765">
            <v>6009844</v>
          </cell>
          <cell r="D3765" t="str">
            <v>A Jitesh Kumar Dora</v>
          </cell>
          <cell r="E3765">
            <v>9178940444</v>
          </cell>
        </row>
        <row r="3766">
          <cell r="B3766" t="str">
            <v>HJ23Department Manager - Non Apps</v>
          </cell>
          <cell r="C3766">
            <v>6009393</v>
          </cell>
          <cell r="D3766" t="str">
            <v>Manish Kumar Yadav</v>
          </cell>
          <cell r="E3766">
            <v>7488749167</v>
          </cell>
        </row>
        <row r="3767">
          <cell r="B3767" t="str">
            <v>HV05Department Manager - Non Apps</v>
          </cell>
          <cell r="C3767">
            <v>6009222</v>
          </cell>
          <cell r="D3767" t="str">
            <v>Ashok   Kumar</v>
          </cell>
          <cell r="E3767">
            <v>9458186855</v>
          </cell>
        </row>
        <row r="3768">
          <cell r="B3768" t="str">
            <v>HN01Department Manager - Non Apps</v>
          </cell>
          <cell r="C3768">
            <v>6009221</v>
          </cell>
          <cell r="D3768" t="str">
            <v>Nikhil  Baishya</v>
          </cell>
          <cell r="E3768">
            <v>7002590205</v>
          </cell>
        </row>
        <row r="3769">
          <cell r="B3769" t="str">
            <v>HX02Department Manager - Non Apps</v>
          </cell>
          <cell r="C3769">
            <v>6009094</v>
          </cell>
          <cell r="D3769" t="str">
            <v>Mukesh   Kumar</v>
          </cell>
          <cell r="E3769">
            <v>9596646912</v>
          </cell>
        </row>
        <row r="3770">
          <cell r="B3770" t="str">
            <v>HY02Department Manager - FMCG</v>
          </cell>
          <cell r="C3770">
            <v>6009048</v>
          </cell>
          <cell r="D3770" t="str">
            <v>Ramnath  Khakre</v>
          </cell>
          <cell r="E3770">
            <v>9179025210</v>
          </cell>
        </row>
        <row r="3771">
          <cell r="B3771" t="str">
            <v>HD16Department Manager - Apps</v>
          </cell>
          <cell r="C3771">
            <v>6008075</v>
          </cell>
          <cell r="D3771" t="str">
            <v>Sonu   Sharma</v>
          </cell>
          <cell r="E3771">
            <v>7053723938</v>
          </cell>
        </row>
        <row r="3772">
          <cell r="B3772" t="str">
            <v>HO03Department Manager - Non Apps</v>
          </cell>
          <cell r="C3772">
            <v>6007907</v>
          </cell>
          <cell r="D3772" t="str">
            <v>Bulushankar   Sahu</v>
          </cell>
          <cell r="E3772">
            <v>9776169963</v>
          </cell>
        </row>
        <row r="3773">
          <cell r="B3773" t="str">
            <v>HV01Department Manager - FMCG</v>
          </cell>
          <cell r="C3773">
            <v>6007848</v>
          </cell>
          <cell r="D3773" t="str">
            <v xml:space="preserve">Umesh  </v>
          </cell>
          <cell r="E3773">
            <v>7906219006</v>
          </cell>
        </row>
        <row r="3774">
          <cell r="B3774" t="str">
            <v>HD31Department Manager - FMCG</v>
          </cell>
          <cell r="C3774">
            <v>6007821</v>
          </cell>
          <cell r="D3774" t="str">
            <v>Kundan Kumar Aggarwal</v>
          </cell>
          <cell r="E3774">
            <v>7982754178</v>
          </cell>
        </row>
        <row r="3775">
          <cell r="B3775" t="str">
            <v>HH23Department Manager - Apps</v>
          </cell>
          <cell r="C3775">
            <v>6007487</v>
          </cell>
          <cell r="D3775" t="str">
            <v xml:space="preserve">Sandeep   </v>
          </cell>
          <cell r="E3775">
            <v>8059842787</v>
          </cell>
        </row>
        <row r="3776">
          <cell r="B3776" t="str">
            <v>HP19Department Manager - Non Apps</v>
          </cell>
          <cell r="C3776">
            <v>6006582</v>
          </cell>
          <cell r="D3776" t="str">
            <v>Ranjeet Kumar Pandey</v>
          </cell>
          <cell r="E3776">
            <v>6239237943</v>
          </cell>
        </row>
        <row r="3777">
          <cell r="B3777" t="str">
            <v>HD02Department Manager - Apps</v>
          </cell>
          <cell r="C3777">
            <v>6006440</v>
          </cell>
          <cell r="D3777" t="str">
            <v xml:space="preserve">Pawan  </v>
          </cell>
          <cell r="E3777">
            <v>8285712940</v>
          </cell>
        </row>
        <row r="3778">
          <cell r="B3778" t="str">
            <v>HP23Department Manager - Apps</v>
          </cell>
          <cell r="C3778">
            <v>6006407</v>
          </cell>
          <cell r="D3778" t="str">
            <v xml:space="preserve">Sonam   </v>
          </cell>
          <cell r="E3778">
            <v>8360394143</v>
          </cell>
        </row>
        <row r="3779">
          <cell r="B3779" t="str">
            <v>HD02Department Manager - Apps</v>
          </cell>
          <cell r="C3779">
            <v>6006123</v>
          </cell>
          <cell r="D3779" t="str">
            <v>Amit  Kumar</v>
          </cell>
          <cell r="E3779">
            <v>9999065140</v>
          </cell>
        </row>
        <row r="3780">
          <cell r="B3780" t="str">
            <v>HD27Department Manager - FMCG</v>
          </cell>
          <cell r="C3780">
            <v>6006121</v>
          </cell>
          <cell r="D3780" t="str">
            <v>Sandeep   Kumar</v>
          </cell>
          <cell r="E3780">
            <v>7678348584</v>
          </cell>
        </row>
        <row r="3781">
          <cell r="B3781" t="str">
            <v>HH20Department Manager - Apps</v>
          </cell>
          <cell r="C3781">
            <v>6005476</v>
          </cell>
          <cell r="D3781" t="str">
            <v xml:space="preserve">Noushad  </v>
          </cell>
          <cell r="E3781">
            <v>9671164781</v>
          </cell>
        </row>
        <row r="3782">
          <cell r="B3782" t="str">
            <v>HD15Department Manager - FMCG</v>
          </cell>
          <cell r="C3782">
            <v>6005438</v>
          </cell>
          <cell r="D3782" t="str">
            <v>Narayan Dutt Pandey</v>
          </cell>
          <cell r="E3782">
            <v>8851536668</v>
          </cell>
        </row>
        <row r="3783">
          <cell r="B3783" t="str">
            <v>HP18Department Manager - Non Apps</v>
          </cell>
          <cell r="C3783">
            <v>6005230</v>
          </cell>
          <cell r="D3783" t="str">
            <v>Amresh Kumar Mishra</v>
          </cell>
          <cell r="E3783">
            <v>8556072627</v>
          </cell>
        </row>
        <row r="3784">
          <cell r="B3784" t="str">
            <v>HD12Department Manager - Apps</v>
          </cell>
          <cell r="C3784">
            <v>6005197</v>
          </cell>
          <cell r="D3784" t="str">
            <v>Bhuvan   Chand</v>
          </cell>
          <cell r="E3784">
            <v>7982421236</v>
          </cell>
        </row>
        <row r="3785">
          <cell r="B3785" t="str">
            <v>HU02Department Manager - Apps</v>
          </cell>
          <cell r="C3785">
            <v>6005108</v>
          </cell>
          <cell r="D3785" t="str">
            <v>Arvind  Kumar</v>
          </cell>
          <cell r="E3785">
            <v>8882315748</v>
          </cell>
        </row>
        <row r="3786">
          <cell r="B3786" t="str">
            <v>HI02Department Manager - Apps</v>
          </cell>
          <cell r="C3786">
            <v>6004718</v>
          </cell>
          <cell r="D3786" t="str">
            <v>Sonu Kumar Singh</v>
          </cell>
          <cell r="E3786">
            <v>9816789535</v>
          </cell>
        </row>
        <row r="3787">
          <cell r="B3787" t="str">
            <v>HV06Department Manager - Non Apps</v>
          </cell>
          <cell r="C3787">
            <v>6003790</v>
          </cell>
          <cell r="D3787" t="str">
            <v>Ashok   Kumar</v>
          </cell>
          <cell r="E3787">
            <v>8630974674</v>
          </cell>
        </row>
        <row r="3788">
          <cell r="B3788" t="str">
            <v>HD15Department Manager - Apps</v>
          </cell>
          <cell r="C3788">
            <v>6003050</v>
          </cell>
          <cell r="D3788" t="str">
            <v>Gyan Bhushan Sharma</v>
          </cell>
          <cell r="E3788">
            <v>8448252376</v>
          </cell>
        </row>
        <row r="3789">
          <cell r="B3789" t="str">
            <v>HP06Department Manager - Non Apps</v>
          </cell>
          <cell r="C3789">
            <v>6002777</v>
          </cell>
          <cell r="D3789" t="str">
            <v>Dinesh Chandra Yadev</v>
          </cell>
          <cell r="E3789">
            <v>9888963403</v>
          </cell>
        </row>
        <row r="3790">
          <cell r="B3790" t="str">
            <v>HN51Department Manager - Apps</v>
          </cell>
          <cell r="C3790">
            <v>6001804</v>
          </cell>
          <cell r="D3790" t="str">
            <v>Wakram Basanti Singha</v>
          </cell>
          <cell r="E3790">
            <v>8638607271</v>
          </cell>
        </row>
        <row r="3791">
          <cell r="B3791" t="str">
            <v>HH27Department Manager - Apps</v>
          </cell>
          <cell r="C3791">
            <v>6001768</v>
          </cell>
          <cell r="D3791" t="str">
            <v>Kamal Chand Yadav</v>
          </cell>
          <cell r="E3791">
            <v>7531982682</v>
          </cell>
        </row>
        <row r="3792">
          <cell r="B3792" t="str">
            <v>HN03Department Manager - Apps</v>
          </cell>
          <cell r="C3792">
            <v>6001601</v>
          </cell>
          <cell r="D3792" t="str">
            <v>Papori   Saikia</v>
          </cell>
          <cell r="E3792">
            <v>8876154298</v>
          </cell>
        </row>
        <row r="3793">
          <cell r="B3793" t="str">
            <v>HN03Department Manager - Non Apps</v>
          </cell>
          <cell r="C3793">
            <v>6001598</v>
          </cell>
          <cell r="D3793" t="str">
            <v>Raju Kumar Das</v>
          </cell>
          <cell r="E3793">
            <v>7002431754</v>
          </cell>
        </row>
        <row r="3794">
          <cell r="B3794" t="str">
            <v>HQ33Department Manager - FMCG</v>
          </cell>
          <cell r="C3794">
            <v>6001583</v>
          </cell>
          <cell r="D3794" t="str">
            <v>Nishat Kumar Yadav</v>
          </cell>
          <cell r="E3794">
            <v>7985994344</v>
          </cell>
        </row>
        <row r="3795">
          <cell r="B3795" t="str">
            <v>HX03Department Manager - Apps</v>
          </cell>
          <cell r="C3795">
            <v>6001581</v>
          </cell>
          <cell r="D3795" t="str">
            <v>Rukhsar   Begh</v>
          </cell>
          <cell r="E3795">
            <v>9596972990</v>
          </cell>
        </row>
        <row r="3796">
          <cell r="B3796" t="str">
            <v>HY46Department Manager - FMCG</v>
          </cell>
          <cell r="C3796">
            <v>60014</v>
          </cell>
          <cell r="D3796" t="str">
            <v>Dheeraj  Shukla</v>
          </cell>
          <cell r="E3796">
            <v>9926091291</v>
          </cell>
        </row>
        <row r="3797">
          <cell r="B3797" t="str">
            <v>HN04Department Manager - Non Apps</v>
          </cell>
          <cell r="C3797">
            <v>6001370</v>
          </cell>
          <cell r="D3797" t="str">
            <v>Sanju   Das</v>
          </cell>
          <cell r="E3797">
            <v>7002908563</v>
          </cell>
        </row>
        <row r="3798">
          <cell r="B3798" t="str">
            <v>HN05Department Manager - Apps</v>
          </cell>
          <cell r="C3798">
            <v>6000766</v>
          </cell>
          <cell r="D3798" t="str">
            <v>L. Samita Devi</v>
          </cell>
          <cell r="E3798">
            <v>9862628838</v>
          </cell>
        </row>
        <row r="3799">
          <cell r="B3799" t="str">
            <v>HI04Department Manager - Non Apps</v>
          </cell>
          <cell r="C3799">
            <v>6000616</v>
          </cell>
          <cell r="D3799" t="str">
            <v>Km  Anjani</v>
          </cell>
          <cell r="E3799">
            <v>7018813744</v>
          </cell>
        </row>
        <row r="3800">
          <cell r="B3800" t="str">
            <v>HV22Department Manager - FMCG</v>
          </cell>
          <cell r="C3800">
            <v>6000550</v>
          </cell>
          <cell r="D3800" t="str">
            <v>Hitesh  Kumar</v>
          </cell>
          <cell r="E3800">
            <v>8218274196</v>
          </cell>
        </row>
        <row r="3801">
          <cell r="B3801" t="str">
            <v>HM01Department Manager - Non Apps</v>
          </cell>
          <cell r="C3801">
            <v>59759</v>
          </cell>
          <cell r="D3801" t="str">
            <v>Ubed   Shaikh</v>
          </cell>
          <cell r="E3801">
            <v>9975390956</v>
          </cell>
        </row>
        <row r="3802">
          <cell r="B3802" t="str">
            <v>HU05Department Manager - FMCG</v>
          </cell>
          <cell r="C3802">
            <v>58643</v>
          </cell>
          <cell r="D3802" t="str">
            <v>Pappu   Yadav</v>
          </cell>
          <cell r="E3802">
            <v>6387249719</v>
          </cell>
        </row>
        <row r="3803">
          <cell r="B3803" t="str">
            <v>HD38Department Manager - Apps</v>
          </cell>
          <cell r="C3803">
            <v>57307</v>
          </cell>
          <cell r="D3803" t="str">
            <v>Vikas   Nawani</v>
          </cell>
          <cell r="E3803">
            <v>8920054223</v>
          </cell>
        </row>
        <row r="3804">
          <cell r="B3804" t="str">
            <v>HR06Department Manager - Non Apps</v>
          </cell>
          <cell r="C3804">
            <v>57227</v>
          </cell>
          <cell r="D3804" t="str">
            <v>Subhash   Agarwal</v>
          </cell>
          <cell r="E3804">
            <v>7014788630</v>
          </cell>
        </row>
        <row r="3805">
          <cell r="B3805" t="str">
            <v>HU99Department Manager - Apps</v>
          </cell>
          <cell r="C3805">
            <v>56786</v>
          </cell>
          <cell r="D3805" t="str">
            <v>Arjun  Kumar</v>
          </cell>
          <cell r="E3805">
            <v>8400661499</v>
          </cell>
        </row>
        <row r="3806">
          <cell r="B3806" t="str">
            <v>HN35Department Manager - Non Apps</v>
          </cell>
          <cell r="C3806">
            <v>56731</v>
          </cell>
          <cell r="D3806" t="str">
            <v>Narayan   Boro</v>
          </cell>
          <cell r="E3806">
            <v>8638980923</v>
          </cell>
        </row>
        <row r="3807">
          <cell r="B3807" t="str">
            <v>HB01Department Manager - Apps</v>
          </cell>
          <cell r="C3807">
            <v>56548</v>
          </cell>
          <cell r="D3807" t="str">
            <v>Shankar   Yadav</v>
          </cell>
          <cell r="E3807">
            <v>9507905765</v>
          </cell>
        </row>
        <row r="3808">
          <cell r="B3808" t="str">
            <v>HR02Department Manager - FMCG</v>
          </cell>
          <cell r="C3808">
            <v>56399</v>
          </cell>
          <cell r="D3808" t="str">
            <v>Amit  Khandelwal</v>
          </cell>
          <cell r="E3808">
            <v>9829307659</v>
          </cell>
        </row>
        <row r="3809">
          <cell r="B3809" t="str">
            <v>HR29Department Manager - Apps</v>
          </cell>
          <cell r="C3809">
            <v>56381</v>
          </cell>
          <cell r="D3809" t="str">
            <v>Ratan Singh Choudhary</v>
          </cell>
          <cell r="E3809">
            <v>8562039012</v>
          </cell>
        </row>
        <row r="3810">
          <cell r="B3810" t="str">
            <v>HN39Department Manager - Non Apps</v>
          </cell>
          <cell r="C3810">
            <v>55434</v>
          </cell>
          <cell r="D3810" t="str">
            <v>Binay   Pathak</v>
          </cell>
          <cell r="E3810">
            <v>6003709412</v>
          </cell>
        </row>
        <row r="3811">
          <cell r="B3811" t="str">
            <v>HD24Department Manager - Apps</v>
          </cell>
          <cell r="C3811">
            <v>54586</v>
          </cell>
          <cell r="D3811" t="str">
            <v>Rakesh   Rawat</v>
          </cell>
          <cell r="E3811">
            <v>8010722086</v>
          </cell>
        </row>
        <row r="3812">
          <cell r="B3812" t="str">
            <v>HM02Department Manager - Apps</v>
          </cell>
          <cell r="C3812">
            <v>54356</v>
          </cell>
          <cell r="D3812" t="str">
            <v>Sanjay   Borade</v>
          </cell>
          <cell r="E3812">
            <v>9763653532</v>
          </cell>
        </row>
        <row r="3813">
          <cell r="B3813" t="str">
            <v>HU79Department Manager - Apps</v>
          </cell>
          <cell r="C3813">
            <v>53398</v>
          </cell>
          <cell r="D3813" t="str">
            <v>Vishal  Varshney</v>
          </cell>
          <cell r="E3813">
            <v>9555887492</v>
          </cell>
        </row>
        <row r="3814">
          <cell r="B3814" t="str">
            <v>HO01Department Manager - FMCG</v>
          </cell>
          <cell r="C3814">
            <v>50256</v>
          </cell>
          <cell r="D3814" t="str">
            <v>Pradeep Kumar Rout</v>
          </cell>
          <cell r="E3814">
            <v>9853490707</v>
          </cell>
        </row>
        <row r="3815">
          <cell r="B3815" t="str">
            <v>HR21Department Manager - Apps</v>
          </cell>
          <cell r="C3815">
            <v>50089</v>
          </cell>
          <cell r="D3815" t="str">
            <v>Narender  Sharma</v>
          </cell>
          <cell r="E3815">
            <v>8955877324</v>
          </cell>
        </row>
        <row r="3816">
          <cell r="B3816" t="str">
            <v>HY46Department Manager - Apps</v>
          </cell>
          <cell r="C3816">
            <v>50031</v>
          </cell>
          <cell r="D3816" t="str">
            <v>Hemant Kr Parjapati</v>
          </cell>
          <cell r="E3816">
            <v>9907524369</v>
          </cell>
        </row>
        <row r="3817">
          <cell r="B3817" t="str">
            <v>HM01Department Manager - Non Apps</v>
          </cell>
          <cell r="C3817">
            <v>59759</v>
          </cell>
          <cell r="D3817" t="str">
            <v>Ubed   Shaikh</v>
          </cell>
          <cell r="E3817">
            <v>9975390956</v>
          </cell>
        </row>
        <row r="3818">
          <cell r="B3818" t="str">
            <v>HU05Department Manager - FMCG</v>
          </cell>
          <cell r="C3818">
            <v>58643</v>
          </cell>
          <cell r="D3818" t="str">
            <v>Pappu   Yadav</v>
          </cell>
          <cell r="E3818">
            <v>6387249719</v>
          </cell>
        </row>
        <row r="3819">
          <cell r="B3819" t="str">
            <v>HD38Department Manager - Apps</v>
          </cell>
          <cell r="C3819">
            <v>57307</v>
          </cell>
          <cell r="D3819" t="str">
            <v>Vikas   Nawani</v>
          </cell>
          <cell r="E3819">
            <v>8920054223</v>
          </cell>
        </row>
        <row r="3820">
          <cell r="B3820" t="str">
            <v>HR06Department Manager - Non Apps</v>
          </cell>
          <cell r="C3820">
            <v>57227</v>
          </cell>
          <cell r="D3820" t="str">
            <v>Subhash   Agarwal</v>
          </cell>
          <cell r="E3820">
            <v>7014788630</v>
          </cell>
        </row>
        <row r="3821">
          <cell r="B3821" t="str">
            <v>HU99Department Manager - Apps</v>
          </cell>
          <cell r="C3821">
            <v>56786</v>
          </cell>
          <cell r="D3821" t="str">
            <v>Arjun  Kumar</v>
          </cell>
          <cell r="E3821">
            <v>8400661499</v>
          </cell>
        </row>
        <row r="3822">
          <cell r="B3822" t="str">
            <v>HN35Department Manager - Non Apps</v>
          </cell>
          <cell r="C3822">
            <v>56731</v>
          </cell>
          <cell r="D3822" t="str">
            <v>Narayan   Boro</v>
          </cell>
          <cell r="E3822">
            <v>8638980923</v>
          </cell>
        </row>
        <row r="3823">
          <cell r="B3823" t="str">
            <v>HB01Department Manager - Apps</v>
          </cell>
          <cell r="C3823">
            <v>56548</v>
          </cell>
          <cell r="D3823" t="str">
            <v>Shankar   Yadav</v>
          </cell>
          <cell r="E3823">
            <v>9507905765</v>
          </cell>
        </row>
        <row r="3824">
          <cell r="B3824" t="str">
            <v>HR02Department Manager - FMCG</v>
          </cell>
          <cell r="C3824">
            <v>56399</v>
          </cell>
          <cell r="D3824" t="str">
            <v>Amit  Khandelwal</v>
          </cell>
          <cell r="E3824">
            <v>9829307659</v>
          </cell>
        </row>
        <row r="3825">
          <cell r="B3825" t="str">
            <v>HR29Department Manager - Apps</v>
          </cell>
          <cell r="C3825">
            <v>56381</v>
          </cell>
          <cell r="D3825" t="str">
            <v>Ratan Singh Choudhary</v>
          </cell>
          <cell r="E3825">
            <v>8562039012</v>
          </cell>
        </row>
        <row r="3826">
          <cell r="B3826" t="str">
            <v>HN39Department Manager - Non Apps</v>
          </cell>
          <cell r="C3826">
            <v>55434</v>
          </cell>
          <cell r="D3826" t="str">
            <v>Binay   Pathak</v>
          </cell>
          <cell r="E3826">
            <v>6003709412</v>
          </cell>
        </row>
        <row r="3827">
          <cell r="B3827" t="str">
            <v>HD24Department Manager - Apps</v>
          </cell>
          <cell r="C3827">
            <v>54586</v>
          </cell>
          <cell r="D3827" t="str">
            <v>Rakesh   Rawat</v>
          </cell>
          <cell r="E3827">
            <v>8010722086</v>
          </cell>
        </row>
        <row r="3828">
          <cell r="B3828" t="str">
            <v>HM02Department Manager - Apps</v>
          </cell>
          <cell r="C3828">
            <v>54356</v>
          </cell>
          <cell r="D3828" t="str">
            <v>Sanjay   Borade</v>
          </cell>
          <cell r="E3828">
            <v>9763653532</v>
          </cell>
        </row>
        <row r="3829">
          <cell r="B3829" t="str">
            <v>HU79Department Manager - Apps</v>
          </cell>
          <cell r="C3829">
            <v>53398</v>
          </cell>
          <cell r="D3829" t="str">
            <v>Vishal  Varshney</v>
          </cell>
          <cell r="E3829">
            <v>9555887492</v>
          </cell>
        </row>
        <row r="3830">
          <cell r="B3830" t="str">
            <v>HO01Department Manager - FMCG</v>
          </cell>
          <cell r="C3830">
            <v>50256</v>
          </cell>
          <cell r="D3830" t="str">
            <v>Pradeep Kumar Rout</v>
          </cell>
          <cell r="E3830">
            <v>9853490707</v>
          </cell>
        </row>
        <row r="3831">
          <cell r="B3831" t="str">
            <v>HR21Department Manager - Apps</v>
          </cell>
          <cell r="C3831">
            <v>50089</v>
          </cell>
          <cell r="D3831" t="str">
            <v>Narender  Sharma</v>
          </cell>
          <cell r="E3831">
            <v>8955877324</v>
          </cell>
        </row>
        <row r="3832">
          <cell r="B3832" t="str">
            <v>HY46Department Manager - Apps</v>
          </cell>
          <cell r="C3832">
            <v>50031</v>
          </cell>
          <cell r="D3832" t="str">
            <v>Hemant Kr Parjapati</v>
          </cell>
          <cell r="E3832">
            <v>9907524369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A1" t="str">
            <v>Index</v>
          </cell>
          <cell r="E1">
            <v>5</v>
          </cell>
          <cell r="G1">
            <v>7</v>
          </cell>
        </row>
        <row r="2">
          <cell r="A2"/>
          <cell r="E2"/>
          <cell r="G2">
            <v>827</v>
          </cell>
        </row>
        <row r="3">
          <cell r="A3" t="str">
            <v>St Cd</v>
          </cell>
          <cell r="E3" t="str">
            <v>RGN</v>
          </cell>
          <cell r="G3" t="str">
            <v>Store Name</v>
          </cell>
        </row>
        <row r="4">
          <cell r="A4" t="str">
            <v>HN05</v>
          </cell>
          <cell r="E4" t="str">
            <v>R1</v>
          </cell>
          <cell r="G4" t="str">
            <v>SHILONG</v>
          </cell>
        </row>
        <row r="5">
          <cell r="A5" t="str">
            <v>HN14</v>
          </cell>
          <cell r="E5" t="str">
            <v>R1</v>
          </cell>
          <cell r="G5" t="str">
            <v>BONGOIGAON</v>
          </cell>
        </row>
        <row r="6">
          <cell r="A6" t="str">
            <v>HN19</v>
          </cell>
          <cell r="E6" t="str">
            <v>R1</v>
          </cell>
          <cell r="G6" t="str">
            <v>GOALPARA</v>
          </cell>
        </row>
        <row r="7">
          <cell r="A7" t="str">
            <v>HN20</v>
          </cell>
          <cell r="E7" t="str">
            <v>R1</v>
          </cell>
          <cell r="G7" t="str">
            <v>BARPETA</v>
          </cell>
        </row>
        <row r="8">
          <cell r="A8" t="str">
            <v>HN21</v>
          </cell>
          <cell r="E8" t="str">
            <v>R1</v>
          </cell>
          <cell r="G8" t="str">
            <v>NALBARI</v>
          </cell>
        </row>
        <row r="9">
          <cell r="A9" t="str">
            <v>HN28</v>
          </cell>
          <cell r="E9" t="str">
            <v>R1</v>
          </cell>
          <cell r="G9" t="str">
            <v>KOKRAJHAR</v>
          </cell>
        </row>
        <row r="10">
          <cell r="A10" t="str">
            <v>HN31</v>
          </cell>
          <cell r="E10" t="str">
            <v>R1</v>
          </cell>
          <cell r="G10" t="str">
            <v>BIJOY NAGAR</v>
          </cell>
        </row>
        <row r="11">
          <cell r="A11" t="str">
            <v>HN32</v>
          </cell>
          <cell r="E11" t="str">
            <v>R1</v>
          </cell>
          <cell r="G11" t="str">
            <v>DHUBRI</v>
          </cell>
        </row>
        <row r="12">
          <cell r="A12" t="str">
            <v>HN37</v>
          </cell>
          <cell r="E12" t="str">
            <v>R1</v>
          </cell>
          <cell r="G12" t="str">
            <v>UDALGURI</v>
          </cell>
        </row>
        <row r="13">
          <cell r="A13" t="str">
            <v>HN38</v>
          </cell>
          <cell r="E13" t="str">
            <v>R1</v>
          </cell>
          <cell r="G13" t="str">
            <v>GUWAHATI-9- KHARUPETIA</v>
          </cell>
        </row>
        <row r="14">
          <cell r="A14" t="str">
            <v>HN39</v>
          </cell>
          <cell r="E14" t="str">
            <v>R1</v>
          </cell>
          <cell r="G14" t="str">
            <v>RANGIA</v>
          </cell>
        </row>
        <row r="15">
          <cell r="A15" t="str">
            <v>HN43</v>
          </cell>
          <cell r="E15" t="str">
            <v>R1</v>
          </cell>
          <cell r="G15" t="str">
            <v>BILASIPARA</v>
          </cell>
        </row>
        <row r="16">
          <cell r="A16" t="str">
            <v>HN87</v>
          </cell>
          <cell r="E16" t="str">
            <v>R1</v>
          </cell>
          <cell r="G16" t="str">
            <v>MANGALDOI</v>
          </cell>
        </row>
        <row r="17">
          <cell r="A17" t="str">
            <v>HN89</v>
          </cell>
          <cell r="E17" t="str">
            <v>R1</v>
          </cell>
          <cell r="G17" t="str">
            <v>PATHSHALA</v>
          </cell>
        </row>
        <row r="18">
          <cell r="A18" t="str">
            <v>HN91</v>
          </cell>
          <cell r="E18" t="str">
            <v>R1</v>
          </cell>
          <cell r="G18" t="str">
            <v>SHILONG-2</v>
          </cell>
        </row>
        <row r="19">
          <cell r="A19" t="str">
            <v>HN92</v>
          </cell>
          <cell r="E19" t="str">
            <v>R1</v>
          </cell>
          <cell r="G19" t="str">
            <v>JOWAI</v>
          </cell>
        </row>
        <row r="20">
          <cell r="A20" t="str">
            <v>HN93</v>
          </cell>
          <cell r="E20" t="str">
            <v>R1</v>
          </cell>
          <cell r="G20" t="str">
            <v>KHLIERIAT</v>
          </cell>
        </row>
        <row r="21">
          <cell r="A21" t="str">
            <v>SN03</v>
          </cell>
          <cell r="E21" t="str">
            <v>R1</v>
          </cell>
          <cell r="G21" t="str">
            <v>BARPETA TOWN</v>
          </cell>
        </row>
        <row r="22">
          <cell r="A22" t="str">
            <v>HN01</v>
          </cell>
          <cell r="E22" t="str">
            <v>R2-A</v>
          </cell>
          <cell r="G22" t="str">
            <v>GUWAHATI</v>
          </cell>
        </row>
        <row r="23">
          <cell r="A23" t="str">
            <v>HN04</v>
          </cell>
          <cell r="E23" t="str">
            <v>R2-A</v>
          </cell>
          <cell r="G23" t="str">
            <v>TEZPUR</v>
          </cell>
        </row>
        <row r="24">
          <cell r="A24" t="str">
            <v>HN10</v>
          </cell>
          <cell r="E24" t="str">
            <v>R2-A</v>
          </cell>
          <cell r="G24" t="str">
            <v>GUWAHATI-2</v>
          </cell>
        </row>
        <row r="25">
          <cell r="A25" t="str">
            <v>HN11</v>
          </cell>
          <cell r="E25" t="str">
            <v>R2-A</v>
          </cell>
          <cell r="G25" t="str">
            <v>GUWAHATI-3</v>
          </cell>
        </row>
        <row r="26">
          <cell r="A26" t="str">
            <v>HN12</v>
          </cell>
          <cell r="E26" t="str">
            <v>R2-A</v>
          </cell>
          <cell r="G26" t="str">
            <v>NAGAON</v>
          </cell>
        </row>
        <row r="27">
          <cell r="A27" t="str">
            <v>HN18</v>
          </cell>
          <cell r="E27" t="str">
            <v>R2-A</v>
          </cell>
          <cell r="G27" t="str">
            <v>HOJAI  </v>
          </cell>
        </row>
        <row r="28">
          <cell r="A28" t="str">
            <v>HN22</v>
          </cell>
          <cell r="E28" t="str">
            <v>R2-A</v>
          </cell>
          <cell r="G28" t="str">
            <v>DIPHU</v>
          </cell>
        </row>
        <row r="29">
          <cell r="A29" t="str">
            <v>HN24</v>
          </cell>
          <cell r="E29" t="str">
            <v>R2-A</v>
          </cell>
          <cell r="G29" t="str">
            <v>GUWAHATI-4 (BAMUNIMAIDAN)</v>
          </cell>
        </row>
        <row r="30">
          <cell r="A30" t="str">
            <v>HN25</v>
          </cell>
          <cell r="E30" t="str">
            <v>R2-A</v>
          </cell>
          <cell r="G30" t="str">
            <v>BISWANATH</v>
          </cell>
        </row>
        <row r="31">
          <cell r="A31" t="str">
            <v>HN29</v>
          </cell>
          <cell r="E31" t="str">
            <v>R2-A</v>
          </cell>
          <cell r="G31" t="str">
            <v>TEZPUR-2</v>
          </cell>
        </row>
        <row r="32">
          <cell r="A32" t="str">
            <v>HN34</v>
          </cell>
          <cell r="E32" t="str">
            <v>R2-A</v>
          </cell>
          <cell r="G32" t="str">
            <v>GUWAHATI-5 (BELTOLA)</v>
          </cell>
        </row>
        <row r="33">
          <cell r="A33" t="str">
            <v>HN35</v>
          </cell>
          <cell r="E33" t="str">
            <v>R2-A</v>
          </cell>
          <cell r="G33" t="str">
            <v>GUWAHATI-7- GS ROAD</v>
          </cell>
        </row>
        <row r="34">
          <cell r="A34" t="str">
            <v>HN36</v>
          </cell>
          <cell r="E34" t="str">
            <v>R2-A</v>
          </cell>
          <cell r="G34" t="str">
            <v>GUWAHATI-8- NARENGI</v>
          </cell>
        </row>
        <row r="35">
          <cell r="A35" t="str">
            <v>HN45</v>
          </cell>
          <cell r="E35" t="str">
            <v>R2-A</v>
          </cell>
          <cell r="G35" t="str">
            <v>BOKAJAN</v>
          </cell>
        </row>
        <row r="36">
          <cell r="A36" t="str">
            <v>HN85</v>
          </cell>
          <cell r="E36" t="str">
            <v>R2-A</v>
          </cell>
          <cell r="G36" t="str">
            <v>MORIGAON</v>
          </cell>
        </row>
        <row r="37">
          <cell r="A37" t="str">
            <v>HN03</v>
          </cell>
          <cell r="E37" t="str">
            <v>R2-B</v>
          </cell>
          <cell r="G37" t="str">
            <v>TINSUKIA</v>
          </cell>
        </row>
        <row r="38">
          <cell r="A38" t="str">
            <v>HN06</v>
          </cell>
          <cell r="E38" t="str">
            <v>R2-B</v>
          </cell>
          <cell r="G38" t="str">
            <v>DIBRUGARH</v>
          </cell>
        </row>
        <row r="39">
          <cell r="A39" t="str">
            <v>HN07</v>
          </cell>
          <cell r="E39" t="str">
            <v>R2-B</v>
          </cell>
          <cell r="G39" t="str">
            <v>JORHAT</v>
          </cell>
        </row>
        <row r="40">
          <cell r="A40" t="str">
            <v>HN16</v>
          </cell>
          <cell r="E40" t="str">
            <v>R2-B</v>
          </cell>
          <cell r="G40" t="str">
            <v>SIVSAGAR</v>
          </cell>
        </row>
        <row r="41">
          <cell r="A41" t="str">
            <v>HN17</v>
          </cell>
          <cell r="E41" t="str">
            <v>R2-B</v>
          </cell>
          <cell r="G41" t="str">
            <v>NORTH LAKHIMPUR</v>
          </cell>
        </row>
        <row r="42">
          <cell r="A42" t="str">
            <v>HN23</v>
          </cell>
          <cell r="E42" t="str">
            <v>R2-B</v>
          </cell>
          <cell r="G42" t="str">
            <v>GOLAGHAT</v>
          </cell>
        </row>
        <row r="43">
          <cell r="A43" t="str">
            <v>HN26</v>
          </cell>
          <cell r="E43" t="str">
            <v>R2-B</v>
          </cell>
          <cell r="G43" t="str">
            <v>DHEMAJI</v>
          </cell>
        </row>
        <row r="44">
          <cell r="A44" t="str">
            <v>HN27</v>
          </cell>
          <cell r="E44" t="str">
            <v>R2-B</v>
          </cell>
          <cell r="G44" t="str">
            <v>MORAN (MORANHAT)</v>
          </cell>
        </row>
        <row r="45">
          <cell r="A45" t="str">
            <v>HN33</v>
          </cell>
          <cell r="E45" t="str">
            <v>R2-B</v>
          </cell>
          <cell r="G45" t="str">
            <v>GOHPUR</v>
          </cell>
        </row>
        <row r="46">
          <cell r="A46" t="str">
            <v>HN40</v>
          </cell>
          <cell r="E46" t="str">
            <v>R2-B</v>
          </cell>
          <cell r="G46" t="str">
            <v>DULIAJAN</v>
          </cell>
        </row>
        <row r="47">
          <cell r="A47" t="str">
            <v>HN44</v>
          </cell>
          <cell r="E47" t="str">
            <v>R2-B</v>
          </cell>
          <cell r="G47" t="str">
            <v>MAJULI</v>
          </cell>
        </row>
        <row r="48">
          <cell r="A48" t="str">
            <v>HN46</v>
          </cell>
          <cell r="E48" t="str">
            <v>R2-B</v>
          </cell>
          <cell r="G48" t="str">
            <v>SILAPATHAR</v>
          </cell>
        </row>
        <row r="49">
          <cell r="A49" t="str">
            <v>HN82</v>
          </cell>
          <cell r="E49" t="str">
            <v>R2-B</v>
          </cell>
          <cell r="G49" t="str">
            <v>MON</v>
          </cell>
        </row>
        <row r="50">
          <cell r="A50" t="str">
            <v>HZ01</v>
          </cell>
          <cell r="E50" t="str">
            <v>R2-B</v>
          </cell>
          <cell r="G50" t="str">
            <v>ITANAGAR</v>
          </cell>
        </row>
        <row r="51">
          <cell r="A51" t="str">
            <v>HZ02</v>
          </cell>
          <cell r="E51" t="str">
            <v>R2-B</v>
          </cell>
          <cell r="G51" t="str">
            <v>PASIGHAT</v>
          </cell>
        </row>
        <row r="52">
          <cell r="A52" t="str">
            <v>HZ04</v>
          </cell>
          <cell r="E52" t="str">
            <v>R2-B</v>
          </cell>
          <cell r="G52" t="str">
            <v>ZIRO</v>
          </cell>
        </row>
        <row r="53">
          <cell r="A53" t="str">
            <v>HZ05</v>
          </cell>
          <cell r="E53" t="str">
            <v>R2-B</v>
          </cell>
          <cell r="G53" t="str">
            <v>NAHARLAGUN</v>
          </cell>
        </row>
        <row r="54">
          <cell r="A54" t="str">
            <v>HZ06</v>
          </cell>
          <cell r="E54" t="str">
            <v>R2-B</v>
          </cell>
          <cell r="G54" t="str">
            <v>ROING</v>
          </cell>
        </row>
        <row r="55">
          <cell r="A55" t="str">
            <v>HZ07</v>
          </cell>
          <cell r="E55" t="str">
            <v>R2-B</v>
          </cell>
          <cell r="G55" t="str">
            <v>DAPORIJO</v>
          </cell>
        </row>
        <row r="56">
          <cell r="A56" t="str">
            <v>HZ08</v>
          </cell>
          <cell r="E56" t="str">
            <v>R2-B</v>
          </cell>
          <cell r="G56" t="str">
            <v>AALO</v>
          </cell>
        </row>
        <row r="57">
          <cell r="A57" t="str">
            <v>HZ09</v>
          </cell>
          <cell r="E57" t="str">
            <v>R2-B</v>
          </cell>
          <cell r="G57" t="str">
            <v>NAMSAI</v>
          </cell>
        </row>
        <row r="58">
          <cell r="A58" t="str">
            <v>HC01</v>
          </cell>
          <cell r="E58" t="str">
            <v>R3</v>
          </cell>
          <cell r="G58" t="str">
            <v>AIZAWL</v>
          </cell>
        </row>
        <row r="59">
          <cell r="A59" t="str">
            <v>HN02</v>
          </cell>
          <cell r="E59" t="str">
            <v>R3</v>
          </cell>
          <cell r="G59" t="str">
            <v>SILCHAR</v>
          </cell>
        </row>
        <row r="60">
          <cell r="A60" t="str">
            <v>HN08</v>
          </cell>
          <cell r="E60" t="str">
            <v>R3</v>
          </cell>
          <cell r="G60" t="str">
            <v>DIMAPUR</v>
          </cell>
        </row>
        <row r="61">
          <cell r="A61" t="str">
            <v>HN13</v>
          </cell>
          <cell r="E61" t="str">
            <v>R3</v>
          </cell>
          <cell r="G61" t="str">
            <v>KARIMGANJ</v>
          </cell>
        </row>
        <row r="62">
          <cell r="A62" t="str">
            <v>HN15</v>
          </cell>
          <cell r="E62" t="str">
            <v>R3</v>
          </cell>
          <cell r="G62" t="str">
            <v>KOHIMA</v>
          </cell>
        </row>
        <row r="63">
          <cell r="A63" t="str">
            <v>HN42</v>
          </cell>
          <cell r="E63" t="str">
            <v>R3</v>
          </cell>
          <cell r="G63" t="str">
            <v>HAILAKANDI</v>
          </cell>
        </row>
        <row r="64">
          <cell r="A64" t="str">
            <v>HN50</v>
          </cell>
          <cell r="E64" t="str">
            <v>R3</v>
          </cell>
          <cell r="G64" t="str">
            <v>IMPHAL-1</v>
          </cell>
        </row>
        <row r="65">
          <cell r="A65" t="str">
            <v>HN51</v>
          </cell>
          <cell r="E65" t="str">
            <v>R3</v>
          </cell>
          <cell r="G65" t="str">
            <v>IMPHAL2</v>
          </cell>
        </row>
        <row r="66">
          <cell r="A66" t="str">
            <v>HN52</v>
          </cell>
          <cell r="E66" t="str">
            <v>R3</v>
          </cell>
          <cell r="G66" t="str">
            <v>KAKCHINGH</v>
          </cell>
        </row>
        <row r="67">
          <cell r="A67" t="str">
            <v>HN53</v>
          </cell>
          <cell r="E67" t="str">
            <v>R3</v>
          </cell>
          <cell r="G67" t="str">
            <v>CHURACHANDPUR</v>
          </cell>
        </row>
        <row r="68">
          <cell r="A68" t="str">
            <v>HN54</v>
          </cell>
          <cell r="E68" t="str">
            <v>R3</v>
          </cell>
          <cell r="G68" t="str">
            <v>UKHRUL</v>
          </cell>
        </row>
        <row r="69">
          <cell r="A69" t="str">
            <v>HN55</v>
          </cell>
          <cell r="E69" t="str">
            <v>R3</v>
          </cell>
          <cell r="G69" t="str">
            <v>BISHNUPUR</v>
          </cell>
        </row>
        <row r="70">
          <cell r="A70" t="str">
            <v>HN56</v>
          </cell>
          <cell r="E70" t="str">
            <v>R3</v>
          </cell>
          <cell r="G70" t="str">
            <v>SENAPATI</v>
          </cell>
        </row>
        <row r="71">
          <cell r="A71" t="str">
            <v>HN57</v>
          </cell>
          <cell r="E71" t="str">
            <v>R3</v>
          </cell>
          <cell r="G71" t="str">
            <v>THOUBAL</v>
          </cell>
        </row>
        <row r="72">
          <cell r="A72" t="str">
            <v>HN70</v>
          </cell>
          <cell r="E72" t="str">
            <v>R3</v>
          </cell>
          <cell r="G72" t="str">
            <v>DHARAM NAGAR</v>
          </cell>
        </row>
        <row r="73">
          <cell r="A73" t="str">
            <v>HN71</v>
          </cell>
          <cell r="E73" t="str">
            <v>R3</v>
          </cell>
          <cell r="G73" t="str">
            <v xml:space="preserve">AGARTALA </v>
          </cell>
        </row>
        <row r="74">
          <cell r="A74" t="str">
            <v>HN73</v>
          </cell>
          <cell r="E74" t="str">
            <v>R3</v>
          </cell>
          <cell r="G74" t="str">
            <v>AGARTALA - RANI BAZAR</v>
          </cell>
        </row>
        <row r="75">
          <cell r="A75" t="str">
            <v>HN74</v>
          </cell>
          <cell r="E75" t="str">
            <v>R3</v>
          </cell>
          <cell r="G75" t="str">
            <v>BELONIA</v>
          </cell>
        </row>
        <row r="76">
          <cell r="A76" t="str">
            <v>HN80</v>
          </cell>
          <cell r="E76" t="str">
            <v>R3</v>
          </cell>
          <cell r="G76" t="str">
            <v>WOKHA</v>
          </cell>
        </row>
        <row r="77">
          <cell r="A77" t="str">
            <v>HN81</v>
          </cell>
          <cell r="E77" t="str">
            <v>R3</v>
          </cell>
          <cell r="G77" t="str">
            <v>CHUMUKHEDIMA</v>
          </cell>
        </row>
        <row r="78">
          <cell r="A78" t="str">
            <v>HN83</v>
          </cell>
          <cell r="E78" t="str">
            <v>R3</v>
          </cell>
          <cell r="G78" t="str">
            <v>MOKOKCHUNG</v>
          </cell>
        </row>
        <row r="79">
          <cell r="A79" t="str">
            <v>HN88</v>
          </cell>
          <cell r="E79" t="str">
            <v>R3</v>
          </cell>
          <cell r="G79" t="str">
            <v>UDHARBOND</v>
          </cell>
        </row>
        <row r="80">
          <cell r="A80" t="str">
            <v>SN01</v>
          </cell>
          <cell r="E80" t="str">
            <v>R3</v>
          </cell>
          <cell r="G80" t="str">
            <v>PATHARKANDI </v>
          </cell>
        </row>
        <row r="81">
          <cell r="A81" t="str">
            <v>SN02</v>
          </cell>
          <cell r="E81" t="str">
            <v>R3</v>
          </cell>
          <cell r="G81" t="str">
            <v>HAFLONG</v>
          </cell>
        </row>
        <row r="82">
          <cell r="A82" t="str">
            <v>HW02</v>
          </cell>
          <cell r="E82" t="str">
            <v>R4-A</v>
          </cell>
          <cell r="G82" t="str">
            <v>VIP ROAD</v>
          </cell>
        </row>
        <row r="83">
          <cell r="A83" t="str">
            <v>HW03</v>
          </cell>
          <cell r="E83" t="str">
            <v>R4-A</v>
          </cell>
          <cell r="G83" t="str">
            <v>BT ROAD</v>
          </cell>
        </row>
        <row r="84">
          <cell r="A84" t="str">
            <v>HW05</v>
          </cell>
          <cell r="E84" t="str">
            <v>R4-A</v>
          </cell>
          <cell r="G84" t="str">
            <v>BARASAT</v>
          </cell>
        </row>
        <row r="85">
          <cell r="A85" t="str">
            <v>HW07</v>
          </cell>
          <cell r="E85" t="str">
            <v>R4-A</v>
          </cell>
          <cell r="G85" t="str">
            <v>SODEPUR</v>
          </cell>
        </row>
        <row r="86">
          <cell r="A86" t="str">
            <v>HW08</v>
          </cell>
          <cell r="E86" t="str">
            <v>R4-A</v>
          </cell>
          <cell r="G86" t="str">
            <v>MADHYAMGRAM</v>
          </cell>
        </row>
        <row r="87">
          <cell r="A87" t="str">
            <v>HW10</v>
          </cell>
          <cell r="E87" t="str">
            <v>R4-A</v>
          </cell>
          <cell r="G87" t="str">
            <v>AMTALLA</v>
          </cell>
        </row>
        <row r="88">
          <cell r="A88" t="str">
            <v>HW11</v>
          </cell>
          <cell r="E88" t="str">
            <v>R4-A</v>
          </cell>
          <cell r="G88" t="str">
            <v>JHARGRAM</v>
          </cell>
        </row>
        <row r="89">
          <cell r="A89" t="str">
            <v>HW13</v>
          </cell>
          <cell r="E89" t="str">
            <v>R4-A</v>
          </cell>
          <cell r="G89" t="str">
            <v xml:space="preserve">ARAMBAGH </v>
          </cell>
        </row>
        <row r="90">
          <cell r="A90" t="str">
            <v>HW15</v>
          </cell>
          <cell r="E90" t="str">
            <v>R4-A</v>
          </cell>
          <cell r="G90" t="str">
            <v>CHANDAN NAGAR</v>
          </cell>
        </row>
        <row r="91">
          <cell r="A91" t="str">
            <v>HW16</v>
          </cell>
          <cell r="E91" t="str">
            <v>R4-A</v>
          </cell>
          <cell r="G91" t="str">
            <v xml:space="preserve">BAGNAN </v>
          </cell>
        </row>
        <row r="92">
          <cell r="A92" t="str">
            <v>HW17</v>
          </cell>
          <cell r="E92" t="str">
            <v>R4-A</v>
          </cell>
          <cell r="G92" t="str">
            <v xml:space="preserve">UTTARPARA </v>
          </cell>
        </row>
        <row r="93">
          <cell r="A93" t="str">
            <v>HW18</v>
          </cell>
          <cell r="E93" t="str">
            <v>R4-A</v>
          </cell>
          <cell r="G93" t="str">
            <v>MEDINIPUR</v>
          </cell>
        </row>
        <row r="94">
          <cell r="A94" t="str">
            <v>HW19</v>
          </cell>
          <cell r="E94" t="str">
            <v>R4-A</v>
          </cell>
          <cell r="G94" t="str">
            <v xml:space="preserve">ASANSOL </v>
          </cell>
        </row>
        <row r="95">
          <cell r="A95" t="str">
            <v>HW20</v>
          </cell>
          <cell r="E95" t="str">
            <v>R4-A</v>
          </cell>
          <cell r="G95" t="str">
            <v>KANCHRAPARA</v>
          </cell>
        </row>
        <row r="96">
          <cell r="A96" t="str">
            <v>HW21</v>
          </cell>
          <cell r="E96" t="str">
            <v>R4-A</v>
          </cell>
          <cell r="G96" t="str">
            <v>HABRA BAZAR</v>
          </cell>
        </row>
        <row r="97">
          <cell r="A97" t="str">
            <v>HW24</v>
          </cell>
          <cell r="E97" t="str">
            <v>R4-A</v>
          </cell>
          <cell r="G97" t="str">
            <v>PURULIA</v>
          </cell>
        </row>
        <row r="98">
          <cell r="A98" t="str">
            <v>HW25</v>
          </cell>
          <cell r="E98" t="str">
            <v>R4-A</v>
          </cell>
          <cell r="G98" t="str">
            <v>KALNA</v>
          </cell>
        </row>
        <row r="99">
          <cell r="A99" t="str">
            <v>HW33</v>
          </cell>
          <cell r="E99" t="str">
            <v>R4-A</v>
          </cell>
          <cell r="G99" t="str">
            <v>NARAYANPUR</v>
          </cell>
        </row>
        <row r="100">
          <cell r="A100" t="str">
            <v>HW35</v>
          </cell>
          <cell r="E100" t="str">
            <v>R4-A</v>
          </cell>
          <cell r="G100" t="str">
            <v>BOLPUR</v>
          </cell>
        </row>
        <row r="101">
          <cell r="A101" t="str">
            <v>HW37</v>
          </cell>
          <cell r="E101" t="str">
            <v>R4-A</v>
          </cell>
          <cell r="G101" t="str">
            <v>NABADWIP</v>
          </cell>
        </row>
        <row r="102">
          <cell r="A102" t="str">
            <v>HW38</v>
          </cell>
          <cell r="E102" t="str">
            <v>R4-A</v>
          </cell>
          <cell r="G102" t="str">
            <v>RISHRA</v>
          </cell>
        </row>
        <row r="103">
          <cell r="A103" t="str">
            <v>HW40</v>
          </cell>
          <cell r="E103" t="str">
            <v>R4-A</v>
          </cell>
          <cell r="G103" t="str">
            <v>BARUIPUR</v>
          </cell>
        </row>
        <row r="104">
          <cell r="A104" t="str">
            <v>HW41</v>
          </cell>
          <cell r="E104" t="str">
            <v>R4-A</v>
          </cell>
          <cell r="G104" t="str">
            <v>BURDWAN</v>
          </cell>
        </row>
        <row r="105">
          <cell r="A105" t="str">
            <v>HW43</v>
          </cell>
          <cell r="E105" t="str">
            <v>R4-A</v>
          </cell>
          <cell r="G105" t="str">
            <v>CHINSURAH-KPS MALL</v>
          </cell>
        </row>
        <row r="106">
          <cell r="A106" t="str">
            <v>HW44</v>
          </cell>
          <cell r="E106" t="str">
            <v>R4-A</v>
          </cell>
          <cell r="G106" t="str">
            <v>BANGAON</v>
          </cell>
        </row>
        <row r="107">
          <cell r="A107" t="str">
            <v>HS01</v>
          </cell>
          <cell r="E107" t="str">
            <v>R4-B</v>
          </cell>
          <cell r="G107" t="str">
            <v>JORETHANG</v>
          </cell>
        </row>
        <row r="108">
          <cell r="A108" t="str">
            <v>HS02</v>
          </cell>
          <cell r="E108" t="str">
            <v>R4-B</v>
          </cell>
          <cell r="G108" t="str">
            <v>GEYZING</v>
          </cell>
        </row>
        <row r="109">
          <cell r="A109" t="str">
            <v>HS03</v>
          </cell>
          <cell r="E109" t="str">
            <v>R4-B</v>
          </cell>
          <cell r="G109" t="str">
            <v>NAMCHI</v>
          </cell>
        </row>
        <row r="110">
          <cell r="A110" t="str">
            <v>HS04</v>
          </cell>
          <cell r="E110" t="str">
            <v>R4-B</v>
          </cell>
          <cell r="G110" t="str">
            <v>GANGTOK</v>
          </cell>
        </row>
        <row r="111">
          <cell r="A111" t="str">
            <v>HS05</v>
          </cell>
          <cell r="E111" t="str">
            <v>R4-B</v>
          </cell>
          <cell r="G111" t="str">
            <v>GANGTOK-2</v>
          </cell>
        </row>
        <row r="112">
          <cell r="A112" t="str">
            <v>HW01</v>
          </cell>
          <cell r="E112" t="str">
            <v>R4-B</v>
          </cell>
          <cell r="G112" t="str">
            <v>SILIGURI 2</v>
          </cell>
        </row>
        <row r="113">
          <cell r="A113" t="str">
            <v>HW06</v>
          </cell>
          <cell r="E113" t="str">
            <v>R4-B</v>
          </cell>
          <cell r="G113" t="str">
            <v>JALPAIGURI</v>
          </cell>
        </row>
        <row r="114">
          <cell r="A114" t="str">
            <v>HW14</v>
          </cell>
          <cell r="E114" t="str">
            <v>R4-B</v>
          </cell>
          <cell r="G114" t="str">
            <v>SILIGURI 3</v>
          </cell>
        </row>
        <row r="115">
          <cell r="A115" t="str">
            <v>HW22</v>
          </cell>
          <cell r="E115" t="str">
            <v>R4-B</v>
          </cell>
          <cell r="G115" t="str">
            <v>BERHAMPORE (WB)</v>
          </cell>
        </row>
        <row r="116">
          <cell r="A116" t="str">
            <v>HW23</v>
          </cell>
          <cell r="E116" t="str">
            <v>R4-B</v>
          </cell>
          <cell r="G116" t="str">
            <v>MALDA</v>
          </cell>
        </row>
        <row r="117">
          <cell r="A117" t="str">
            <v>HW26</v>
          </cell>
          <cell r="E117" t="str">
            <v>R4-B</v>
          </cell>
          <cell r="G117" t="str">
            <v>BALURGHAT</v>
          </cell>
        </row>
        <row r="118">
          <cell r="A118" t="str">
            <v>HW27</v>
          </cell>
          <cell r="E118" t="str">
            <v>R4-B</v>
          </cell>
          <cell r="G118" t="str">
            <v>RAIGANJ</v>
          </cell>
        </row>
        <row r="119">
          <cell r="A119" t="str">
            <v>HW32</v>
          </cell>
          <cell r="E119" t="str">
            <v>R4-B</v>
          </cell>
          <cell r="G119" t="str">
            <v>COOCH BEHAR</v>
          </cell>
        </row>
        <row r="120">
          <cell r="A120" t="str">
            <v>HW36</v>
          </cell>
          <cell r="E120" t="str">
            <v>R4-B</v>
          </cell>
          <cell r="G120" t="str">
            <v>RAGHUNATHGANJ</v>
          </cell>
        </row>
        <row r="121">
          <cell r="A121" t="str">
            <v>HW42</v>
          </cell>
          <cell r="E121" t="str">
            <v>R4-B</v>
          </cell>
          <cell r="G121" t="str">
            <v>KALIMPONG</v>
          </cell>
        </row>
        <row r="122">
          <cell r="A122" t="str">
            <v>HW45</v>
          </cell>
          <cell r="E122" t="str">
            <v>R4-B</v>
          </cell>
          <cell r="G122" t="str">
            <v>BAROBISHA</v>
          </cell>
        </row>
        <row r="123">
          <cell r="A123" t="str">
            <v>HB02</v>
          </cell>
          <cell r="E123" t="str">
            <v>R5-A</v>
          </cell>
          <cell r="G123" t="str">
            <v>MUZZAFARPUR</v>
          </cell>
        </row>
        <row r="124">
          <cell r="A124" t="str">
            <v>HB03</v>
          </cell>
          <cell r="E124" t="str">
            <v>R5-A</v>
          </cell>
          <cell r="G124" t="str">
            <v>BUXAR</v>
          </cell>
        </row>
        <row r="125">
          <cell r="A125" t="str">
            <v>HB06</v>
          </cell>
          <cell r="E125" t="str">
            <v>R5-A</v>
          </cell>
          <cell r="G125" t="str">
            <v>BHAGALPUR</v>
          </cell>
        </row>
        <row r="126">
          <cell r="A126" t="str">
            <v>HB07</v>
          </cell>
          <cell r="E126" t="str">
            <v>R5-A</v>
          </cell>
          <cell r="G126" t="str">
            <v>ARRAH</v>
          </cell>
        </row>
        <row r="127">
          <cell r="A127" t="str">
            <v>HB08</v>
          </cell>
          <cell r="E127" t="str">
            <v>R5-A</v>
          </cell>
          <cell r="G127" t="str">
            <v>MUZZAFARPUR-2</v>
          </cell>
        </row>
        <row r="128">
          <cell r="A128" t="str">
            <v>HB11</v>
          </cell>
          <cell r="E128" t="str">
            <v>R5-A</v>
          </cell>
          <cell r="G128" t="str">
            <v>PURNEA</v>
          </cell>
        </row>
        <row r="129">
          <cell r="A129" t="str">
            <v>HB13</v>
          </cell>
          <cell r="E129" t="str">
            <v>R5-A</v>
          </cell>
          <cell r="G129" t="str">
            <v>SAHARSA</v>
          </cell>
        </row>
        <row r="130">
          <cell r="A130" t="str">
            <v>HB15</v>
          </cell>
          <cell r="E130" t="str">
            <v>R5-A</v>
          </cell>
          <cell r="G130" t="str">
            <v>KHALGAON</v>
          </cell>
        </row>
        <row r="131">
          <cell r="A131" t="str">
            <v>HB19</v>
          </cell>
          <cell r="E131" t="str">
            <v>R5-A</v>
          </cell>
          <cell r="G131" t="str">
            <v>MUZZAFARPUR-3-AHIYAPUR</v>
          </cell>
        </row>
        <row r="132">
          <cell r="A132" t="str">
            <v>HB21</v>
          </cell>
          <cell r="E132" t="str">
            <v>R5-A</v>
          </cell>
          <cell r="G132" t="str">
            <v>MUZZAFARPUR-4-AGHORIA</v>
          </cell>
        </row>
        <row r="133">
          <cell r="A133" t="str">
            <v>HB22</v>
          </cell>
          <cell r="E133" t="str">
            <v>R5-A</v>
          </cell>
          <cell r="G133" t="str">
            <v>KISHANGANJ</v>
          </cell>
        </row>
        <row r="134">
          <cell r="A134" t="str">
            <v>HB23</v>
          </cell>
          <cell r="E134" t="str">
            <v>R5-A</v>
          </cell>
          <cell r="G134" t="str">
            <v>GAYA</v>
          </cell>
        </row>
        <row r="135">
          <cell r="A135" t="str">
            <v>HB25</v>
          </cell>
          <cell r="E135" t="str">
            <v>R5-A</v>
          </cell>
          <cell r="G135" t="str">
            <v>SITAMARHI-2</v>
          </cell>
        </row>
        <row r="136">
          <cell r="A136" t="str">
            <v>HB31</v>
          </cell>
          <cell r="E136" t="str">
            <v>R5-A</v>
          </cell>
          <cell r="G136" t="str">
            <v>CHHAPRA</v>
          </cell>
        </row>
        <row r="137">
          <cell r="A137" t="str">
            <v>HB33</v>
          </cell>
          <cell r="E137" t="str">
            <v>R5-A</v>
          </cell>
          <cell r="G137" t="str">
            <v>JAMALPUR</v>
          </cell>
        </row>
        <row r="138">
          <cell r="A138" t="str">
            <v>HB34</v>
          </cell>
          <cell r="E138" t="str">
            <v>R5-A</v>
          </cell>
          <cell r="G138" t="str">
            <v>GAYA - LAKHIBAG</v>
          </cell>
        </row>
        <row r="139">
          <cell r="A139" t="str">
            <v>EB01</v>
          </cell>
          <cell r="E139" t="str">
            <v>R5-B</v>
          </cell>
          <cell r="G139" t="str">
            <v>SIWAN</v>
          </cell>
        </row>
        <row r="140">
          <cell r="A140" t="str">
            <v>HB01</v>
          </cell>
          <cell r="E140" t="str">
            <v>R5-B</v>
          </cell>
          <cell r="G140" t="str">
            <v>PATNA</v>
          </cell>
        </row>
        <row r="141">
          <cell r="A141" t="str">
            <v>HB04</v>
          </cell>
          <cell r="E141" t="str">
            <v>R5-B</v>
          </cell>
          <cell r="G141" t="str">
            <v>DANAPUR</v>
          </cell>
        </row>
        <row r="142">
          <cell r="A142" t="str">
            <v>HB05</v>
          </cell>
          <cell r="E142" t="str">
            <v>R5-B</v>
          </cell>
          <cell r="G142" t="str">
            <v>PATNA-2</v>
          </cell>
        </row>
        <row r="143">
          <cell r="A143" t="str">
            <v>HB09</v>
          </cell>
          <cell r="E143" t="str">
            <v>R5-B</v>
          </cell>
          <cell r="G143" t="str">
            <v>HAJIPUR</v>
          </cell>
        </row>
        <row r="144">
          <cell r="A144" t="str">
            <v>HB10</v>
          </cell>
          <cell r="E144" t="str">
            <v>R5-B</v>
          </cell>
          <cell r="G144" t="str">
            <v>BIHAR SHARIF</v>
          </cell>
        </row>
        <row r="145">
          <cell r="A145" t="str">
            <v>HB12</v>
          </cell>
          <cell r="E145" t="str">
            <v>R5-B</v>
          </cell>
          <cell r="G145" t="str">
            <v>LAKHISARAI</v>
          </cell>
        </row>
        <row r="146">
          <cell r="A146" t="str">
            <v>HB17</v>
          </cell>
          <cell r="E146" t="str">
            <v>R5-B</v>
          </cell>
          <cell r="G146" t="str">
            <v>BETTIAH</v>
          </cell>
        </row>
        <row r="147">
          <cell r="A147" t="str">
            <v>HB18</v>
          </cell>
          <cell r="E147" t="str">
            <v>R5-B</v>
          </cell>
          <cell r="G147" t="str">
            <v>PATNA-4</v>
          </cell>
        </row>
        <row r="148">
          <cell r="A148" t="str">
            <v>HB20</v>
          </cell>
          <cell r="E148" t="str">
            <v>R5-B</v>
          </cell>
          <cell r="G148" t="str">
            <v>MAIRWA</v>
          </cell>
        </row>
        <row r="149">
          <cell r="A149" t="str">
            <v>HB27</v>
          </cell>
          <cell r="E149" t="str">
            <v>R5-B</v>
          </cell>
          <cell r="G149" t="str">
            <v>AURANGABAD</v>
          </cell>
        </row>
        <row r="150">
          <cell r="A150" t="str">
            <v>HB29</v>
          </cell>
          <cell r="E150" t="str">
            <v>R5-B</v>
          </cell>
          <cell r="G150" t="str">
            <v>NAWADA</v>
          </cell>
        </row>
        <row r="151">
          <cell r="A151" t="str">
            <v>HB30</v>
          </cell>
          <cell r="E151" t="str">
            <v>R5-B</v>
          </cell>
          <cell r="G151" t="str">
            <v>DARBHANGA</v>
          </cell>
        </row>
        <row r="152">
          <cell r="A152" t="str">
            <v>HB32</v>
          </cell>
          <cell r="E152" t="str">
            <v>R5-B</v>
          </cell>
          <cell r="G152" t="str">
            <v>MADHUBANI</v>
          </cell>
        </row>
        <row r="153">
          <cell r="A153" t="str">
            <v>HB35</v>
          </cell>
          <cell r="E153" t="str">
            <v>R5-B</v>
          </cell>
          <cell r="G153" t="str">
            <v>MOTIHARI</v>
          </cell>
        </row>
        <row r="154">
          <cell r="A154" t="str">
            <v>HB36</v>
          </cell>
          <cell r="E154" t="str">
            <v>R5-B</v>
          </cell>
          <cell r="G154" t="str">
            <v>GOPALGANJ</v>
          </cell>
        </row>
        <row r="155">
          <cell r="A155" t="str">
            <v>HJ04</v>
          </cell>
          <cell r="E155" t="str">
            <v>R5-C</v>
          </cell>
          <cell r="G155" t="str">
            <v>RANCHI-2-P TWR</v>
          </cell>
        </row>
        <row r="156">
          <cell r="A156" t="str">
            <v>HJ05</v>
          </cell>
          <cell r="E156" t="str">
            <v>R5-C</v>
          </cell>
          <cell r="G156" t="str">
            <v>RAMGARH</v>
          </cell>
        </row>
        <row r="157">
          <cell r="A157" t="str">
            <v>HJ09</v>
          </cell>
          <cell r="E157" t="str">
            <v>R5-C</v>
          </cell>
          <cell r="G157" t="str">
            <v>JAMSHEDPUR</v>
          </cell>
        </row>
        <row r="158">
          <cell r="A158" t="str">
            <v>HJ10</v>
          </cell>
          <cell r="E158" t="str">
            <v>R5-C</v>
          </cell>
          <cell r="G158" t="str">
            <v>DHANBAD-3</v>
          </cell>
        </row>
        <row r="159">
          <cell r="A159" t="str">
            <v>HJ11</v>
          </cell>
          <cell r="E159" t="str">
            <v>R5-C</v>
          </cell>
          <cell r="G159" t="str">
            <v>DEOGHAR</v>
          </cell>
        </row>
        <row r="160">
          <cell r="A160" t="str">
            <v>HJ13</v>
          </cell>
          <cell r="E160" t="str">
            <v>R5-C</v>
          </cell>
          <cell r="G160" t="str">
            <v>RANCHI-3 - BARIATU</v>
          </cell>
        </row>
        <row r="161">
          <cell r="A161" t="str">
            <v>HJ16</v>
          </cell>
          <cell r="E161" t="str">
            <v>R5-C</v>
          </cell>
          <cell r="G161" t="str">
            <v>GHATSILA</v>
          </cell>
        </row>
        <row r="162">
          <cell r="A162" t="str">
            <v>HJ17</v>
          </cell>
          <cell r="E162" t="str">
            <v>R5-C</v>
          </cell>
          <cell r="G162" t="str">
            <v>DHANBAD-5-BB CHOWK</v>
          </cell>
        </row>
        <row r="163">
          <cell r="A163" t="str">
            <v>HJ18</v>
          </cell>
          <cell r="E163" t="str">
            <v>R5-C</v>
          </cell>
          <cell r="G163" t="str">
            <v>GIRIDIH</v>
          </cell>
        </row>
        <row r="164">
          <cell r="A164" t="str">
            <v>HJ19</v>
          </cell>
          <cell r="E164" t="str">
            <v>R5-C</v>
          </cell>
          <cell r="G164" t="str">
            <v>DALTONGANJ</v>
          </cell>
        </row>
        <row r="165">
          <cell r="A165" t="str">
            <v>HJ20</v>
          </cell>
          <cell r="E165" t="str">
            <v>R5-C</v>
          </cell>
          <cell r="G165" t="str">
            <v>JUGSALAI</v>
          </cell>
        </row>
        <row r="166">
          <cell r="A166" t="str">
            <v>HJ21</v>
          </cell>
          <cell r="E166" t="str">
            <v>R5-C</v>
          </cell>
          <cell r="G166" t="str">
            <v>JAWAHAR NAGAR- JAMSHEDPUR</v>
          </cell>
        </row>
        <row r="167">
          <cell r="A167" t="str">
            <v>HJ22</v>
          </cell>
          <cell r="E167" t="str">
            <v>R5-C</v>
          </cell>
          <cell r="G167" t="str">
            <v>RANCHI-MAIN</v>
          </cell>
        </row>
        <row r="168">
          <cell r="A168" t="str">
            <v>HJ23</v>
          </cell>
          <cell r="E168" t="str">
            <v>R5-C</v>
          </cell>
          <cell r="G168" t="str">
            <v>HAZARIBAGH -NURA</v>
          </cell>
        </row>
        <row r="169">
          <cell r="A169" t="str">
            <v>HJ25</v>
          </cell>
          <cell r="E169" t="str">
            <v>R5-C</v>
          </cell>
          <cell r="G169" t="str">
            <v>DUMKA</v>
          </cell>
        </row>
        <row r="170">
          <cell r="A170" t="str">
            <v>HJ26</v>
          </cell>
          <cell r="E170" t="str">
            <v>R5-C</v>
          </cell>
          <cell r="G170" t="str">
            <v>DHANBAD SARAIDHELLA/KOLAKUSHMA</v>
          </cell>
        </row>
        <row r="171">
          <cell r="A171" t="str">
            <v>HJ27</v>
          </cell>
          <cell r="E171" t="str">
            <v>R5-C</v>
          </cell>
          <cell r="G171" t="str">
            <v>PHUSRO</v>
          </cell>
        </row>
        <row r="172">
          <cell r="A172" t="str">
            <v>HJ28</v>
          </cell>
          <cell r="E172" t="str">
            <v>R5-C</v>
          </cell>
          <cell r="G172" t="str">
            <v>CHAS BOKARO</v>
          </cell>
        </row>
        <row r="173">
          <cell r="A173" t="str">
            <v>HJ29</v>
          </cell>
          <cell r="E173" t="str">
            <v>R5-C</v>
          </cell>
          <cell r="G173" t="str">
            <v>ADITYAPUR-JAMSHEDPUR</v>
          </cell>
        </row>
        <row r="174">
          <cell r="A174" t="str">
            <v>HJ30</v>
          </cell>
          <cell r="E174" t="str">
            <v>R5-C</v>
          </cell>
          <cell r="G174" t="str">
            <v>RANCHI-SHELTER MALL</v>
          </cell>
        </row>
        <row r="175">
          <cell r="A175" t="str">
            <v>HO01</v>
          </cell>
          <cell r="E175" t="str">
            <v>R6-A</v>
          </cell>
          <cell r="G175" t="str">
            <v>CUTTACK</v>
          </cell>
        </row>
        <row r="176">
          <cell r="A176" t="str">
            <v>HO03</v>
          </cell>
          <cell r="E176" t="str">
            <v>R6-A</v>
          </cell>
          <cell r="G176" t="str">
            <v>BERHAM PUR</v>
          </cell>
        </row>
        <row r="177">
          <cell r="A177" t="str">
            <v>HO05</v>
          </cell>
          <cell r="E177" t="str">
            <v>R6-A</v>
          </cell>
          <cell r="G177" t="str">
            <v>BARIPADA</v>
          </cell>
        </row>
        <row r="178">
          <cell r="A178" t="str">
            <v>HO06</v>
          </cell>
          <cell r="E178" t="str">
            <v>R6-A</v>
          </cell>
          <cell r="G178" t="str">
            <v>BADRAK</v>
          </cell>
        </row>
        <row r="179">
          <cell r="A179" t="str">
            <v>HO07</v>
          </cell>
          <cell r="E179" t="str">
            <v>R6-A</v>
          </cell>
          <cell r="G179" t="str">
            <v>BHUVANESHWAR-3</v>
          </cell>
        </row>
        <row r="180">
          <cell r="A180" t="str">
            <v>HO09</v>
          </cell>
          <cell r="E180" t="str">
            <v>R6-A</v>
          </cell>
          <cell r="G180" t="str">
            <v>PURI</v>
          </cell>
        </row>
        <row r="181">
          <cell r="A181" t="str">
            <v>HO10</v>
          </cell>
          <cell r="E181" t="str">
            <v>R6-A</v>
          </cell>
          <cell r="G181" t="str">
            <v>BBSR-4</v>
          </cell>
        </row>
        <row r="182">
          <cell r="A182" t="str">
            <v>HO11</v>
          </cell>
          <cell r="E182" t="str">
            <v>R6-A</v>
          </cell>
          <cell r="G182" t="str">
            <v>RASULGARH-BBSR 5</v>
          </cell>
        </row>
        <row r="183">
          <cell r="A183" t="str">
            <v>HO14</v>
          </cell>
          <cell r="E183" t="str">
            <v>R6-A</v>
          </cell>
          <cell r="G183" t="str">
            <v>BALASORE</v>
          </cell>
        </row>
        <row r="184">
          <cell r="A184" t="str">
            <v>HO20</v>
          </cell>
          <cell r="E184" t="str">
            <v>R6-A</v>
          </cell>
          <cell r="G184" t="str">
            <v>CUTTACK-2</v>
          </cell>
        </row>
        <row r="185">
          <cell r="A185" t="str">
            <v>HO21</v>
          </cell>
          <cell r="E185" t="str">
            <v>R6-A</v>
          </cell>
          <cell r="G185" t="str">
            <v>KENDUJHAR</v>
          </cell>
        </row>
        <row r="186">
          <cell r="A186" t="str">
            <v>HO25</v>
          </cell>
          <cell r="E186" t="str">
            <v>R6-A</v>
          </cell>
          <cell r="G186" t="str">
            <v>BBSR-6-Lewis Rd.</v>
          </cell>
        </row>
        <row r="187">
          <cell r="A187" t="str">
            <v>HO27</v>
          </cell>
          <cell r="E187" t="str">
            <v>R6-A</v>
          </cell>
          <cell r="G187" t="str">
            <v>BHANJANAGAR</v>
          </cell>
        </row>
        <row r="188">
          <cell r="A188" t="str">
            <v>HO29</v>
          </cell>
          <cell r="E188" t="str">
            <v>R6-A</v>
          </cell>
          <cell r="G188" t="str">
            <v>PARALAKHEMUNDI</v>
          </cell>
        </row>
        <row r="189">
          <cell r="A189" t="str">
            <v>HO30</v>
          </cell>
          <cell r="E189" t="str">
            <v>R6-A</v>
          </cell>
          <cell r="G189" t="str">
            <v>JAJPUR ROAD</v>
          </cell>
        </row>
        <row r="190">
          <cell r="A190" t="str">
            <v>HO38</v>
          </cell>
          <cell r="E190" t="str">
            <v>R6-A</v>
          </cell>
          <cell r="G190" t="str">
            <v>ASKA</v>
          </cell>
        </row>
        <row r="191">
          <cell r="A191" t="str">
            <v>HO41</v>
          </cell>
          <cell r="E191" t="str">
            <v>R6-A</v>
          </cell>
          <cell r="G191" t="str">
            <v>GUNUPUR</v>
          </cell>
        </row>
        <row r="192">
          <cell r="A192" t="str">
            <v>HO04</v>
          </cell>
          <cell r="E192" t="str">
            <v>R6-B</v>
          </cell>
          <cell r="G192" t="str">
            <v>JHARSUGUDA</v>
          </cell>
        </row>
        <row r="193">
          <cell r="A193" t="str">
            <v>HO08</v>
          </cell>
          <cell r="E193" t="str">
            <v>R6-B</v>
          </cell>
          <cell r="G193" t="str">
            <v>ROURKELA</v>
          </cell>
        </row>
        <row r="194">
          <cell r="A194" t="str">
            <v>HO12</v>
          </cell>
          <cell r="E194" t="str">
            <v>R6-B</v>
          </cell>
          <cell r="G194" t="str">
            <v>BALANGIR</v>
          </cell>
        </row>
        <row r="195">
          <cell r="A195" t="str">
            <v>HO13</v>
          </cell>
          <cell r="E195" t="str">
            <v>R6-B</v>
          </cell>
          <cell r="G195" t="str">
            <v>BARGARH</v>
          </cell>
        </row>
        <row r="196">
          <cell r="A196" t="str">
            <v>HO15</v>
          </cell>
          <cell r="E196" t="str">
            <v>R6-B</v>
          </cell>
          <cell r="G196" t="str">
            <v>SAMBALPUR</v>
          </cell>
        </row>
        <row r="197">
          <cell r="A197" t="str">
            <v>HO17</v>
          </cell>
          <cell r="E197" t="str">
            <v>R6-B</v>
          </cell>
          <cell r="G197" t="str">
            <v>BHWANIPATNA</v>
          </cell>
        </row>
        <row r="198">
          <cell r="A198" t="str">
            <v>HO19</v>
          </cell>
          <cell r="E198" t="str">
            <v>R6-B</v>
          </cell>
          <cell r="G198" t="str">
            <v>KENDRAPARA</v>
          </cell>
        </row>
        <row r="199">
          <cell r="A199" t="str">
            <v>HO22</v>
          </cell>
          <cell r="E199" t="str">
            <v>R6-B</v>
          </cell>
          <cell r="G199" t="str">
            <v>RAYAGADA</v>
          </cell>
        </row>
        <row r="200">
          <cell r="A200" t="str">
            <v>HO23</v>
          </cell>
          <cell r="E200" t="str">
            <v>R6-B</v>
          </cell>
          <cell r="G200" t="str">
            <v>ANGUL</v>
          </cell>
        </row>
        <row r="201">
          <cell r="A201" t="str">
            <v>HO24</v>
          </cell>
          <cell r="E201" t="str">
            <v>R6-B</v>
          </cell>
          <cell r="G201" t="str">
            <v>SELMIGUDA</v>
          </cell>
        </row>
        <row r="202">
          <cell r="A202" t="str">
            <v>HO26</v>
          </cell>
          <cell r="E202" t="str">
            <v>R6-B</v>
          </cell>
          <cell r="G202" t="str">
            <v>SUNDARGARH</v>
          </cell>
        </row>
        <row r="203">
          <cell r="A203" t="str">
            <v>HO28</v>
          </cell>
          <cell r="E203" t="str">
            <v>R6-B</v>
          </cell>
          <cell r="G203" t="str">
            <v>NABARANGPUR</v>
          </cell>
        </row>
        <row r="204">
          <cell r="A204" t="str">
            <v>HO31</v>
          </cell>
          <cell r="E204" t="str">
            <v>R6-B</v>
          </cell>
          <cell r="G204" t="str">
            <v>JAGATPUR</v>
          </cell>
        </row>
        <row r="205">
          <cell r="A205" t="str">
            <v>HO32</v>
          </cell>
          <cell r="E205" t="str">
            <v>R6-B</v>
          </cell>
          <cell r="G205" t="str">
            <v>TITLAGARH</v>
          </cell>
        </row>
        <row r="206">
          <cell r="A206" t="str">
            <v>HO34</v>
          </cell>
          <cell r="E206" t="str">
            <v>R6-B</v>
          </cell>
          <cell r="G206" t="str">
            <v>TRISULIA</v>
          </cell>
        </row>
        <row r="207">
          <cell r="A207" t="str">
            <v>HO35</v>
          </cell>
          <cell r="E207" t="str">
            <v>R6-B</v>
          </cell>
          <cell r="G207" t="str">
            <v>JAGATSINGHPUR</v>
          </cell>
        </row>
        <row r="208">
          <cell r="A208" t="str">
            <v>HO40</v>
          </cell>
          <cell r="E208" t="str">
            <v>R6-B</v>
          </cell>
          <cell r="G208" t="str">
            <v>DHENKANAL</v>
          </cell>
        </row>
        <row r="209">
          <cell r="A209" t="str">
            <v>HO42</v>
          </cell>
          <cell r="E209" t="str">
            <v>R6-B</v>
          </cell>
          <cell r="G209" t="str">
            <v>SONEPUR</v>
          </cell>
        </row>
        <row r="210">
          <cell r="A210" t="str">
            <v>HY04</v>
          </cell>
          <cell r="E210" t="str">
            <v>R7-A</v>
          </cell>
          <cell r="G210" t="str">
            <v>BHOPAL1-MP NG</v>
          </cell>
        </row>
        <row r="211">
          <cell r="A211" t="str">
            <v>HY11</v>
          </cell>
          <cell r="E211" t="str">
            <v>R7-A</v>
          </cell>
          <cell r="G211" t="str">
            <v>JABALPUR 2 - TITANIUM TOWER</v>
          </cell>
        </row>
        <row r="212">
          <cell r="A212" t="str">
            <v>HY12</v>
          </cell>
          <cell r="E212" t="str">
            <v>R7-A</v>
          </cell>
          <cell r="G212" t="str">
            <v>SAGAR</v>
          </cell>
        </row>
        <row r="213">
          <cell r="A213" t="str">
            <v>HY14</v>
          </cell>
          <cell r="E213" t="str">
            <v>R7-A</v>
          </cell>
          <cell r="G213" t="str">
            <v>REWA</v>
          </cell>
        </row>
        <row r="214">
          <cell r="A214" t="str">
            <v>HY15</v>
          </cell>
          <cell r="E214" t="str">
            <v>R7-A</v>
          </cell>
          <cell r="G214" t="str">
            <v>BHOPAL-3-KLR R</v>
          </cell>
        </row>
        <row r="215">
          <cell r="A215" t="str">
            <v>HY16</v>
          </cell>
          <cell r="E215" t="str">
            <v>R7-A</v>
          </cell>
          <cell r="G215" t="str">
            <v>SATNA</v>
          </cell>
        </row>
        <row r="216">
          <cell r="A216" t="str">
            <v>HY19</v>
          </cell>
          <cell r="E216" t="str">
            <v>R7-A</v>
          </cell>
          <cell r="G216" t="str">
            <v>KATNI</v>
          </cell>
        </row>
        <row r="217">
          <cell r="A217" t="str">
            <v>HY20</v>
          </cell>
          <cell r="E217" t="str">
            <v>R7-A</v>
          </cell>
          <cell r="G217" t="str">
            <v>DAMOH</v>
          </cell>
        </row>
        <row r="218">
          <cell r="A218" t="str">
            <v>HY26</v>
          </cell>
          <cell r="E218" t="str">
            <v>R7-A</v>
          </cell>
          <cell r="G218" t="str">
            <v>VIDISHA</v>
          </cell>
        </row>
        <row r="219">
          <cell r="A219" t="str">
            <v>HY27</v>
          </cell>
          <cell r="E219" t="str">
            <v>R7-A</v>
          </cell>
          <cell r="G219" t="str">
            <v>CHHATARPUR</v>
          </cell>
        </row>
        <row r="220">
          <cell r="A220" t="str">
            <v>HY28</v>
          </cell>
          <cell r="E220" t="str">
            <v>R7-A</v>
          </cell>
          <cell r="G220" t="str">
            <v>SEHORE</v>
          </cell>
        </row>
        <row r="221">
          <cell r="A221" t="str">
            <v>HY32</v>
          </cell>
          <cell r="E221" t="str">
            <v>R7-A</v>
          </cell>
          <cell r="G221" t="str">
            <v>SINGRAULI -WAIDHAN</v>
          </cell>
        </row>
        <row r="222">
          <cell r="A222" t="str">
            <v>HY36</v>
          </cell>
          <cell r="E222" t="str">
            <v>R7-A</v>
          </cell>
          <cell r="G222" t="str">
            <v>GUNA</v>
          </cell>
        </row>
        <row r="223">
          <cell r="A223" t="str">
            <v>HY37</v>
          </cell>
          <cell r="E223" t="str">
            <v>R7-A</v>
          </cell>
          <cell r="G223" t="str">
            <v>ITARSI</v>
          </cell>
        </row>
        <row r="224">
          <cell r="A224" t="str">
            <v>HY43</v>
          </cell>
          <cell r="E224" t="str">
            <v>R7-A</v>
          </cell>
          <cell r="G224" t="str">
            <v>BIAORA</v>
          </cell>
        </row>
        <row r="225">
          <cell r="A225" t="str">
            <v>HY44</v>
          </cell>
          <cell r="E225" t="str">
            <v>R7-A</v>
          </cell>
          <cell r="G225" t="str">
            <v>JABALPUR - HORIZON PLAZA</v>
          </cell>
        </row>
        <row r="226">
          <cell r="A226" t="str">
            <v>HY49</v>
          </cell>
          <cell r="E226" t="str">
            <v>R7-A</v>
          </cell>
          <cell r="G226" t="str">
            <v>SEONI</v>
          </cell>
        </row>
        <row r="227">
          <cell r="A227" t="str">
            <v>HY50</v>
          </cell>
          <cell r="E227" t="str">
            <v>R7-A</v>
          </cell>
          <cell r="G227" t="str">
            <v>BHOPAL5-KAROND</v>
          </cell>
        </row>
        <row r="228">
          <cell r="A228" t="str">
            <v>HY51</v>
          </cell>
          <cell r="E228" t="str">
            <v>R7-A</v>
          </cell>
          <cell r="G228" t="str">
            <v>SHAHDOL</v>
          </cell>
        </row>
        <row r="229">
          <cell r="A229" t="str">
            <v>HY52</v>
          </cell>
          <cell r="E229" t="str">
            <v>R7-A</v>
          </cell>
          <cell r="G229" t="str">
            <v>JABALPUR - ADHARTAL</v>
          </cell>
        </row>
        <row r="230">
          <cell r="A230" t="str">
            <v>HY54</v>
          </cell>
          <cell r="E230" t="str">
            <v>R7-A</v>
          </cell>
          <cell r="G230" t="str">
            <v>JABALPUR - PATAN ROAD</v>
          </cell>
        </row>
        <row r="231">
          <cell r="A231" t="str">
            <v>HM10</v>
          </cell>
          <cell r="E231" t="str">
            <v>R7-B</v>
          </cell>
          <cell r="G231" t="str">
            <v>NAGPUR</v>
          </cell>
        </row>
        <row r="232">
          <cell r="A232" t="str">
            <v>HY02</v>
          </cell>
          <cell r="E232" t="str">
            <v>R7-B</v>
          </cell>
          <cell r="G232" t="str">
            <v>INDORE-2-V NG</v>
          </cell>
        </row>
        <row r="233">
          <cell r="A233" t="str">
            <v>HY09</v>
          </cell>
          <cell r="E233" t="str">
            <v>R7-B</v>
          </cell>
          <cell r="G233" t="str">
            <v>RATLAM</v>
          </cell>
        </row>
        <row r="234">
          <cell r="A234" t="str">
            <v>HY13</v>
          </cell>
          <cell r="E234" t="str">
            <v>R7-B</v>
          </cell>
          <cell r="G234" t="str">
            <v>INDORE-3</v>
          </cell>
        </row>
        <row r="235">
          <cell r="A235" t="str">
            <v>HY17</v>
          </cell>
          <cell r="E235" t="str">
            <v>R7-B</v>
          </cell>
          <cell r="G235" t="str">
            <v>UJJAIN</v>
          </cell>
        </row>
        <row r="236">
          <cell r="A236" t="str">
            <v>HY18</v>
          </cell>
          <cell r="E236" t="str">
            <v>R7-B</v>
          </cell>
          <cell r="G236" t="str">
            <v>BURHANPUR</v>
          </cell>
        </row>
        <row r="237">
          <cell r="A237" t="str">
            <v>HY23</v>
          </cell>
          <cell r="E237" t="str">
            <v>R7-B</v>
          </cell>
          <cell r="G237" t="str">
            <v>KHAMMAM</v>
          </cell>
        </row>
        <row r="238">
          <cell r="A238" t="str">
            <v>HY24</v>
          </cell>
          <cell r="E238" t="str">
            <v>R7-B</v>
          </cell>
          <cell r="G238" t="str">
            <v>CHHINDWARA</v>
          </cell>
        </row>
        <row r="239">
          <cell r="A239" t="str">
            <v>HY25</v>
          </cell>
          <cell r="E239" t="str">
            <v>R7-B</v>
          </cell>
          <cell r="G239" t="str">
            <v>PITHAMPUR</v>
          </cell>
        </row>
        <row r="240">
          <cell r="A240" t="str">
            <v>HY30</v>
          </cell>
          <cell r="E240" t="str">
            <v>R7-B</v>
          </cell>
          <cell r="G240" t="str">
            <v>BETUL</v>
          </cell>
        </row>
        <row r="241">
          <cell r="A241" t="str">
            <v>HY31</v>
          </cell>
          <cell r="E241" t="str">
            <v>R7-B</v>
          </cell>
          <cell r="G241" t="str">
            <v>KHANDWA</v>
          </cell>
        </row>
        <row r="242">
          <cell r="A242" t="str">
            <v>HY34</v>
          </cell>
          <cell r="E242" t="str">
            <v>R7-B</v>
          </cell>
          <cell r="G242" t="str">
            <v>NAGDA</v>
          </cell>
        </row>
        <row r="243">
          <cell r="A243" t="str">
            <v>HY35</v>
          </cell>
          <cell r="E243" t="str">
            <v>R7-B</v>
          </cell>
          <cell r="G243" t="str">
            <v>NEEMUCH</v>
          </cell>
        </row>
        <row r="244">
          <cell r="A244" t="str">
            <v>HY45</v>
          </cell>
          <cell r="E244" t="str">
            <v>R7-B</v>
          </cell>
          <cell r="G244" t="str">
            <v>KHARGONE</v>
          </cell>
        </row>
        <row r="245">
          <cell r="A245" t="str">
            <v>HY46</v>
          </cell>
          <cell r="E245" t="str">
            <v>R7-B</v>
          </cell>
          <cell r="G245" t="str">
            <v>INDORE-4-MARIMATA SQUARE</v>
          </cell>
        </row>
        <row r="246">
          <cell r="A246" t="str">
            <v>HY47</v>
          </cell>
          <cell r="E246" t="str">
            <v>R7-B</v>
          </cell>
          <cell r="G246" t="str">
            <v>DEWAS AB ROAD</v>
          </cell>
        </row>
        <row r="247">
          <cell r="A247" t="str">
            <v>HY48</v>
          </cell>
          <cell r="E247" t="str">
            <v>R7-B</v>
          </cell>
          <cell r="G247" t="str">
            <v>INDORE-5-PALDA</v>
          </cell>
        </row>
        <row r="248">
          <cell r="A248" t="str">
            <v>HY53</v>
          </cell>
          <cell r="E248" t="str">
            <v>R7-B</v>
          </cell>
          <cell r="G248" t="str">
            <v>HARDA</v>
          </cell>
        </row>
        <row r="249">
          <cell r="A249" t="str">
            <v>HA54</v>
          </cell>
          <cell r="E249" t="str">
            <v>R8-A</v>
          </cell>
          <cell r="G249" t="str">
            <v>ADONI</v>
          </cell>
        </row>
        <row r="250">
          <cell r="A250" t="str">
            <v>HA80</v>
          </cell>
          <cell r="E250" t="str">
            <v>R8-A</v>
          </cell>
          <cell r="G250" t="str">
            <v>KURNOOL</v>
          </cell>
        </row>
        <row r="251">
          <cell r="A251" t="str">
            <v>HA81</v>
          </cell>
          <cell r="E251" t="str">
            <v>R8-A</v>
          </cell>
          <cell r="G251" t="str">
            <v>YEMMIGANUR</v>
          </cell>
        </row>
        <row r="252">
          <cell r="A252" t="str">
            <v>HK07</v>
          </cell>
          <cell r="E252" t="str">
            <v>R8-A</v>
          </cell>
          <cell r="G252" t="str">
            <v>KEMPA (BGLR-4)</v>
          </cell>
        </row>
        <row r="253">
          <cell r="A253" t="str">
            <v>HK13</v>
          </cell>
          <cell r="E253" t="str">
            <v>R8-A</v>
          </cell>
          <cell r="G253" t="str">
            <v>RAICHUR</v>
          </cell>
        </row>
        <row r="254">
          <cell r="A254" t="str">
            <v>HK15</v>
          </cell>
          <cell r="E254" t="str">
            <v>R8-A</v>
          </cell>
          <cell r="G254" t="str">
            <v>YELAHANKA</v>
          </cell>
        </row>
        <row r="255">
          <cell r="A255" t="str">
            <v>HK16</v>
          </cell>
          <cell r="E255" t="str">
            <v>R8-A</v>
          </cell>
          <cell r="G255" t="str">
            <v>MAGADI ROAD-BANGALORE</v>
          </cell>
        </row>
        <row r="256">
          <cell r="A256" t="str">
            <v>HK19</v>
          </cell>
          <cell r="E256" t="str">
            <v>R8-A</v>
          </cell>
          <cell r="G256" t="str">
            <v>SAHAKAR NAGAR (BANGLORE)</v>
          </cell>
        </row>
        <row r="257">
          <cell r="A257" t="str">
            <v>HK20</v>
          </cell>
          <cell r="E257" t="str">
            <v>R8-A</v>
          </cell>
          <cell r="G257" t="str">
            <v>BANGALORE-7 (MATHIKERE)</v>
          </cell>
        </row>
        <row r="258">
          <cell r="A258" t="str">
            <v>HK29</v>
          </cell>
          <cell r="E258" t="str">
            <v>R8-A</v>
          </cell>
          <cell r="G258" t="str">
            <v>BANGALORE-14 (NAGARBHAVI)</v>
          </cell>
        </row>
        <row r="259">
          <cell r="A259" t="str">
            <v>HK48</v>
          </cell>
          <cell r="E259" t="str">
            <v>R8-A</v>
          </cell>
          <cell r="G259" t="str">
            <v>HMT - BANGALORE-21</v>
          </cell>
        </row>
        <row r="260">
          <cell r="A260" t="str">
            <v>HK51</v>
          </cell>
          <cell r="E260" t="str">
            <v>R8-A</v>
          </cell>
          <cell r="G260" t="str">
            <v>HENNUR - BANGALORE-23</v>
          </cell>
        </row>
        <row r="261">
          <cell r="A261" t="str">
            <v>HK52</v>
          </cell>
          <cell r="E261" t="str">
            <v>R8-A</v>
          </cell>
          <cell r="G261" t="str">
            <v>CHIKKABALLAPUR</v>
          </cell>
        </row>
        <row r="262">
          <cell r="A262" t="str">
            <v>HK65</v>
          </cell>
          <cell r="E262" t="str">
            <v>R8-A</v>
          </cell>
          <cell r="G262" t="str">
            <v>VIJAYNAGAR - BANGALORE-24</v>
          </cell>
        </row>
        <row r="263">
          <cell r="A263" t="str">
            <v>HK76</v>
          </cell>
          <cell r="E263" t="str">
            <v>R8-A</v>
          </cell>
          <cell r="G263" t="str">
            <v>KOGILU</v>
          </cell>
        </row>
        <row r="264">
          <cell r="A264" t="str">
            <v>HK79</v>
          </cell>
          <cell r="E264" t="str">
            <v>R8-A</v>
          </cell>
          <cell r="G264" t="str">
            <v>BANGALORE, DODDABALLAPURA</v>
          </cell>
        </row>
        <row r="265">
          <cell r="A265" t="str">
            <v>HK86</v>
          </cell>
          <cell r="E265" t="str">
            <v>R8-A</v>
          </cell>
          <cell r="G265" t="str">
            <v>YADGIRI</v>
          </cell>
        </row>
        <row r="266">
          <cell r="A266" t="str">
            <v>HK97</v>
          </cell>
          <cell r="E266" t="str">
            <v>R8-A</v>
          </cell>
          <cell r="G266" t="str">
            <v>RAJAJI NAGAR</v>
          </cell>
        </row>
        <row r="267">
          <cell r="A267" t="str">
            <v>HK98</v>
          </cell>
          <cell r="E267" t="str">
            <v>R8-A</v>
          </cell>
          <cell r="G267" t="str">
            <v>CHINTAMANI</v>
          </cell>
        </row>
        <row r="268">
          <cell r="A268" t="str">
            <v>SK07</v>
          </cell>
          <cell r="E268" t="str">
            <v>R8-A</v>
          </cell>
          <cell r="G268" t="str">
            <v>MANVI</v>
          </cell>
        </row>
        <row r="269">
          <cell r="A269" t="str">
            <v>HK01</v>
          </cell>
          <cell r="E269" t="str">
            <v>R8-B</v>
          </cell>
          <cell r="G269" t="str">
            <v>BANGLORE</v>
          </cell>
        </row>
        <row r="270">
          <cell r="A270" t="str">
            <v>HK06</v>
          </cell>
          <cell r="E270" t="str">
            <v>R8-B</v>
          </cell>
          <cell r="G270" t="str">
            <v>BANGLORE-3</v>
          </cell>
        </row>
        <row r="271">
          <cell r="A271" t="str">
            <v>HK18</v>
          </cell>
          <cell r="E271" t="str">
            <v>R8-B</v>
          </cell>
          <cell r="G271" t="str">
            <v>SHIMOGA</v>
          </cell>
        </row>
        <row r="272">
          <cell r="A272" t="str">
            <v>HK22</v>
          </cell>
          <cell r="E272" t="str">
            <v>R8-B</v>
          </cell>
          <cell r="G272" t="str">
            <v>BANGALORE-9 (THIPPASANDRA)</v>
          </cell>
        </row>
        <row r="273">
          <cell r="A273" t="str">
            <v>HK24</v>
          </cell>
          <cell r="E273" t="str">
            <v>R8-B</v>
          </cell>
          <cell r="G273" t="str">
            <v>BANGALORE -11, JP NAGAR (PUTTENHALLI)</v>
          </cell>
        </row>
        <row r="274">
          <cell r="A274" t="str">
            <v>HK32</v>
          </cell>
          <cell r="E274" t="str">
            <v>R8-B</v>
          </cell>
          <cell r="G274" t="str">
            <v>KESAVANAHALLI (BANGALORE)</v>
          </cell>
        </row>
        <row r="275">
          <cell r="A275" t="str">
            <v>HK33</v>
          </cell>
          <cell r="E275" t="str">
            <v>R8-B</v>
          </cell>
          <cell r="G275" t="str">
            <v>VARTHUR (BANGALORE-17)</v>
          </cell>
        </row>
        <row r="276">
          <cell r="A276" t="str">
            <v>HK36</v>
          </cell>
          <cell r="E276" t="str">
            <v>R8-B</v>
          </cell>
          <cell r="G276" t="str">
            <v>BHADRAVATHI</v>
          </cell>
        </row>
        <row r="277">
          <cell r="A277" t="str">
            <v>HK38</v>
          </cell>
          <cell r="E277" t="str">
            <v>R8-B</v>
          </cell>
          <cell r="G277" t="str">
            <v>BANAGALORE-18 (CHANNASANDRA)</v>
          </cell>
        </row>
        <row r="278">
          <cell r="A278" t="str">
            <v>HK39</v>
          </cell>
          <cell r="E278" t="str">
            <v>R8-B</v>
          </cell>
          <cell r="G278" t="str">
            <v>BANGALORE -19, ANANTHNAGAR</v>
          </cell>
        </row>
        <row r="279">
          <cell r="A279" t="str">
            <v>HK41</v>
          </cell>
          <cell r="E279" t="str">
            <v>R8-B</v>
          </cell>
          <cell r="G279" t="str">
            <v>BANAGALORE-20 (BANNERGHATTA)</v>
          </cell>
        </row>
        <row r="280">
          <cell r="A280" t="str">
            <v>HK43</v>
          </cell>
          <cell r="E280" t="str">
            <v>R8-B</v>
          </cell>
          <cell r="G280" t="str">
            <v>KOLAR</v>
          </cell>
        </row>
        <row r="281">
          <cell r="A281" t="str">
            <v>HK49</v>
          </cell>
          <cell r="E281" t="str">
            <v>R8-B</v>
          </cell>
          <cell r="G281" t="str">
            <v>BANGALORE-22 (KENGERI)</v>
          </cell>
        </row>
        <row r="282">
          <cell r="A282" t="str">
            <v>HK55</v>
          </cell>
          <cell r="E282" t="str">
            <v>R8-B</v>
          </cell>
          <cell r="G282" t="str">
            <v>SRINIVASPURA</v>
          </cell>
        </row>
        <row r="283">
          <cell r="A283" t="str">
            <v>HK59</v>
          </cell>
          <cell r="E283" t="str">
            <v>R8-B</v>
          </cell>
          <cell r="G283" t="str">
            <v>BANGALORE-KUDEBEESANAHALLI</v>
          </cell>
        </row>
        <row r="284">
          <cell r="A284" t="str">
            <v>HK64</v>
          </cell>
          <cell r="E284" t="str">
            <v>R8-B</v>
          </cell>
          <cell r="G284" t="str">
            <v>DOOMASANDRA- BANGALORE</v>
          </cell>
        </row>
        <row r="285">
          <cell r="A285" t="str">
            <v>HK72</v>
          </cell>
          <cell r="E285" t="str">
            <v>R8-B</v>
          </cell>
          <cell r="G285" t="str">
            <v>BANGALORE-27-BEGUR</v>
          </cell>
        </row>
        <row r="286">
          <cell r="A286" t="str">
            <v>HK73</v>
          </cell>
          <cell r="E286" t="str">
            <v>R8-B</v>
          </cell>
          <cell r="G286" t="str">
            <v>KGF KOLAR</v>
          </cell>
        </row>
        <row r="287">
          <cell r="A287" t="str">
            <v>SK01</v>
          </cell>
          <cell r="E287" t="str">
            <v>R8-B</v>
          </cell>
          <cell r="G287" t="str">
            <v xml:space="preserve">HOSKOTE-BANGALORE </v>
          </cell>
        </row>
        <row r="288">
          <cell r="A288" t="str">
            <v>SK04</v>
          </cell>
          <cell r="E288" t="str">
            <v>R8-B</v>
          </cell>
          <cell r="G288" t="str">
            <v>JIGANI</v>
          </cell>
        </row>
        <row r="289">
          <cell r="A289" t="str">
            <v>SK08</v>
          </cell>
          <cell r="E289" t="str">
            <v>R8-B</v>
          </cell>
          <cell r="G289" t="str">
            <v>SAGARA</v>
          </cell>
        </row>
        <row r="290">
          <cell r="A290" t="str">
            <v>SK09</v>
          </cell>
          <cell r="E290" t="str">
            <v>R8-B</v>
          </cell>
          <cell r="G290" t="str">
            <v>MULBAGAL</v>
          </cell>
        </row>
        <row r="291">
          <cell r="A291" t="str">
            <v>HK04</v>
          </cell>
          <cell r="E291" t="str">
            <v>R8-C</v>
          </cell>
          <cell r="G291" t="str">
            <v>MYSORE</v>
          </cell>
        </row>
        <row r="292">
          <cell r="A292" t="str">
            <v>HK26</v>
          </cell>
          <cell r="E292" t="str">
            <v>R8-C</v>
          </cell>
          <cell r="G292" t="str">
            <v>HASSAN</v>
          </cell>
        </row>
        <row r="293">
          <cell r="A293" t="str">
            <v>HK54</v>
          </cell>
          <cell r="E293" t="str">
            <v>R8-C</v>
          </cell>
          <cell r="G293" t="str">
            <v>CHIKMAGALUR</v>
          </cell>
        </row>
        <row r="294">
          <cell r="A294" t="str">
            <v>HK61</v>
          </cell>
          <cell r="E294" t="str">
            <v>R8-C</v>
          </cell>
          <cell r="G294" t="str">
            <v>MANDYA</v>
          </cell>
        </row>
        <row r="295">
          <cell r="A295" t="str">
            <v>HK68</v>
          </cell>
          <cell r="E295" t="str">
            <v>R8-C</v>
          </cell>
          <cell r="G295" t="str">
            <v>MYSORE - VIJAYNAGAR</v>
          </cell>
        </row>
        <row r="296">
          <cell r="A296" t="str">
            <v>HK71</v>
          </cell>
          <cell r="E296" t="str">
            <v>R8-C</v>
          </cell>
          <cell r="G296" t="str">
            <v>RAMNAGARA</v>
          </cell>
        </row>
        <row r="297">
          <cell r="A297" t="str">
            <v>HK74</v>
          </cell>
          <cell r="E297" t="str">
            <v>R8-C</v>
          </cell>
          <cell r="G297" t="str">
            <v>GONIKOPPA</v>
          </cell>
        </row>
        <row r="298">
          <cell r="A298" t="str">
            <v>HK75</v>
          </cell>
          <cell r="E298" t="str">
            <v>R8-C</v>
          </cell>
          <cell r="G298" t="str">
            <v>MADIKERI</v>
          </cell>
        </row>
        <row r="299">
          <cell r="A299" t="str">
            <v>HK80</v>
          </cell>
          <cell r="E299" t="str">
            <v>R8-C</v>
          </cell>
          <cell r="G299" t="str">
            <v>KUSHALNAGAR</v>
          </cell>
        </row>
        <row r="300">
          <cell r="A300" t="str">
            <v>HK83</v>
          </cell>
          <cell r="E300" t="str">
            <v>R8-C</v>
          </cell>
          <cell r="G300" t="str">
            <v>SAKLESHPUR</v>
          </cell>
        </row>
        <row r="301">
          <cell r="A301" t="str">
            <v>HK84</v>
          </cell>
          <cell r="E301" t="str">
            <v>R8-C</v>
          </cell>
          <cell r="G301" t="str">
            <v>HUNSUR</v>
          </cell>
        </row>
        <row r="302">
          <cell r="A302" t="str">
            <v>HK87</v>
          </cell>
          <cell r="E302" t="str">
            <v>R8-C</v>
          </cell>
          <cell r="G302" t="str">
            <v>MADDUR</v>
          </cell>
        </row>
        <row r="303">
          <cell r="A303" t="str">
            <v>HK90</v>
          </cell>
          <cell r="E303" t="str">
            <v>R8-C</v>
          </cell>
          <cell r="G303" t="str">
            <v>CHANNAPATNA</v>
          </cell>
        </row>
        <row r="304">
          <cell r="A304" t="str">
            <v>HK92</v>
          </cell>
          <cell r="E304" t="str">
            <v>R8-C</v>
          </cell>
          <cell r="G304" t="str">
            <v>CHAMRAJANAGAR</v>
          </cell>
        </row>
        <row r="305">
          <cell r="A305" t="str">
            <v>HT01</v>
          </cell>
          <cell r="E305" t="str">
            <v>R8-C</v>
          </cell>
          <cell r="G305" t="str">
            <v>OOTY</v>
          </cell>
        </row>
        <row r="306">
          <cell r="A306" t="str">
            <v>SK11</v>
          </cell>
          <cell r="E306" t="str">
            <v>R8-C</v>
          </cell>
          <cell r="G306" t="str">
            <v>SOMVERPET - SOMWARET</v>
          </cell>
        </row>
        <row r="307">
          <cell r="A307" t="str">
            <v>HA28</v>
          </cell>
          <cell r="E307" t="str">
            <v>R9-A</v>
          </cell>
          <cell r="G307" t="str">
            <v>KAVALI</v>
          </cell>
        </row>
        <row r="308">
          <cell r="A308" t="str">
            <v>HA50</v>
          </cell>
          <cell r="E308" t="str">
            <v>R9-A</v>
          </cell>
          <cell r="G308" t="str">
            <v>CHITTO0R</v>
          </cell>
        </row>
        <row r="309">
          <cell r="A309" t="str">
            <v>HA52</v>
          </cell>
          <cell r="E309" t="str">
            <v>R9-A</v>
          </cell>
          <cell r="G309" t="str">
            <v>MADANAPALLE</v>
          </cell>
        </row>
        <row r="310">
          <cell r="A310" t="str">
            <v>HA55</v>
          </cell>
          <cell r="E310" t="str">
            <v>R9-A</v>
          </cell>
          <cell r="G310" t="str">
            <v>SRIKAKULAM</v>
          </cell>
        </row>
        <row r="311">
          <cell r="A311" t="str">
            <v>HA58</v>
          </cell>
          <cell r="E311" t="str">
            <v>R9-A</v>
          </cell>
          <cell r="G311" t="str">
            <v>KADAPA</v>
          </cell>
        </row>
        <row r="312">
          <cell r="A312" t="str">
            <v>HA62</v>
          </cell>
          <cell r="E312" t="str">
            <v>R9-A</v>
          </cell>
          <cell r="G312" t="str">
            <v>TIRUPATI</v>
          </cell>
        </row>
        <row r="313">
          <cell r="A313" t="str">
            <v>HA63</v>
          </cell>
          <cell r="E313" t="str">
            <v>R9-A</v>
          </cell>
          <cell r="G313" t="str">
            <v>VISHAKHAPATNAM</v>
          </cell>
        </row>
        <row r="314">
          <cell r="A314" t="str">
            <v>HA72</v>
          </cell>
          <cell r="E314" t="str">
            <v>R9-A</v>
          </cell>
          <cell r="G314" t="str">
            <v>BHIMAVARAM</v>
          </cell>
        </row>
        <row r="315">
          <cell r="A315" t="str">
            <v>HA75</v>
          </cell>
          <cell r="E315" t="str">
            <v>R9-A</v>
          </cell>
          <cell r="G315" t="str">
            <v>ANAKAPALLI</v>
          </cell>
        </row>
        <row r="316">
          <cell r="A316" t="str">
            <v>HA76</v>
          </cell>
          <cell r="E316" t="str">
            <v>R9-A</v>
          </cell>
          <cell r="G316" t="str">
            <v>VISHAKHAPATNAM-2</v>
          </cell>
        </row>
        <row r="317">
          <cell r="A317" t="str">
            <v>HA78</v>
          </cell>
          <cell r="E317" t="str">
            <v>R9-A</v>
          </cell>
          <cell r="G317" t="str">
            <v>KADIRI</v>
          </cell>
        </row>
        <row r="318">
          <cell r="A318" t="str">
            <v>HA82</v>
          </cell>
          <cell r="E318" t="str">
            <v>R9-A</v>
          </cell>
          <cell r="G318" t="str">
            <v>RAYACHOTY</v>
          </cell>
        </row>
        <row r="319">
          <cell r="A319" t="str">
            <v>HA86</v>
          </cell>
          <cell r="E319" t="str">
            <v>R9-A</v>
          </cell>
          <cell r="G319" t="str">
            <v>PRODDATUR</v>
          </cell>
        </row>
        <row r="320">
          <cell r="A320" t="str">
            <v>HA87</v>
          </cell>
          <cell r="E320" t="str">
            <v>R9-A</v>
          </cell>
          <cell r="G320" t="str">
            <v>NELLORE</v>
          </cell>
        </row>
        <row r="321">
          <cell r="A321" t="str">
            <v>HA91</v>
          </cell>
          <cell r="E321" t="str">
            <v>R9-A</v>
          </cell>
          <cell r="G321" t="str">
            <v>NANDYAL</v>
          </cell>
        </row>
        <row r="322">
          <cell r="A322" t="str">
            <v>HA92</v>
          </cell>
          <cell r="E322" t="str">
            <v>R9-A</v>
          </cell>
          <cell r="G322" t="str">
            <v>VISHAKHAPATNAM-3-SHEELA NAGAR</v>
          </cell>
        </row>
        <row r="323">
          <cell r="A323" t="str">
            <v>HA94</v>
          </cell>
          <cell r="E323" t="str">
            <v>R9-A</v>
          </cell>
          <cell r="G323" t="str">
            <v>GUNTAKAL</v>
          </cell>
        </row>
        <row r="324">
          <cell r="A324" t="str">
            <v>HA95</v>
          </cell>
          <cell r="E324" t="str">
            <v>R9-A</v>
          </cell>
          <cell r="G324" t="str">
            <v>NAIDUPETA</v>
          </cell>
        </row>
        <row r="325">
          <cell r="A325" t="str">
            <v>SA04</v>
          </cell>
          <cell r="E325" t="str">
            <v>R9-A</v>
          </cell>
          <cell r="G325" t="str">
            <v>DHONE</v>
          </cell>
        </row>
        <row r="326">
          <cell r="A326" t="str">
            <v>SA05</v>
          </cell>
          <cell r="E326" t="str">
            <v>R9-A</v>
          </cell>
          <cell r="G326" t="str">
            <v>SRIKALAHASTI</v>
          </cell>
        </row>
        <row r="327">
          <cell r="A327" t="str">
            <v>SA06</v>
          </cell>
          <cell r="E327" t="str">
            <v>R9-A</v>
          </cell>
          <cell r="G327" t="str">
            <v>VIZIANAGARAM</v>
          </cell>
        </row>
        <row r="328">
          <cell r="A328" t="str">
            <v>SA09</v>
          </cell>
          <cell r="E328" t="str">
            <v>R9-A</v>
          </cell>
          <cell r="G328" t="str">
            <v>KOTHAVALASA</v>
          </cell>
        </row>
        <row r="329">
          <cell r="A329" t="str">
            <v>SA13</v>
          </cell>
          <cell r="E329" t="str">
            <v>R9-A</v>
          </cell>
          <cell r="G329" t="str">
            <v>BOBBILI</v>
          </cell>
        </row>
        <row r="330">
          <cell r="A330" t="str">
            <v>SA16</v>
          </cell>
          <cell r="E330" t="str">
            <v>R9-A</v>
          </cell>
          <cell r="G330" t="str">
            <v>JANGAREDDYGUDEM</v>
          </cell>
        </row>
        <row r="331">
          <cell r="A331" t="str">
            <v>SA17</v>
          </cell>
          <cell r="E331" t="str">
            <v>R9-A</v>
          </cell>
          <cell r="G331" t="str">
            <v>RAVULAPALEM</v>
          </cell>
        </row>
        <row r="332">
          <cell r="A332" t="str">
            <v>HA05</v>
          </cell>
          <cell r="E332" t="str">
            <v>R9-B</v>
          </cell>
          <cell r="G332" t="str">
            <v>HYDERABAD-4</v>
          </cell>
        </row>
        <row r="333">
          <cell r="A333" t="str">
            <v>HA07</v>
          </cell>
          <cell r="E333" t="str">
            <v>R9-B</v>
          </cell>
          <cell r="G333" t="str">
            <v>HYDERABAD-5 (BN REDDY)</v>
          </cell>
        </row>
        <row r="334">
          <cell r="A334" t="str">
            <v>HA08</v>
          </cell>
          <cell r="E334" t="str">
            <v>R9-B</v>
          </cell>
          <cell r="G334" t="str">
            <v>Balapur</v>
          </cell>
        </row>
        <row r="335">
          <cell r="A335" t="str">
            <v>HA14</v>
          </cell>
          <cell r="E335" t="str">
            <v>R9-B</v>
          </cell>
          <cell r="G335" t="str">
            <v>KHAMMAM</v>
          </cell>
        </row>
        <row r="336">
          <cell r="A336" t="str">
            <v>HA16</v>
          </cell>
          <cell r="E336" t="str">
            <v>R9-B</v>
          </cell>
          <cell r="G336" t="str">
            <v>SIDDIPET</v>
          </cell>
        </row>
        <row r="337">
          <cell r="A337" t="str">
            <v>HA17</v>
          </cell>
          <cell r="E337" t="str">
            <v>R9-B</v>
          </cell>
          <cell r="G337" t="str">
            <v>HANAMKONDA</v>
          </cell>
        </row>
        <row r="338">
          <cell r="A338" t="str">
            <v>HA18</v>
          </cell>
          <cell r="E338" t="str">
            <v>R9-B</v>
          </cell>
          <cell r="G338" t="str">
            <v>MALKAJGIRI -HYDERABAD 11</v>
          </cell>
        </row>
        <row r="339">
          <cell r="A339" t="str">
            <v>HA22</v>
          </cell>
          <cell r="E339" t="str">
            <v>R9-B</v>
          </cell>
          <cell r="G339" t="str">
            <v>HYDERABAD-12 (CHAMPAPET)</v>
          </cell>
        </row>
        <row r="340">
          <cell r="A340" t="str">
            <v>HA23</v>
          </cell>
          <cell r="E340" t="str">
            <v>R9-B</v>
          </cell>
          <cell r="G340" t="str">
            <v>SURYAPET</v>
          </cell>
        </row>
        <row r="341">
          <cell r="A341" t="str">
            <v>HA24</v>
          </cell>
          <cell r="E341" t="str">
            <v>R9-B</v>
          </cell>
          <cell r="G341" t="str">
            <v>HANAMKONDA-2-BHEEMARAM</v>
          </cell>
        </row>
        <row r="342">
          <cell r="A342" t="str">
            <v>HA25</v>
          </cell>
          <cell r="E342" t="str">
            <v>R9-B</v>
          </cell>
          <cell r="G342" t="str">
            <v>MANSOORABAD</v>
          </cell>
        </row>
        <row r="343">
          <cell r="A343" t="str">
            <v>HA36</v>
          </cell>
          <cell r="E343" t="str">
            <v>R9-B</v>
          </cell>
          <cell r="G343" t="str">
            <v>WARASIGUDA -HYDERABAD</v>
          </cell>
        </row>
        <row r="344">
          <cell r="A344" t="str">
            <v>HA48</v>
          </cell>
          <cell r="E344" t="str">
            <v>R9-B</v>
          </cell>
          <cell r="G344" t="str">
            <v>SERILINGAMPALLY</v>
          </cell>
        </row>
        <row r="345">
          <cell r="A345" t="str">
            <v>SA54</v>
          </cell>
          <cell r="E345" t="str">
            <v>R9-B</v>
          </cell>
          <cell r="G345" t="str">
            <v>CHNDRYNGUTTA -HYDERABAD</v>
          </cell>
        </row>
        <row r="346">
          <cell r="A346" t="str">
            <v>SA55</v>
          </cell>
          <cell r="E346" t="str">
            <v>R9-B</v>
          </cell>
          <cell r="G346" t="str">
            <v>KAZIPET</v>
          </cell>
        </row>
        <row r="347">
          <cell r="A347" t="str">
            <v>SA58</v>
          </cell>
          <cell r="E347" t="str">
            <v>R9-B</v>
          </cell>
          <cell r="G347" t="str">
            <v>WARANGAL</v>
          </cell>
        </row>
        <row r="348">
          <cell r="A348" t="str">
            <v>SA60</v>
          </cell>
          <cell r="E348" t="str">
            <v>R9-B</v>
          </cell>
          <cell r="G348" t="str">
            <v>TURKYAMJAL</v>
          </cell>
        </row>
        <row r="349">
          <cell r="A349" t="str">
            <v>SA66</v>
          </cell>
          <cell r="E349" t="str">
            <v>R9-B</v>
          </cell>
          <cell r="G349" t="str">
            <v>PEDDAPALLI</v>
          </cell>
        </row>
        <row r="350">
          <cell r="A350" t="str">
            <v>SA69</v>
          </cell>
          <cell r="E350" t="str">
            <v>R9-B</v>
          </cell>
          <cell r="G350" t="str">
            <v>KODAD</v>
          </cell>
        </row>
        <row r="351">
          <cell r="A351" t="str">
            <v>HA04</v>
          </cell>
          <cell r="E351" t="str">
            <v>R9-C</v>
          </cell>
          <cell r="G351" t="str">
            <v>KARIM NAGAR</v>
          </cell>
        </row>
        <row r="352">
          <cell r="A352" t="str">
            <v>HA06</v>
          </cell>
          <cell r="E352" t="str">
            <v>R9-C</v>
          </cell>
          <cell r="G352" t="str">
            <v>NAGARAM</v>
          </cell>
        </row>
        <row r="353">
          <cell r="A353" t="str">
            <v>HA09</v>
          </cell>
          <cell r="E353" t="str">
            <v>R9-C</v>
          </cell>
          <cell r="G353" t="str">
            <v>HYDERABAD-6 (BANDALAGUDA)</v>
          </cell>
        </row>
        <row r="354">
          <cell r="A354" t="str">
            <v>HA10</v>
          </cell>
          <cell r="E354" t="str">
            <v>R9-C</v>
          </cell>
          <cell r="G354" t="str">
            <v>HYDERABAD-7 (BODUPPAL)</v>
          </cell>
        </row>
        <row r="355">
          <cell r="A355" t="str">
            <v>HA11</v>
          </cell>
          <cell r="E355" t="str">
            <v>R9-C</v>
          </cell>
          <cell r="G355" t="str">
            <v>HYDERABAD-8 (NAGOLE)</v>
          </cell>
        </row>
        <row r="356">
          <cell r="A356" t="str">
            <v>HA13</v>
          </cell>
          <cell r="E356" t="str">
            <v>R9-C</v>
          </cell>
          <cell r="G356" t="str">
            <v>MANCHERIAL -HYDERABAD 10</v>
          </cell>
        </row>
        <row r="357">
          <cell r="A357" t="str">
            <v>HA15</v>
          </cell>
          <cell r="E357" t="str">
            <v>R9-C</v>
          </cell>
          <cell r="G357" t="str">
            <v>MAHBUBNAGAR</v>
          </cell>
        </row>
        <row r="358">
          <cell r="A358" t="str">
            <v>HA19</v>
          </cell>
          <cell r="E358" t="str">
            <v>R9-C</v>
          </cell>
          <cell r="G358" t="str">
            <v>NIZAMABAD</v>
          </cell>
        </row>
        <row r="359">
          <cell r="A359" t="str">
            <v>HA20</v>
          </cell>
          <cell r="E359" t="str">
            <v>R9-C</v>
          </cell>
          <cell r="G359" t="str">
            <v>RAMAGUNDAM</v>
          </cell>
        </row>
        <row r="360">
          <cell r="A360" t="str">
            <v>HA31</v>
          </cell>
          <cell r="E360" t="str">
            <v>R9-C</v>
          </cell>
          <cell r="G360" t="str">
            <v>ATTAPUR - HYDERABAD 13</v>
          </cell>
        </row>
        <row r="361">
          <cell r="A361" t="str">
            <v>HA37</v>
          </cell>
          <cell r="E361" t="str">
            <v>R9-C</v>
          </cell>
          <cell r="G361" t="str">
            <v>MOOSAPET</v>
          </cell>
        </row>
        <row r="362">
          <cell r="A362" t="str">
            <v>HA39</v>
          </cell>
          <cell r="E362" t="str">
            <v>R9-C</v>
          </cell>
          <cell r="G362" t="str">
            <v>HYDERABAD - RC PURAM</v>
          </cell>
        </row>
        <row r="363">
          <cell r="A363" t="str">
            <v>HA44</v>
          </cell>
          <cell r="E363" t="str">
            <v>R9-C</v>
          </cell>
          <cell r="G363" t="str">
            <v>GADWAL</v>
          </cell>
        </row>
        <row r="364">
          <cell r="A364" t="str">
            <v>HA49</v>
          </cell>
          <cell r="E364" t="str">
            <v>R9-C</v>
          </cell>
          <cell r="G364" t="str">
            <v>KAPRA HYDERABAD</v>
          </cell>
        </row>
        <row r="365">
          <cell r="A365" t="str">
            <v>SA51</v>
          </cell>
          <cell r="E365" t="str">
            <v>R9-C</v>
          </cell>
          <cell r="G365" t="str">
            <v>KAMAREDDY</v>
          </cell>
        </row>
        <row r="366">
          <cell r="A366" t="str">
            <v>SA52</v>
          </cell>
          <cell r="E366" t="str">
            <v>R9-C</v>
          </cell>
          <cell r="G366" t="str">
            <v>SHADNAGAR</v>
          </cell>
        </row>
        <row r="367">
          <cell r="A367" t="str">
            <v>SA61</v>
          </cell>
          <cell r="E367" t="str">
            <v>R9-C</v>
          </cell>
          <cell r="G367" t="str">
            <v>RAMAPALLY</v>
          </cell>
        </row>
        <row r="368">
          <cell r="A368" t="str">
            <v>HA51</v>
          </cell>
          <cell r="E368" t="str">
            <v>R9-D</v>
          </cell>
          <cell r="G368" t="str">
            <v>VIJAYWADA</v>
          </cell>
        </row>
        <row r="369">
          <cell r="A369" t="str">
            <v>HA56</v>
          </cell>
          <cell r="E369" t="str">
            <v>R9-D</v>
          </cell>
          <cell r="G369" t="str">
            <v>CHILAKALURIPET</v>
          </cell>
        </row>
        <row r="370">
          <cell r="A370" t="str">
            <v>HA64</v>
          </cell>
          <cell r="E370" t="str">
            <v>R9-D</v>
          </cell>
          <cell r="G370" t="str">
            <v>MACHILIPATNAM</v>
          </cell>
        </row>
        <row r="371">
          <cell r="A371" t="str">
            <v>HA66</v>
          </cell>
          <cell r="E371" t="str">
            <v>R9-D</v>
          </cell>
          <cell r="G371" t="str">
            <v>GUNTUR</v>
          </cell>
        </row>
        <row r="372">
          <cell r="A372" t="str">
            <v>HA67</v>
          </cell>
          <cell r="E372" t="str">
            <v>R9-D</v>
          </cell>
          <cell r="G372" t="str">
            <v>KAKINADA</v>
          </cell>
        </row>
        <row r="373">
          <cell r="A373" t="str">
            <v>HA73</v>
          </cell>
          <cell r="E373" t="str">
            <v>R9-D</v>
          </cell>
          <cell r="G373" t="str">
            <v>CHIRALA</v>
          </cell>
        </row>
        <row r="374">
          <cell r="A374" t="str">
            <v>HA74</v>
          </cell>
          <cell r="E374" t="str">
            <v>R9-D</v>
          </cell>
          <cell r="G374" t="str">
            <v>RAJAHMUNDRY</v>
          </cell>
        </row>
        <row r="375">
          <cell r="A375" t="str">
            <v>HA83</v>
          </cell>
          <cell r="E375" t="str">
            <v>R9-D</v>
          </cell>
          <cell r="G375" t="str">
            <v>TENALI</v>
          </cell>
        </row>
        <row r="376">
          <cell r="A376" t="str">
            <v>HA84</v>
          </cell>
          <cell r="E376" t="str">
            <v>R9-D</v>
          </cell>
          <cell r="G376" t="str">
            <v>VIJAYWADA-2-ELURU ROAD</v>
          </cell>
        </row>
        <row r="377">
          <cell r="A377" t="str">
            <v>HA90</v>
          </cell>
          <cell r="E377" t="str">
            <v>R9-D</v>
          </cell>
          <cell r="G377" t="str">
            <v>VIJAYWADA-3 - AJIT SINGH NAGAR</v>
          </cell>
        </row>
        <row r="378">
          <cell r="A378" t="str">
            <v>HA96</v>
          </cell>
          <cell r="E378" t="str">
            <v>R9-D</v>
          </cell>
          <cell r="G378" t="str">
            <v>TADEPALLIGUDEM</v>
          </cell>
        </row>
        <row r="379">
          <cell r="A379" t="str">
            <v>HA98</v>
          </cell>
          <cell r="E379" t="str">
            <v>R9-D</v>
          </cell>
          <cell r="G379" t="str">
            <v>NUZIVIDU</v>
          </cell>
        </row>
        <row r="380">
          <cell r="A380" t="str">
            <v>SA01</v>
          </cell>
          <cell r="E380" t="str">
            <v>R9-D</v>
          </cell>
          <cell r="G380" t="str">
            <v>TANUKU</v>
          </cell>
        </row>
        <row r="381">
          <cell r="A381" t="str">
            <v>SA02</v>
          </cell>
          <cell r="E381" t="str">
            <v>R9-D</v>
          </cell>
          <cell r="G381" t="str">
            <v>IBRAHIMPATNAM - VIJAYWADA</v>
          </cell>
        </row>
        <row r="382">
          <cell r="A382" t="str">
            <v>SA03</v>
          </cell>
          <cell r="E382" t="str">
            <v>R9-D</v>
          </cell>
          <cell r="G382" t="str">
            <v>KAKINADA-2</v>
          </cell>
        </row>
        <row r="383">
          <cell r="A383" t="str">
            <v>SA07</v>
          </cell>
          <cell r="E383" t="str">
            <v>R9-D</v>
          </cell>
          <cell r="G383" t="str">
            <v>RAJAHMUNDRY-2</v>
          </cell>
        </row>
        <row r="384">
          <cell r="A384" t="str">
            <v>SA08</v>
          </cell>
          <cell r="E384" t="str">
            <v>R9-D</v>
          </cell>
          <cell r="G384" t="str">
            <v>PEDDAPURAM</v>
          </cell>
        </row>
        <row r="385">
          <cell r="A385" t="str">
            <v>SA11</v>
          </cell>
          <cell r="E385" t="str">
            <v>R9-D</v>
          </cell>
          <cell r="G385" t="str">
            <v>RAZOLE</v>
          </cell>
        </row>
        <row r="386">
          <cell r="A386" t="str">
            <v>HA26</v>
          </cell>
          <cell r="E386" t="str">
            <v>R9-E</v>
          </cell>
          <cell r="G386" t="str">
            <v>SAINIKPURI</v>
          </cell>
        </row>
        <row r="387">
          <cell r="A387" t="str">
            <v>HA32</v>
          </cell>
          <cell r="E387" t="str">
            <v>R9-E</v>
          </cell>
          <cell r="G387" t="str">
            <v>SUCHITRA - HYDERABAD 14</v>
          </cell>
        </row>
        <row r="388">
          <cell r="A388" t="str">
            <v>HA33</v>
          </cell>
          <cell r="E388" t="str">
            <v>R9-E</v>
          </cell>
          <cell r="G388" t="str">
            <v>BALAJI NAGAR - HYDERABAD</v>
          </cell>
        </row>
        <row r="389">
          <cell r="A389" t="str">
            <v>HA34</v>
          </cell>
          <cell r="E389" t="str">
            <v>R9-E</v>
          </cell>
          <cell r="G389" t="str">
            <v>GANDIMAISAMMA</v>
          </cell>
        </row>
        <row r="390">
          <cell r="A390" t="str">
            <v>HA40</v>
          </cell>
          <cell r="E390" t="str">
            <v>R9-E</v>
          </cell>
          <cell r="G390" t="str">
            <v>GUDIMALKAPUR</v>
          </cell>
        </row>
        <row r="391">
          <cell r="A391" t="str">
            <v>HA41</v>
          </cell>
          <cell r="E391" t="str">
            <v>R9-E</v>
          </cell>
          <cell r="G391" t="str">
            <v>METPALLY</v>
          </cell>
        </row>
        <row r="392">
          <cell r="A392" t="str">
            <v>HA42</v>
          </cell>
          <cell r="E392" t="str">
            <v>R9-E</v>
          </cell>
          <cell r="G392" t="str">
            <v>TANDUR</v>
          </cell>
        </row>
        <row r="393">
          <cell r="A393" t="str">
            <v>HA43</v>
          </cell>
          <cell r="E393" t="str">
            <v>R9-E</v>
          </cell>
          <cell r="G393" t="str">
            <v>NALGONDA</v>
          </cell>
        </row>
        <row r="394">
          <cell r="A394" t="str">
            <v>HA45</v>
          </cell>
          <cell r="E394" t="str">
            <v>R9-E</v>
          </cell>
          <cell r="G394" t="str">
            <v>ADDAGUTTA JNTU - HYDERABAD</v>
          </cell>
        </row>
        <row r="395">
          <cell r="A395" t="str">
            <v>HA46</v>
          </cell>
          <cell r="E395" t="str">
            <v>R9-E</v>
          </cell>
          <cell r="G395" t="str">
            <v>MEDAK</v>
          </cell>
        </row>
        <row r="396">
          <cell r="A396" t="str">
            <v>HA47</v>
          </cell>
          <cell r="E396" t="str">
            <v>R9-E</v>
          </cell>
          <cell r="G396" t="str">
            <v>MIRYALAGUDA</v>
          </cell>
        </row>
        <row r="397">
          <cell r="A397" t="str">
            <v>SA56</v>
          </cell>
          <cell r="E397" t="str">
            <v>R9-E</v>
          </cell>
          <cell r="G397" t="str">
            <v>SADASIVPET</v>
          </cell>
        </row>
        <row r="398">
          <cell r="A398" t="str">
            <v>SA59</v>
          </cell>
          <cell r="E398" t="str">
            <v>R9-E</v>
          </cell>
          <cell r="G398" t="str">
            <v>JAGTIAL</v>
          </cell>
        </row>
        <row r="399">
          <cell r="A399" t="str">
            <v>SA62</v>
          </cell>
          <cell r="E399" t="str">
            <v>R9-E</v>
          </cell>
          <cell r="G399" t="str">
            <v>ALWAL</v>
          </cell>
        </row>
        <row r="400">
          <cell r="A400" t="str">
            <v>SA63</v>
          </cell>
          <cell r="E400" t="str">
            <v>R9-E</v>
          </cell>
          <cell r="G400" t="str">
            <v>VIKARABAD</v>
          </cell>
        </row>
        <row r="401">
          <cell r="A401" t="str">
            <v>HK08</v>
          </cell>
          <cell r="E401" t="str">
            <v>XR10-A</v>
          </cell>
          <cell r="G401" t="str">
            <v>HUBLI</v>
          </cell>
        </row>
        <row r="402">
          <cell r="A402" t="str">
            <v>HK11</v>
          </cell>
          <cell r="E402" t="str">
            <v>XR10-A</v>
          </cell>
          <cell r="G402" t="str">
            <v>BIJAPUR</v>
          </cell>
        </row>
        <row r="403">
          <cell r="A403" t="str">
            <v>HK14</v>
          </cell>
          <cell r="E403" t="str">
            <v>XR10-A</v>
          </cell>
          <cell r="G403" t="str">
            <v>DAVANGERE</v>
          </cell>
        </row>
        <row r="404">
          <cell r="A404" t="str">
            <v>HK34</v>
          </cell>
          <cell r="E404" t="str">
            <v>XR10-A</v>
          </cell>
          <cell r="G404" t="str">
            <v>DHARWAD</v>
          </cell>
        </row>
        <row r="405">
          <cell r="A405" t="str">
            <v>HK35</v>
          </cell>
          <cell r="E405" t="str">
            <v>XR10-A</v>
          </cell>
          <cell r="G405" t="str">
            <v>GANGAVATHI</v>
          </cell>
        </row>
        <row r="406">
          <cell r="A406" t="str">
            <v>HK37</v>
          </cell>
          <cell r="E406" t="str">
            <v>XR10-A</v>
          </cell>
          <cell r="G406" t="str">
            <v>GULBARGA</v>
          </cell>
        </row>
        <row r="407">
          <cell r="A407" t="str">
            <v>HK40</v>
          </cell>
          <cell r="E407" t="str">
            <v>XR10-A</v>
          </cell>
          <cell r="G407" t="str">
            <v>BELAGAVI_BELGUM</v>
          </cell>
        </row>
        <row r="408">
          <cell r="A408" t="str">
            <v>HK44</v>
          </cell>
          <cell r="E408" t="str">
            <v>XR10-A</v>
          </cell>
          <cell r="G408" t="str">
            <v>RANEBENNUR</v>
          </cell>
        </row>
        <row r="409">
          <cell r="A409" t="str">
            <v>HK45</v>
          </cell>
          <cell r="E409" t="str">
            <v>XR10-A</v>
          </cell>
          <cell r="G409" t="str">
            <v>GADAG</v>
          </cell>
        </row>
        <row r="410">
          <cell r="A410" t="str">
            <v>HK46</v>
          </cell>
          <cell r="E410" t="str">
            <v>XR10-A</v>
          </cell>
          <cell r="G410" t="str">
            <v>HUBLI-2</v>
          </cell>
        </row>
        <row r="411">
          <cell r="A411" t="str">
            <v>HK56</v>
          </cell>
          <cell r="E411" t="str">
            <v>XR10-A</v>
          </cell>
          <cell r="G411" t="str">
            <v>BIDAR</v>
          </cell>
        </row>
        <row r="412">
          <cell r="A412" t="str">
            <v>HK60</v>
          </cell>
          <cell r="E412" t="str">
            <v>XR10-A</v>
          </cell>
          <cell r="G412" t="str">
            <v>BAGALKOT</v>
          </cell>
        </row>
        <row r="413">
          <cell r="A413" t="str">
            <v>HK62</v>
          </cell>
          <cell r="E413" t="str">
            <v>XR10-A</v>
          </cell>
          <cell r="G413" t="str">
            <v>GULBARGA-2-RING ROAD</v>
          </cell>
        </row>
        <row r="414">
          <cell r="A414" t="str">
            <v>HK77</v>
          </cell>
          <cell r="E414" t="str">
            <v>XR10-A</v>
          </cell>
          <cell r="G414" t="str">
            <v>BASAVAKALYAN</v>
          </cell>
        </row>
        <row r="415">
          <cell r="A415" t="str">
            <v>HK81</v>
          </cell>
          <cell r="E415" t="str">
            <v>XR10-A</v>
          </cell>
          <cell r="G415" t="str">
            <v>GOKAK</v>
          </cell>
        </row>
        <row r="416">
          <cell r="A416" t="str">
            <v>HK82</v>
          </cell>
          <cell r="E416" t="str">
            <v>XR10-A</v>
          </cell>
          <cell r="G416" t="str">
            <v>HAVERI</v>
          </cell>
        </row>
        <row r="417">
          <cell r="A417" t="str">
            <v>HK85</v>
          </cell>
          <cell r="E417" t="str">
            <v>XR10-A</v>
          </cell>
          <cell r="G417" t="str">
            <v>BELGAVI-2</v>
          </cell>
        </row>
        <row r="418">
          <cell r="A418" t="str">
            <v>HK94</v>
          </cell>
          <cell r="E418" t="str">
            <v>XR10-A</v>
          </cell>
          <cell r="G418" t="str">
            <v>KOPPAL</v>
          </cell>
        </row>
        <row r="419">
          <cell r="A419" t="str">
            <v>HK95</v>
          </cell>
          <cell r="E419" t="str">
            <v>XR10-A</v>
          </cell>
          <cell r="G419" t="str">
            <v>ILKAL</v>
          </cell>
        </row>
        <row r="420">
          <cell r="A420" t="str">
            <v>HA57</v>
          </cell>
          <cell r="E420" t="str">
            <v>XR10-B</v>
          </cell>
          <cell r="G420" t="str">
            <v>TADIPATRI</v>
          </cell>
        </row>
        <row r="421">
          <cell r="A421" t="str">
            <v>HA60</v>
          </cell>
          <cell r="E421" t="str">
            <v>XR10-B</v>
          </cell>
          <cell r="G421" t="str">
            <v>HINDUPUR</v>
          </cell>
        </row>
        <row r="422">
          <cell r="A422" t="str">
            <v>HA61</v>
          </cell>
          <cell r="E422" t="str">
            <v>XR10-B</v>
          </cell>
          <cell r="G422" t="str">
            <v>ANANTAPUR</v>
          </cell>
        </row>
        <row r="423">
          <cell r="A423" t="str">
            <v>HK05</v>
          </cell>
          <cell r="E423" t="str">
            <v>XR10-B</v>
          </cell>
          <cell r="G423" t="str">
            <v>BANGLORE-2-CHAMPRAJIT</v>
          </cell>
        </row>
        <row r="424">
          <cell r="A424" t="str">
            <v>HK10</v>
          </cell>
          <cell r="E424" t="str">
            <v>XR10-B</v>
          </cell>
          <cell r="G424" t="str">
            <v>BANGLORE-5</v>
          </cell>
        </row>
        <row r="425">
          <cell r="A425" t="str">
            <v>HK12</v>
          </cell>
          <cell r="E425" t="str">
            <v>XR10-B</v>
          </cell>
          <cell r="G425" t="str">
            <v>TUMKUR</v>
          </cell>
        </row>
        <row r="426">
          <cell r="A426" t="str">
            <v>HK17</v>
          </cell>
          <cell r="E426" t="str">
            <v>XR10-B</v>
          </cell>
          <cell r="G426" t="str">
            <v>BELLARY</v>
          </cell>
        </row>
        <row r="427">
          <cell r="A427" t="str">
            <v>HK21</v>
          </cell>
          <cell r="E427" t="str">
            <v>XR10-B</v>
          </cell>
          <cell r="G427" t="str">
            <v>BANGALORE-8 (DEVASANDRA)</v>
          </cell>
        </row>
        <row r="428">
          <cell r="A428" t="str">
            <v>HK25</v>
          </cell>
          <cell r="E428" t="str">
            <v>XR10-B</v>
          </cell>
          <cell r="G428" t="str">
            <v>VEDERAHALLI - BANGALORE</v>
          </cell>
        </row>
        <row r="429">
          <cell r="A429" t="str">
            <v>HK27</v>
          </cell>
          <cell r="E429" t="str">
            <v>XR10-B</v>
          </cell>
          <cell r="G429" t="str">
            <v>BANAGALORE-12 (VIDYARANYAPURA)</v>
          </cell>
        </row>
        <row r="430">
          <cell r="A430" t="str">
            <v>HK57</v>
          </cell>
          <cell r="E430" t="str">
            <v>XR10-B</v>
          </cell>
          <cell r="G430" t="str">
            <v>HOSAPETE</v>
          </cell>
        </row>
        <row r="431">
          <cell r="A431" t="str">
            <v>HK58</v>
          </cell>
          <cell r="E431" t="str">
            <v>XR10-B</v>
          </cell>
          <cell r="G431" t="str">
            <v>CHITRADURGA</v>
          </cell>
        </row>
        <row r="432">
          <cell r="A432" t="str">
            <v>HK69</v>
          </cell>
          <cell r="E432" t="str">
            <v>XR10-B</v>
          </cell>
          <cell r="G432" t="str">
            <v>BELLARY - 2- TORANGULLU</v>
          </cell>
        </row>
        <row r="433">
          <cell r="A433" t="str">
            <v>HK70</v>
          </cell>
          <cell r="E433" t="str">
            <v>XR10-B</v>
          </cell>
          <cell r="G433" t="str">
            <v>HESARAGHATTA - BANGALORE</v>
          </cell>
        </row>
        <row r="434">
          <cell r="A434" t="str">
            <v>HK88</v>
          </cell>
          <cell r="E434" t="str">
            <v>XR10-B</v>
          </cell>
          <cell r="G434" t="str">
            <v>NELAMNGLA - BANAGALORE</v>
          </cell>
        </row>
        <row r="435">
          <cell r="A435" t="str">
            <v>HK89</v>
          </cell>
          <cell r="E435" t="str">
            <v>XR10-B</v>
          </cell>
          <cell r="G435" t="str">
            <v>TIPTUR</v>
          </cell>
        </row>
        <row r="436">
          <cell r="A436" t="str">
            <v>HK93</v>
          </cell>
          <cell r="E436" t="str">
            <v>XR10-B</v>
          </cell>
          <cell r="G436" t="str">
            <v>BANGALORE - MADANAYAKANAHALLI</v>
          </cell>
        </row>
        <row r="437">
          <cell r="A437" t="str">
            <v>HK99</v>
          </cell>
          <cell r="E437" t="str">
            <v>XR10-B</v>
          </cell>
          <cell r="G437" t="str">
            <v>SIRA</v>
          </cell>
        </row>
        <row r="438">
          <cell r="A438" t="str">
            <v>SK02</v>
          </cell>
          <cell r="E438" t="str">
            <v>XR10-B</v>
          </cell>
          <cell r="G438" t="str">
            <v>GAURIBIDNAUR</v>
          </cell>
        </row>
        <row r="439">
          <cell r="A439" t="str">
            <v>HE01</v>
          </cell>
          <cell r="E439" t="str">
            <v>XR10-C</v>
          </cell>
          <cell r="G439" t="str">
            <v>COCHIN</v>
          </cell>
        </row>
        <row r="440">
          <cell r="A440" t="str">
            <v>HE02</v>
          </cell>
          <cell r="E440" t="str">
            <v>XR10-C</v>
          </cell>
          <cell r="G440" t="str">
            <v>COCHIN - EDDAPALLY</v>
          </cell>
        </row>
        <row r="441">
          <cell r="A441" t="str">
            <v>HE03</v>
          </cell>
          <cell r="E441" t="str">
            <v>XR10-C</v>
          </cell>
          <cell r="G441" t="str">
            <v>COCHIN - PERUMBAVOOR</v>
          </cell>
        </row>
        <row r="442">
          <cell r="A442" t="str">
            <v>HE04</v>
          </cell>
          <cell r="E442" t="str">
            <v>XR10-C</v>
          </cell>
          <cell r="G442" t="str">
            <v>COCHIN - VYPIN</v>
          </cell>
        </row>
        <row r="443">
          <cell r="A443" t="str">
            <v>HE05</v>
          </cell>
          <cell r="E443" t="str">
            <v>XR10-C</v>
          </cell>
          <cell r="G443" t="str">
            <v>MUVATTUPUZHA</v>
          </cell>
        </row>
        <row r="444">
          <cell r="A444" t="str">
            <v>HE06</v>
          </cell>
          <cell r="E444" t="str">
            <v>XR10-C</v>
          </cell>
          <cell r="G444" t="str">
            <v>CHANDNATHOPE - KOLLAM</v>
          </cell>
        </row>
        <row r="445">
          <cell r="A445" t="str">
            <v>HE07</v>
          </cell>
          <cell r="E445" t="str">
            <v>XR10-C</v>
          </cell>
          <cell r="G445" t="str">
            <v>ALLEPEY  - ALLAPPUZHA</v>
          </cell>
        </row>
        <row r="446">
          <cell r="A446" t="str">
            <v>HE08</v>
          </cell>
          <cell r="E446" t="str">
            <v>XR10-C</v>
          </cell>
          <cell r="G446" t="str">
            <v>CHENGANNUR</v>
          </cell>
        </row>
        <row r="447">
          <cell r="A447" t="str">
            <v>HE09</v>
          </cell>
          <cell r="E447" t="str">
            <v>XR10-C</v>
          </cell>
          <cell r="G447" t="str">
            <v>KOTTAYAM - CHALUKUNNU</v>
          </cell>
        </row>
        <row r="448">
          <cell r="A448" t="str">
            <v>HE10</v>
          </cell>
          <cell r="E448" t="str">
            <v>XR10-C</v>
          </cell>
          <cell r="G448" t="str">
            <v>ALUVA</v>
          </cell>
        </row>
        <row r="449">
          <cell r="A449" t="str">
            <v>HE11</v>
          </cell>
          <cell r="E449" t="str">
            <v>XR10-C</v>
          </cell>
          <cell r="G449" t="str">
            <v>COCHIN - KAKKANAD</v>
          </cell>
        </row>
        <row r="450">
          <cell r="A450" t="str">
            <v>HE12</v>
          </cell>
          <cell r="E450" t="str">
            <v>XR10-C</v>
          </cell>
          <cell r="G450" t="str">
            <v>COCHIN - ANGAMALY</v>
          </cell>
        </row>
        <row r="451">
          <cell r="A451" t="str">
            <v>HE13</v>
          </cell>
          <cell r="E451" t="str">
            <v>XR10-C</v>
          </cell>
          <cell r="G451" t="str">
            <v>ADOOR</v>
          </cell>
        </row>
        <row r="452">
          <cell r="A452" t="str">
            <v>HE14</v>
          </cell>
          <cell r="E452" t="str">
            <v>XR10-C</v>
          </cell>
          <cell r="G452" t="str">
            <v>KOLENCHERY - COCHIN</v>
          </cell>
        </row>
        <row r="453">
          <cell r="A453" t="str">
            <v>HE17</v>
          </cell>
          <cell r="E453" t="str">
            <v>XR10-C</v>
          </cell>
          <cell r="G453" t="str">
            <v>COCHIN - PALLURUTHI</v>
          </cell>
        </row>
        <row r="454">
          <cell r="A454" t="str">
            <v>HE20</v>
          </cell>
          <cell r="E454" t="str">
            <v>XR10-C</v>
          </cell>
          <cell r="G454" t="str">
            <v>KATTAPPANA</v>
          </cell>
        </row>
        <row r="455">
          <cell r="A455" t="str">
            <v>HE24</v>
          </cell>
          <cell r="E455" t="str">
            <v>XR10-C</v>
          </cell>
          <cell r="G455" t="str">
            <v>UDAYAMPERROR - COCHIN</v>
          </cell>
        </row>
        <row r="456">
          <cell r="A456" t="str">
            <v>HE26</v>
          </cell>
          <cell r="E456" t="str">
            <v>XR10-C</v>
          </cell>
          <cell r="G456" t="str">
            <v>THODUPUZHA</v>
          </cell>
        </row>
        <row r="457">
          <cell r="A457" t="str">
            <v>HE28</v>
          </cell>
          <cell r="E457" t="str">
            <v>XR10-C</v>
          </cell>
          <cell r="G457" t="str">
            <v>PALA-KOTTAYAM</v>
          </cell>
        </row>
        <row r="458">
          <cell r="A458" t="str">
            <v>HE30</v>
          </cell>
          <cell r="E458" t="str">
            <v>XR10-C</v>
          </cell>
          <cell r="G458" t="str">
            <v>KANJIRAPALLY</v>
          </cell>
        </row>
        <row r="459">
          <cell r="A459" t="str">
            <v>HE31</v>
          </cell>
          <cell r="E459" t="str">
            <v>XR10-C</v>
          </cell>
          <cell r="G459" t="str">
            <v>POTHENCODE</v>
          </cell>
        </row>
        <row r="460">
          <cell r="A460" t="str">
            <v>HE15</v>
          </cell>
          <cell r="E460" t="str">
            <v>XR10-D</v>
          </cell>
          <cell r="G460" t="str">
            <v>KOTTAKKAL</v>
          </cell>
        </row>
        <row r="461">
          <cell r="A461" t="str">
            <v>HE16</v>
          </cell>
          <cell r="E461" t="str">
            <v>XR10-D</v>
          </cell>
          <cell r="G461" t="str">
            <v>MANJERI</v>
          </cell>
        </row>
        <row r="462">
          <cell r="A462" t="str">
            <v>HE18</v>
          </cell>
          <cell r="E462" t="str">
            <v>XR10-D</v>
          </cell>
          <cell r="G462" t="str">
            <v>VALANCHERY</v>
          </cell>
        </row>
        <row r="463">
          <cell r="A463" t="str">
            <v>HE19</v>
          </cell>
          <cell r="E463" t="str">
            <v>XR10-D</v>
          </cell>
          <cell r="G463" t="str">
            <v>THRISSUR </v>
          </cell>
        </row>
        <row r="464">
          <cell r="A464" t="str">
            <v>HE21</v>
          </cell>
          <cell r="E464" t="str">
            <v>XR10-D</v>
          </cell>
          <cell r="G464" t="str">
            <v>EDAPPAL</v>
          </cell>
        </row>
        <row r="465">
          <cell r="A465" t="str">
            <v>HE22</v>
          </cell>
          <cell r="E465" t="str">
            <v>XR10-D</v>
          </cell>
          <cell r="G465" t="str">
            <v>SULTHAN BATHERY</v>
          </cell>
        </row>
        <row r="466">
          <cell r="A466" t="str">
            <v>HE23</v>
          </cell>
          <cell r="E466" t="str">
            <v>XR10-D</v>
          </cell>
          <cell r="G466" t="str">
            <v>PRINTHALMANNA</v>
          </cell>
        </row>
        <row r="467">
          <cell r="A467" t="str">
            <v>HE25</v>
          </cell>
          <cell r="E467" t="str">
            <v>XR10-D</v>
          </cell>
          <cell r="G467" t="str">
            <v>KOYILANDY</v>
          </cell>
        </row>
        <row r="468">
          <cell r="A468" t="str">
            <v>HE29</v>
          </cell>
          <cell r="E468" t="str">
            <v>XR10-D</v>
          </cell>
          <cell r="G468" t="str">
            <v>KUNNAMKULAM</v>
          </cell>
        </row>
        <row r="469">
          <cell r="A469" t="str">
            <v>HK47</v>
          </cell>
          <cell r="E469" t="str">
            <v>XR10-D</v>
          </cell>
          <cell r="G469" t="str">
            <v>MANGLORE-2-KASBA BAZAAR</v>
          </cell>
        </row>
        <row r="470">
          <cell r="A470" t="str">
            <v>HK50</v>
          </cell>
          <cell r="E470" t="str">
            <v>XR10-D</v>
          </cell>
          <cell r="G470" t="str">
            <v>UDUPI</v>
          </cell>
        </row>
        <row r="471">
          <cell r="A471" t="str">
            <v>HK66</v>
          </cell>
          <cell r="E471" t="str">
            <v>XR10-D</v>
          </cell>
          <cell r="G471" t="str">
            <v>SURATHKAL</v>
          </cell>
        </row>
        <row r="472">
          <cell r="A472" t="str">
            <v>HK96</v>
          </cell>
          <cell r="E472" t="str">
            <v>XR10-D</v>
          </cell>
          <cell r="G472" t="str">
            <v>PUTTUR</v>
          </cell>
        </row>
        <row r="473">
          <cell r="A473" t="str">
            <v>SK03</v>
          </cell>
          <cell r="E473" t="str">
            <v>XR10-D</v>
          </cell>
          <cell r="G473" t="str">
            <v>BHATKAL</v>
          </cell>
        </row>
        <row r="474">
          <cell r="A474" t="str">
            <v>SK13</v>
          </cell>
          <cell r="E474" t="str">
            <v>XR10-D</v>
          </cell>
          <cell r="G474" t="str">
            <v>KARKALA</v>
          </cell>
        </row>
        <row r="475">
          <cell r="A475" t="str">
            <v>HR01</v>
          </cell>
          <cell r="E475" t="str">
            <v>XR11-A</v>
          </cell>
          <cell r="G475" t="str">
            <v>JODHPUR 1</v>
          </cell>
        </row>
        <row r="476">
          <cell r="A476" t="str">
            <v>HR02</v>
          </cell>
          <cell r="E476" t="str">
            <v>XR11-A</v>
          </cell>
          <cell r="G476" t="str">
            <v>JAIPUR-1-M I R</v>
          </cell>
        </row>
        <row r="477">
          <cell r="A477" t="str">
            <v>HR04</v>
          </cell>
          <cell r="E477" t="str">
            <v>XR11-A</v>
          </cell>
          <cell r="G477" t="str">
            <v>UDAIPUR</v>
          </cell>
        </row>
        <row r="478">
          <cell r="A478" t="str">
            <v>HR06</v>
          </cell>
          <cell r="E478" t="str">
            <v>XR11-A</v>
          </cell>
          <cell r="G478" t="str">
            <v>JAIPUR-3-V NG</v>
          </cell>
        </row>
        <row r="479">
          <cell r="A479" t="str">
            <v>HR07</v>
          </cell>
          <cell r="E479" t="str">
            <v>XR11-A</v>
          </cell>
          <cell r="G479" t="str">
            <v>BIKANER</v>
          </cell>
        </row>
        <row r="480">
          <cell r="A480" t="str">
            <v>HR11</v>
          </cell>
          <cell r="E480" t="str">
            <v>XR11-A</v>
          </cell>
          <cell r="G480" t="str">
            <v>AJMER</v>
          </cell>
        </row>
        <row r="481">
          <cell r="A481" t="str">
            <v>HR14</v>
          </cell>
          <cell r="E481" t="str">
            <v>XR11-A</v>
          </cell>
          <cell r="G481" t="str">
            <v>KOTA</v>
          </cell>
        </row>
        <row r="482">
          <cell r="A482" t="str">
            <v>HR16</v>
          </cell>
          <cell r="E482" t="str">
            <v>XR11-A</v>
          </cell>
          <cell r="G482" t="str">
            <v>BEAWER-2</v>
          </cell>
        </row>
        <row r="483">
          <cell r="A483" t="str">
            <v>HR19</v>
          </cell>
          <cell r="E483" t="str">
            <v>XR11-A</v>
          </cell>
          <cell r="G483" t="str">
            <v>JAIPUR-6-GOPALPURA</v>
          </cell>
        </row>
        <row r="484">
          <cell r="A484" t="str">
            <v>HR21</v>
          </cell>
          <cell r="E484" t="str">
            <v>XR11-A</v>
          </cell>
          <cell r="G484" t="str">
            <v>JAIPUR-7-NEMI NAGAR</v>
          </cell>
        </row>
        <row r="485">
          <cell r="A485" t="str">
            <v>HR23</v>
          </cell>
          <cell r="E485" t="str">
            <v>XR11-A</v>
          </cell>
          <cell r="G485" t="str">
            <v>JAIPUR-TONK ROAD</v>
          </cell>
        </row>
        <row r="486">
          <cell r="A486" t="str">
            <v>HR25</v>
          </cell>
          <cell r="E486" t="str">
            <v>XR11-A</v>
          </cell>
          <cell r="G486" t="str">
            <v>CHITTORGARH</v>
          </cell>
        </row>
        <row r="487">
          <cell r="A487" t="str">
            <v>HR26</v>
          </cell>
          <cell r="E487" t="str">
            <v>XR11-A</v>
          </cell>
          <cell r="G487" t="str">
            <v>CHURU</v>
          </cell>
        </row>
        <row r="488">
          <cell r="A488" t="str">
            <v>HR27</v>
          </cell>
          <cell r="E488" t="str">
            <v>XR11-A</v>
          </cell>
          <cell r="G488" t="str">
            <v>UDAIPUR URBAN SQUARE MALL</v>
          </cell>
        </row>
        <row r="489">
          <cell r="A489" t="str">
            <v>HR28</v>
          </cell>
          <cell r="E489" t="str">
            <v>XR11-A</v>
          </cell>
          <cell r="G489" t="str">
            <v>BANSWARA</v>
          </cell>
        </row>
        <row r="490">
          <cell r="A490" t="str">
            <v>HR29</v>
          </cell>
          <cell r="E490" t="str">
            <v>XR11-A</v>
          </cell>
          <cell r="G490" t="str">
            <v>JHUNJHUNU</v>
          </cell>
        </row>
        <row r="491">
          <cell r="A491" t="str">
            <v>HR31</v>
          </cell>
          <cell r="E491" t="str">
            <v>XR11-A</v>
          </cell>
          <cell r="G491" t="str">
            <v>RAJSAMAND</v>
          </cell>
        </row>
        <row r="492">
          <cell r="A492" t="str">
            <v>HR32</v>
          </cell>
          <cell r="E492" t="str">
            <v>XR11-A</v>
          </cell>
          <cell r="G492" t="str">
            <v>AJMER CITY SQUARE MALL</v>
          </cell>
        </row>
        <row r="493">
          <cell r="A493" t="str">
            <v>HR34</v>
          </cell>
          <cell r="E493" t="str">
            <v>XR11-A</v>
          </cell>
          <cell r="G493" t="str">
            <v>BARMER</v>
          </cell>
        </row>
        <row r="494">
          <cell r="A494" t="str">
            <v>HR35</v>
          </cell>
          <cell r="E494" t="str">
            <v>XR11-A</v>
          </cell>
          <cell r="G494" t="str">
            <v>BHILWARA-3</v>
          </cell>
        </row>
        <row r="495">
          <cell r="A495" t="str">
            <v>HR36</v>
          </cell>
          <cell r="E495" t="str">
            <v>XR11-A</v>
          </cell>
          <cell r="G495" t="str">
            <v>JAISALMER</v>
          </cell>
        </row>
        <row r="496">
          <cell r="A496" t="str">
            <v>HY03</v>
          </cell>
          <cell r="E496" t="str">
            <v>XR11-A</v>
          </cell>
          <cell r="G496" t="str">
            <v>GWALIOR</v>
          </cell>
        </row>
        <row r="497">
          <cell r="A497" t="str">
            <v>HY21</v>
          </cell>
          <cell r="E497" t="str">
            <v>XR11-A</v>
          </cell>
          <cell r="G497" t="str">
            <v>GWALIOR-3 THATIPUR</v>
          </cell>
        </row>
        <row r="498">
          <cell r="A498" t="str">
            <v>HY22</v>
          </cell>
          <cell r="E498" t="str">
            <v>XR11-A</v>
          </cell>
          <cell r="G498" t="str">
            <v>GWALIOR-4</v>
          </cell>
        </row>
        <row r="499">
          <cell r="A499" t="str">
            <v>HY39</v>
          </cell>
          <cell r="E499" t="str">
            <v>XR11-A</v>
          </cell>
          <cell r="G499" t="str">
            <v>GWALIOR-5- TRANSPORT NAGAR</v>
          </cell>
        </row>
        <row r="500">
          <cell r="A500" t="str">
            <v>HY40</v>
          </cell>
          <cell r="E500" t="str">
            <v>XR11-A</v>
          </cell>
          <cell r="G500" t="str">
            <v>MORENA</v>
          </cell>
        </row>
        <row r="501">
          <cell r="A501" t="str">
            <v>HY41</v>
          </cell>
          <cell r="E501" t="str">
            <v>XR11-A</v>
          </cell>
          <cell r="G501" t="str">
            <v>GWALIOR-6-AIRPORT</v>
          </cell>
        </row>
        <row r="502">
          <cell r="A502" t="str">
            <v>HP03</v>
          </cell>
          <cell r="E502" t="str">
            <v>XR11-B</v>
          </cell>
          <cell r="G502" t="str">
            <v>AMRITSAR</v>
          </cell>
        </row>
        <row r="503">
          <cell r="A503" t="str">
            <v>HP08</v>
          </cell>
          <cell r="E503" t="str">
            <v>XR11-B</v>
          </cell>
          <cell r="G503" t="str">
            <v>BATALA</v>
          </cell>
        </row>
        <row r="504">
          <cell r="A504" t="str">
            <v>HP11</v>
          </cell>
          <cell r="E504" t="str">
            <v>XR11-B</v>
          </cell>
          <cell r="G504" t="str">
            <v>GURDASPUR</v>
          </cell>
        </row>
        <row r="505">
          <cell r="A505" t="str">
            <v>HP16</v>
          </cell>
          <cell r="E505" t="str">
            <v>XR11-B</v>
          </cell>
          <cell r="G505" t="str">
            <v>PATHANKOT</v>
          </cell>
        </row>
        <row r="506">
          <cell r="A506" t="str">
            <v>HP28</v>
          </cell>
          <cell r="E506" t="str">
            <v>XR11-B</v>
          </cell>
          <cell r="G506" t="str">
            <v>AMRITSAR -2</v>
          </cell>
        </row>
        <row r="507">
          <cell r="A507" t="str">
            <v>HP35</v>
          </cell>
          <cell r="E507" t="str">
            <v>XR11-B</v>
          </cell>
          <cell r="G507" t="str">
            <v>TARN TARAN</v>
          </cell>
        </row>
        <row r="508">
          <cell r="A508" t="str">
            <v>HX01</v>
          </cell>
          <cell r="E508" t="str">
            <v>XR11-B</v>
          </cell>
          <cell r="G508" t="str">
            <v>JAMMU-1-KUNJ</v>
          </cell>
        </row>
        <row r="509">
          <cell r="A509" t="str">
            <v>HX02</v>
          </cell>
          <cell r="E509" t="str">
            <v>XR11-B</v>
          </cell>
          <cell r="G509" t="str">
            <v>JAMMU-2-BAHU</v>
          </cell>
        </row>
        <row r="510">
          <cell r="A510" t="str">
            <v>HX03</v>
          </cell>
          <cell r="E510" t="str">
            <v>XR11-B</v>
          </cell>
          <cell r="G510" t="str">
            <v>UDHAMPUR</v>
          </cell>
        </row>
        <row r="511">
          <cell r="A511" t="str">
            <v>HX04</v>
          </cell>
          <cell r="E511" t="str">
            <v>XR11-B</v>
          </cell>
          <cell r="G511" t="str">
            <v>JAMMU-3</v>
          </cell>
        </row>
        <row r="512">
          <cell r="A512" t="str">
            <v>HX05</v>
          </cell>
          <cell r="E512" t="str">
            <v>XR11-B</v>
          </cell>
          <cell r="G512" t="str">
            <v>JAMMU-4</v>
          </cell>
        </row>
        <row r="513">
          <cell r="A513" t="str">
            <v>HX06</v>
          </cell>
          <cell r="E513" t="str">
            <v>XR11-B</v>
          </cell>
          <cell r="G513" t="str">
            <v>POONCH</v>
          </cell>
        </row>
        <row r="514">
          <cell r="A514" t="str">
            <v>HX07</v>
          </cell>
          <cell r="E514" t="str">
            <v>XR11-B</v>
          </cell>
          <cell r="G514" t="str">
            <v>RAJOURI</v>
          </cell>
        </row>
        <row r="515">
          <cell r="A515" t="str">
            <v>HX10</v>
          </cell>
          <cell r="E515" t="str">
            <v>XR11-B</v>
          </cell>
          <cell r="G515" t="str">
            <v>DODA</v>
          </cell>
        </row>
        <row r="516">
          <cell r="A516" t="str">
            <v>HX11</v>
          </cell>
          <cell r="E516" t="str">
            <v>XR11-B</v>
          </cell>
          <cell r="G516" t="str">
            <v>KATHUA</v>
          </cell>
        </row>
        <row r="517">
          <cell r="A517" t="str">
            <v>HX12</v>
          </cell>
          <cell r="E517" t="str">
            <v>XR11-B</v>
          </cell>
          <cell r="G517" t="str">
            <v>AKHNORR</v>
          </cell>
        </row>
        <row r="518">
          <cell r="A518" t="str">
            <v>HD06</v>
          </cell>
          <cell r="E518" t="str">
            <v>XR12-A</v>
          </cell>
          <cell r="G518" t="str">
            <v>MAHIPALPUR</v>
          </cell>
        </row>
        <row r="519">
          <cell r="A519" t="str">
            <v>HD25</v>
          </cell>
          <cell r="E519" t="str">
            <v>XR12-A</v>
          </cell>
          <cell r="G519" t="str">
            <v>GOVIND PURI</v>
          </cell>
        </row>
        <row r="520">
          <cell r="A520" t="str">
            <v>HD31</v>
          </cell>
          <cell r="E520" t="str">
            <v>XR12-A</v>
          </cell>
          <cell r="G520" t="str">
            <v>MAHAVIR ENCLAVE</v>
          </cell>
        </row>
        <row r="521">
          <cell r="A521" t="str">
            <v>HD39</v>
          </cell>
          <cell r="E521" t="str">
            <v>XR12-A</v>
          </cell>
          <cell r="G521" t="str">
            <v>SAGARPUR</v>
          </cell>
        </row>
        <row r="522">
          <cell r="A522" t="str">
            <v>HD48</v>
          </cell>
          <cell r="E522" t="str">
            <v>XR12-A</v>
          </cell>
          <cell r="G522" t="str">
            <v>BINDAPUR</v>
          </cell>
        </row>
        <row r="523">
          <cell r="A523" t="str">
            <v>HD55</v>
          </cell>
          <cell r="E523" t="str">
            <v>XR12-A</v>
          </cell>
          <cell r="G523" t="str">
            <v>DWARKA PALAM</v>
          </cell>
        </row>
        <row r="524">
          <cell r="A524" t="str">
            <v>HH02</v>
          </cell>
          <cell r="E524" t="str">
            <v>XR12-A</v>
          </cell>
          <cell r="G524" t="str">
            <v>GURGAON</v>
          </cell>
        </row>
        <row r="525">
          <cell r="A525" t="str">
            <v>HH15</v>
          </cell>
          <cell r="E525" t="str">
            <v>XR12-A</v>
          </cell>
          <cell r="G525" t="str">
            <v>DHUNDAHERA</v>
          </cell>
        </row>
        <row r="526">
          <cell r="A526" t="str">
            <v>HH26</v>
          </cell>
          <cell r="E526" t="str">
            <v>XR12-A</v>
          </cell>
          <cell r="G526" t="str">
            <v>BADSHAHPUR</v>
          </cell>
        </row>
        <row r="527">
          <cell r="A527" t="str">
            <v>HH27</v>
          </cell>
          <cell r="E527" t="str">
            <v>XR12-A</v>
          </cell>
          <cell r="G527" t="str">
            <v>GURGAON-2</v>
          </cell>
        </row>
        <row r="528">
          <cell r="A528" t="str">
            <v>HH32</v>
          </cell>
          <cell r="E528" t="str">
            <v>XR12-A</v>
          </cell>
          <cell r="G528" t="str">
            <v>GURGAON -5_RAILWAY ROAD</v>
          </cell>
        </row>
        <row r="529">
          <cell r="A529" t="str">
            <v>HH34</v>
          </cell>
          <cell r="E529" t="str">
            <v>XR12-A</v>
          </cell>
          <cell r="G529" t="str">
            <v>SOHNA - GURGAON</v>
          </cell>
        </row>
        <row r="530">
          <cell r="A530" t="str">
            <v>HH35</v>
          </cell>
          <cell r="E530" t="str">
            <v>XR12-A</v>
          </cell>
          <cell r="G530" t="str">
            <v>MANESAR-GURGAON</v>
          </cell>
        </row>
        <row r="531">
          <cell r="A531" t="str">
            <v>HH38</v>
          </cell>
          <cell r="E531" t="str">
            <v>XR12-A</v>
          </cell>
          <cell r="G531" t="str">
            <v>GURGAON - PATAUDI</v>
          </cell>
        </row>
        <row r="532">
          <cell r="A532" t="str">
            <v>HH40</v>
          </cell>
          <cell r="E532" t="str">
            <v>XR12-A</v>
          </cell>
          <cell r="G532" t="str">
            <v>GURGAON SEC-89</v>
          </cell>
        </row>
        <row r="533">
          <cell r="A533" t="str">
            <v>HH43</v>
          </cell>
          <cell r="E533" t="str">
            <v>XR12-A</v>
          </cell>
          <cell r="G533" t="str">
            <v>GURGAON SEC-102</v>
          </cell>
        </row>
        <row r="534">
          <cell r="A534" t="str">
            <v>HH45</v>
          </cell>
          <cell r="E534" t="str">
            <v>XR12-A</v>
          </cell>
          <cell r="G534" t="str">
            <v>GURGAON SEC-92</v>
          </cell>
        </row>
        <row r="535">
          <cell r="A535" t="str">
            <v>ED06</v>
          </cell>
          <cell r="E535" t="str">
            <v>XR12-B</v>
          </cell>
          <cell r="G535" t="str">
            <v>VIKAS PURI</v>
          </cell>
        </row>
        <row r="536">
          <cell r="A536" t="str">
            <v>HD02</v>
          </cell>
          <cell r="E536" t="str">
            <v>XR12-B</v>
          </cell>
          <cell r="G536" t="str">
            <v>PITAMPURA</v>
          </cell>
        </row>
        <row r="537">
          <cell r="A537" t="str">
            <v>HD12</v>
          </cell>
          <cell r="E537" t="str">
            <v>XR12-B</v>
          </cell>
          <cell r="G537" t="str">
            <v>TILAK NAGAR</v>
          </cell>
        </row>
        <row r="538">
          <cell r="A538" t="str">
            <v>HD14</v>
          </cell>
          <cell r="E538" t="str">
            <v>XR12-B</v>
          </cell>
          <cell r="G538" t="str">
            <v>UTTAM NAGAR</v>
          </cell>
        </row>
        <row r="539">
          <cell r="A539" t="str">
            <v>HD15</v>
          </cell>
          <cell r="E539" t="str">
            <v>XR12-B</v>
          </cell>
          <cell r="G539" t="str">
            <v>NARELA</v>
          </cell>
        </row>
        <row r="540">
          <cell r="A540" t="str">
            <v>HD16</v>
          </cell>
          <cell r="E540" t="str">
            <v>XR12-B</v>
          </cell>
          <cell r="G540" t="str">
            <v>NANGLOI</v>
          </cell>
        </row>
        <row r="541">
          <cell r="A541" t="str">
            <v>HD24</v>
          </cell>
          <cell r="E541" t="str">
            <v>XR12-B</v>
          </cell>
          <cell r="G541" t="str">
            <v>NAZAFGARH-2</v>
          </cell>
        </row>
        <row r="542">
          <cell r="A542" t="str">
            <v>HD26</v>
          </cell>
          <cell r="E542" t="str">
            <v>XR12-B</v>
          </cell>
          <cell r="G542" t="str">
            <v>BURARI</v>
          </cell>
        </row>
        <row r="543">
          <cell r="A543" t="str">
            <v>HD27</v>
          </cell>
          <cell r="E543" t="str">
            <v>XR12-B</v>
          </cell>
          <cell r="G543" t="str">
            <v>MANGOLPURI</v>
          </cell>
        </row>
        <row r="544">
          <cell r="A544" t="str">
            <v>HD32</v>
          </cell>
          <cell r="E544" t="str">
            <v>XR12-B</v>
          </cell>
          <cell r="G544" t="str">
            <v>ROHINI</v>
          </cell>
        </row>
        <row r="545">
          <cell r="A545" t="str">
            <v>HD37</v>
          </cell>
          <cell r="E545" t="str">
            <v>XR12-B</v>
          </cell>
          <cell r="G545" t="str">
            <v>KIRARI</v>
          </cell>
        </row>
        <row r="546">
          <cell r="A546" t="str">
            <v>HD38</v>
          </cell>
          <cell r="E546" t="str">
            <v>XR12-B</v>
          </cell>
          <cell r="G546" t="str">
            <v>NAZAFGARH-3</v>
          </cell>
        </row>
        <row r="547">
          <cell r="A547" t="str">
            <v>HD44</v>
          </cell>
          <cell r="E547" t="str">
            <v>XR12-B</v>
          </cell>
          <cell r="G547" t="str">
            <v>UTTAM NAGAR-2</v>
          </cell>
        </row>
        <row r="548">
          <cell r="A548" t="str">
            <v>HD49</v>
          </cell>
          <cell r="E548" t="str">
            <v>XR12-B</v>
          </cell>
          <cell r="G548" t="str">
            <v>RAJOURI GARDEN-2</v>
          </cell>
        </row>
        <row r="549">
          <cell r="A549" t="str">
            <v>HD51</v>
          </cell>
          <cell r="E549" t="str">
            <v>XR12-B</v>
          </cell>
          <cell r="G549" t="str">
            <v>NIHAL VIHAR DELHI</v>
          </cell>
        </row>
        <row r="550">
          <cell r="A550" t="str">
            <v>HD57</v>
          </cell>
          <cell r="E550" t="str">
            <v>XR12-B</v>
          </cell>
          <cell r="G550" t="str">
            <v>ROHINI SEC-3</v>
          </cell>
        </row>
        <row r="551">
          <cell r="A551" t="str">
            <v>HD17</v>
          </cell>
          <cell r="E551" t="str">
            <v>XR13</v>
          </cell>
          <cell r="G551" t="str">
            <v>SHAHADRA</v>
          </cell>
        </row>
        <row r="552">
          <cell r="A552" t="str">
            <v>HD23</v>
          </cell>
          <cell r="E552" t="str">
            <v>XR13</v>
          </cell>
          <cell r="G552" t="str">
            <v>DEVLI ROAD</v>
          </cell>
        </row>
        <row r="553">
          <cell r="A553" t="str">
            <v>HD28</v>
          </cell>
          <cell r="E553" t="str">
            <v>XR13</v>
          </cell>
          <cell r="G553" t="str">
            <v>NEBSARAI</v>
          </cell>
        </row>
        <row r="554">
          <cell r="A554" t="str">
            <v>HD30</v>
          </cell>
          <cell r="E554" t="str">
            <v>XR13</v>
          </cell>
          <cell r="G554" t="str">
            <v>BADARPUR</v>
          </cell>
        </row>
        <row r="555">
          <cell r="A555" t="str">
            <v>HD40</v>
          </cell>
          <cell r="E555" t="str">
            <v>XR13</v>
          </cell>
          <cell r="G555" t="str">
            <v>KARAWAL</v>
          </cell>
        </row>
        <row r="556">
          <cell r="A556" t="str">
            <v>HD41</v>
          </cell>
          <cell r="E556" t="str">
            <v>XR13</v>
          </cell>
          <cell r="G556" t="str">
            <v>CHHATARPUR_DELHI</v>
          </cell>
        </row>
        <row r="557">
          <cell r="A557" t="str">
            <v>HD43</v>
          </cell>
          <cell r="E557" t="str">
            <v>XR13</v>
          </cell>
          <cell r="G557" t="str">
            <v>KHIRKI EXTENSION</v>
          </cell>
        </row>
        <row r="558">
          <cell r="A558" t="str">
            <v>HD47</v>
          </cell>
          <cell r="E558" t="str">
            <v>XR13</v>
          </cell>
          <cell r="G558" t="str">
            <v>PUL PRAHLADPUR</v>
          </cell>
        </row>
        <row r="559">
          <cell r="A559" t="str">
            <v>HD50</v>
          </cell>
          <cell r="E559" t="str">
            <v>XR13</v>
          </cell>
          <cell r="G559" t="str">
            <v>BHOLANATH NAGAR DELHI</v>
          </cell>
        </row>
        <row r="560">
          <cell r="A560" t="str">
            <v>HD56</v>
          </cell>
          <cell r="E560" t="str">
            <v>XR13</v>
          </cell>
          <cell r="G560" t="str">
            <v>PATEL NAGAR</v>
          </cell>
        </row>
        <row r="561">
          <cell r="A561" t="str">
            <v>HD58</v>
          </cell>
          <cell r="E561" t="str">
            <v>XR13</v>
          </cell>
          <cell r="G561" t="str">
            <v>SHAHADRA - VIKAS MALL</v>
          </cell>
        </row>
        <row r="562">
          <cell r="A562" t="str">
            <v>HH10</v>
          </cell>
          <cell r="E562" t="str">
            <v>XR13</v>
          </cell>
          <cell r="G562" t="str">
            <v>FARIDABAD</v>
          </cell>
        </row>
        <row r="563">
          <cell r="A563" t="str">
            <v>HH20</v>
          </cell>
          <cell r="E563" t="str">
            <v>XR13</v>
          </cell>
          <cell r="G563" t="str">
            <v>PALWAL</v>
          </cell>
        </row>
        <row r="564">
          <cell r="A564" t="str">
            <v>HH51</v>
          </cell>
          <cell r="E564" t="str">
            <v>XR13</v>
          </cell>
          <cell r="G564" t="str">
            <v>MALL OF FARIDABAD</v>
          </cell>
        </row>
        <row r="565">
          <cell r="A565" t="str">
            <v>HQ07</v>
          </cell>
          <cell r="E565" t="str">
            <v>XR14-A</v>
          </cell>
          <cell r="G565" t="str">
            <v>HAPUR</v>
          </cell>
        </row>
        <row r="566">
          <cell r="A566" t="str">
            <v>HQ35</v>
          </cell>
          <cell r="E566" t="str">
            <v>XR14-A</v>
          </cell>
          <cell r="G566" t="str">
            <v>NOIDA OMAXE</v>
          </cell>
        </row>
        <row r="567">
          <cell r="A567" t="str">
            <v>HQ58</v>
          </cell>
          <cell r="E567" t="str">
            <v>XR14-A</v>
          </cell>
          <cell r="G567" t="str">
            <v>PRATAP VIHAR</v>
          </cell>
        </row>
        <row r="568">
          <cell r="A568" t="str">
            <v>HQ60</v>
          </cell>
          <cell r="E568" t="str">
            <v>XR14-A</v>
          </cell>
          <cell r="G568" t="str">
            <v>GHAZIABAD- PATEL NAGAR</v>
          </cell>
        </row>
        <row r="569">
          <cell r="A569" t="str">
            <v>HQ69</v>
          </cell>
          <cell r="E569" t="str">
            <v>XR14-A</v>
          </cell>
          <cell r="G569" t="str">
            <v>KULESHRA</v>
          </cell>
        </row>
        <row r="570">
          <cell r="A570" t="str">
            <v>HQ83</v>
          </cell>
          <cell r="E570" t="str">
            <v>XR14-A</v>
          </cell>
          <cell r="G570" t="str">
            <v>DIAMOND PLAZA GALAXY</v>
          </cell>
        </row>
        <row r="571">
          <cell r="A571" t="str">
            <v>HQ96</v>
          </cell>
          <cell r="E571" t="str">
            <v>XR14-A</v>
          </cell>
          <cell r="G571" t="str">
            <v>BISRAKH</v>
          </cell>
        </row>
        <row r="572">
          <cell r="A572" t="str">
            <v>HU02</v>
          </cell>
          <cell r="E572" t="str">
            <v>XR14-A</v>
          </cell>
          <cell r="G572" t="str">
            <v>ANSAL PLAZA</v>
          </cell>
        </row>
        <row r="573">
          <cell r="A573" t="str">
            <v>HU03</v>
          </cell>
          <cell r="E573" t="str">
            <v>XR14-A</v>
          </cell>
          <cell r="G573" t="str">
            <v>GHAZIABAD-1-S CITY</v>
          </cell>
        </row>
        <row r="574">
          <cell r="A574" t="str">
            <v>HU36</v>
          </cell>
          <cell r="E574" t="str">
            <v>XR14-A</v>
          </cell>
          <cell r="G574" t="str">
            <v>BHANGEL-NOIDA</v>
          </cell>
        </row>
        <row r="575">
          <cell r="A575" t="str">
            <v>HU39</v>
          </cell>
          <cell r="E575" t="str">
            <v>XR14-A</v>
          </cell>
          <cell r="G575" t="str">
            <v>KHODA</v>
          </cell>
        </row>
        <row r="576">
          <cell r="A576" t="str">
            <v>HU47</v>
          </cell>
          <cell r="E576" t="str">
            <v>XR14-A</v>
          </cell>
          <cell r="G576" t="str">
            <v>VASUNDHARA</v>
          </cell>
        </row>
        <row r="577">
          <cell r="A577" t="str">
            <v>HU49</v>
          </cell>
          <cell r="E577" t="str">
            <v>XR14-A</v>
          </cell>
          <cell r="G577" t="str">
            <v>RAJNAGAR EXT</v>
          </cell>
        </row>
        <row r="578">
          <cell r="A578" t="str">
            <v>HU50</v>
          </cell>
          <cell r="E578" t="str">
            <v>XR14-A</v>
          </cell>
          <cell r="G578" t="str">
            <v>GOVINDPURAM</v>
          </cell>
        </row>
        <row r="579">
          <cell r="A579" t="str">
            <v>HU51</v>
          </cell>
          <cell r="E579" t="str">
            <v>XR14-A</v>
          </cell>
          <cell r="G579" t="str">
            <v>CROSSING REP</v>
          </cell>
        </row>
        <row r="580">
          <cell r="A580" t="str">
            <v>HU58</v>
          </cell>
          <cell r="E580" t="str">
            <v>XR14-A</v>
          </cell>
          <cell r="G580" t="str">
            <v>BAROLA</v>
          </cell>
        </row>
        <row r="581">
          <cell r="A581" t="str">
            <v>HU62</v>
          </cell>
          <cell r="E581" t="str">
            <v>XR14-A</v>
          </cell>
          <cell r="G581" t="str">
            <v>MAMURA NOIDA</v>
          </cell>
        </row>
        <row r="582">
          <cell r="A582" t="str">
            <v>HU71</v>
          </cell>
          <cell r="E582" t="str">
            <v>XR14-A</v>
          </cell>
          <cell r="G582" t="str">
            <v>SURAJPUR</v>
          </cell>
        </row>
        <row r="583">
          <cell r="A583" t="str">
            <v>HQ15</v>
          </cell>
          <cell r="E583" t="str">
            <v>XR14-B</v>
          </cell>
          <cell r="G583" t="str">
            <v>MEERUT-7 - M P NAGAR</v>
          </cell>
        </row>
        <row r="584">
          <cell r="A584" t="str">
            <v>HQ21</v>
          </cell>
          <cell r="E584" t="str">
            <v>XR14-B</v>
          </cell>
          <cell r="G584" t="str">
            <v>MEERUT-8 -SARDHANA</v>
          </cell>
        </row>
        <row r="585">
          <cell r="A585" t="str">
            <v>HQ46</v>
          </cell>
          <cell r="E585" t="str">
            <v>XR14-B</v>
          </cell>
          <cell r="G585" t="str">
            <v>LALITPUR</v>
          </cell>
        </row>
        <row r="586">
          <cell r="A586" t="str">
            <v>HQ55</v>
          </cell>
          <cell r="E586" t="str">
            <v>XR14-B</v>
          </cell>
          <cell r="G586" t="str">
            <v>JHANSI-2</v>
          </cell>
        </row>
        <row r="587">
          <cell r="A587" t="str">
            <v>HQ61</v>
          </cell>
          <cell r="E587" t="str">
            <v>XR14-B</v>
          </cell>
          <cell r="G587" t="str">
            <v>MURADNAGAR - GZB</v>
          </cell>
        </row>
        <row r="588">
          <cell r="A588" t="str">
            <v>HU07</v>
          </cell>
          <cell r="E588" t="str">
            <v>XR14-B</v>
          </cell>
          <cell r="G588" t="str">
            <v>MEERUT</v>
          </cell>
        </row>
        <row r="589">
          <cell r="A589" t="str">
            <v>HU18</v>
          </cell>
          <cell r="E589" t="str">
            <v>XR14-B</v>
          </cell>
          <cell r="G589" t="str">
            <v>MODINAGAR</v>
          </cell>
        </row>
        <row r="590">
          <cell r="A590" t="str">
            <v>HU26</v>
          </cell>
          <cell r="E590" t="str">
            <v>XR14-B</v>
          </cell>
          <cell r="G590" t="str">
            <v>GHAZIABAD-3-R NG</v>
          </cell>
        </row>
        <row r="591">
          <cell r="A591" t="str">
            <v>HU31</v>
          </cell>
          <cell r="E591" t="str">
            <v>XR14-B</v>
          </cell>
          <cell r="G591" t="str">
            <v>JHANSI</v>
          </cell>
        </row>
        <row r="592">
          <cell r="A592" t="str">
            <v>HU37</v>
          </cell>
          <cell r="E592" t="str">
            <v>XR14-B</v>
          </cell>
          <cell r="G592" t="str">
            <v>MUZZAFAR NAGAR</v>
          </cell>
        </row>
        <row r="593">
          <cell r="A593" t="str">
            <v>HU56</v>
          </cell>
          <cell r="E593" t="str">
            <v>XR14-B</v>
          </cell>
          <cell r="G593" t="str">
            <v>MEERUT-5</v>
          </cell>
        </row>
        <row r="594">
          <cell r="A594" t="str">
            <v>HU61</v>
          </cell>
          <cell r="E594" t="str">
            <v>XR14-B</v>
          </cell>
          <cell r="G594" t="str">
            <v>MEERUT-6 - PALLAVPURAM</v>
          </cell>
        </row>
        <row r="595">
          <cell r="A595" t="str">
            <v>HU74</v>
          </cell>
          <cell r="E595" t="str">
            <v>XR14-B</v>
          </cell>
          <cell r="G595" t="str">
            <v>BARAUT</v>
          </cell>
        </row>
        <row r="596">
          <cell r="A596" t="str">
            <v>HU76</v>
          </cell>
          <cell r="E596" t="str">
            <v>XR14-B</v>
          </cell>
          <cell r="G596" t="str">
            <v>DADRI</v>
          </cell>
        </row>
        <row r="597">
          <cell r="A597" t="str">
            <v>HU77</v>
          </cell>
          <cell r="E597" t="str">
            <v>XR14-B</v>
          </cell>
          <cell r="G597" t="str">
            <v>SHAMLI</v>
          </cell>
        </row>
        <row r="598">
          <cell r="A598" t="str">
            <v>HU81</v>
          </cell>
          <cell r="E598" t="str">
            <v>XR14-B</v>
          </cell>
          <cell r="G598" t="str">
            <v>ORAI</v>
          </cell>
        </row>
        <row r="599">
          <cell r="A599" t="str">
            <v>SU01</v>
          </cell>
          <cell r="E599" t="str">
            <v>XR14-B</v>
          </cell>
          <cell r="G599" t="str">
            <v>SHASTRI NAGAR</v>
          </cell>
        </row>
        <row r="600">
          <cell r="A600" t="str">
            <v>HH01</v>
          </cell>
          <cell r="E600" t="str">
            <v>XR15</v>
          </cell>
          <cell r="G600" t="str">
            <v>HISSAR</v>
          </cell>
        </row>
        <row r="601">
          <cell r="A601" t="str">
            <v>HH07</v>
          </cell>
          <cell r="E601" t="str">
            <v>XR15</v>
          </cell>
          <cell r="G601" t="str">
            <v>KURUKSHETRA</v>
          </cell>
        </row>
        <row r="602">
          <cell r="A602" t="str">
            <v>HH11</v>
          </cell>
          <cell r="E602" t="str">
            <v>XR15</v>
          </cell>
          <cell r="G602" t="str">
            <v>ROHTAK</v>
          </cell>
        </row>
        <row r="603">
          <cell r="A603" t="str">
            <v>HH12</v>
          </cell>
          <cell r="E603" t="str">
            <v>XR15</v>
          </cell>
          <cell r="G603" t="str">
            <v>SONIPAT</v>
          </cell>
        </row>
        <row r="604">
          <cell r="A604" t="str">
            <v>HH13</v>
          </cell>
          <cell r="E604" t="str">
            <v>XR15</v>
          </cell>
          <cell r="G604" t="str">
            <v>KARNAL-KUNJPURA</v>
          </cell>
        </row>
        <row r="605">
          <cell r="A605" t="str">
            <v>HH18</v>
          </cell>
          <cell r="E605" t="str">
            <v>XR15</v>
          </cell>
          <cell r="G605" t="str">
            <v>REWARI</v>
          </cell>
        </row>
        <row r="606">
          <cell r="A606" t="str">
            <v>HH19</v>
          </cell>
          <cell r="E606" t="str">
            <v>XR15</v>
          </cell>
          <cell r="G606" t="str">
            <v>BHIWANI-2</v>
          </cell>
        </row>
        <row r="607">
          <cell r="A607" t="str">
            <v>HH23</v>
          </cell>
          <cell r="E607" t="str">
            <v>XR15</v>
          </cell>
          <cell r="G607" t="str">
            <v>BAHADURGARH</v>
          </cell>
        </row>
        <row r="608">
          <cell r="A608" t="str">
            <v>HH24</v>
          </cell>
          <cell r="E608" t="str">
            <v>XR15</v>
          </cell>
          <cell r="G608" t="str">
            <v>AMBALA</v>
          </cell>
        </row>
        <row r="609">
          <cell r="A609" t="str">
            <v>HH29</v>
          </cell>
          <cell r="E609" t="str">
            <v>XR15</v>
          </cell>
          <cell r="G609" t="str">
            <v>PANIPAT</v>
          </cell>
        </row>
        <row r="610">
          <cell r="A610" t="str">
            <v>HH30</v>
          </cell>
          <cell r="E610" t="str">
            <v>XR15</v>
          </cell>
          <cell r="G610" t="str">
            <v>AMBALA-2</v>
          </cell>
        </row>
        <row r="611">
          <cell r="A611" t="str">
            <v>HH31</v>
          </cell>
          <cell r="E611" t="str">
            <v>XR15</v>
          </cell>
          <cell r="G611" t="str">
            <v>JAGADHRI</v>
          </cell>
        </row>
        <row r="612">
          <cell r="A612" t="str">
            <v>HH48</v>
          </cell>
          <cell r="E612" t="str">
            <v>XR15</v>
          </cell>
          <cell r="G612" t="str">
            <v>CHAKRI DADRI</v>
          </cell>
        </row>
        <row r="613">
          <cell r="A613" t="str">
            <v>HH49</v>
          </cell>
          <cell r="E613" t="str">
            <v>XR15</v>
          </cell>
          <cell r="G613" t="str">
            <v>JIND</v>
          </cell>
        </row>
        <row r="614">
          <cell r="A614" t="str">
            <v>HH52</v>
          </cell>
          <cell r="E614" t="str">
            <v>XR15</v>
          </cell>
          <cell r="G614" t="str">
            <v>GOHANA</v>
          </cell>
        </row>
        <row r="615">
          <cell r="A615" t="str">
            <v>HR18</v>
          </cell>
          <cell r="E615" t="str">
            <v>XR15</v>
          </cell>
          <cell r="G615" t="str">
            <v>BHIWADI (129)</v>
          </cell>
        </row>
        <row r="616">
          <cell r="A616" t="str">
            <v>HR20</v>
          </cell>
          <cell r="E616" t="str">
            <v>XR15</v>
          </cell>
          <cell r="G616" t="str">
            <v>ALWAR-2</v>
          </cell>
        </row>
        <row r="617">
          <cell r="A617" t="str">
            <v>HR33</v>
          </cell>
          <cell r="E617" t="str">
            <v>XR15</v>
          </cell>
          <cell r="G617" t="str">
            <v>HANUMANGARH</v>
          </cell>
        </row>
        <row r="618">
          <cell r="A618" t="str">
            <v>HR37</v>
          </cell>
          <cell r="E618" t="str">
            <v>XR15</v>
          </cell>
          <cell r="G618" t="str">
            <v>BHARATPUR</v>
          </cell>
        </row>
        <row r="619">
          <cell r="A619" t="str">
            <v>HQ03</v>
          </cell>
          <cell r="E619" t="str">
            <v>XR16</v>
          </cell>
          <cell r="G619" t="str">
            <v>AURAIYA</v>
          </cell>
        </row>
        <row r="620">
          <cell r="A620" t="str">
            <v>HQ29</v>
          </cell>
          <cell r="E620" t="str">
            <v>XR16</v>
          </cell>
          <cell r="G620" t="str">
            <v>MATHURA-3_DAMPIER NAGAR</v>
          </cell>
        </row>
        <row r="621">
          <cell r="A621" t="str">
            <v>HQ79</v>
          </cell>
          <cell r="E621" t="str">
            <v>XR16</v>
          </cell>
          <cell r="G621" t="str">
            <v>HATHRAS-2</v>
          </cell>
        </row>
        <row r="622">
          <cell r="A622" t="str">
            <v>HU09</v>
          </cell>
          <cell r="E622" t="str">
            <v>XR16</v>
          </cell>
          <cell r="G622" t="str">
            <v>AGRA-2-FBD R</v>
          </cell>
        </row>
        <row r="623">
          <cell r="A623" t="str">
            <v>HU10</v>
          </cell>
          <cell r="E623" t="str">
            <v>XR16</v>
          </cell>
          <cell r="G623" t="str">
            <v>AGRA-3-FBD R</v>
          </cell>
        </row>
        <row r="624">
          <cell r="A624" t="str">
            <v>HU34</v>
          </cell>
          <cell r="E624" t="str">
            <v>XR16</v>
          </cell>
          <cell r="G624" t="str">
            <v>ALIGARH</v>
          </cell>
        </row>
        <row r="625">
          <cell r="A625" t="str">
            <v>HU35</v>
          </cell>
          <cell r="E625" t="str">
            <v>XR16</v>
          </cell>
          <cell r="G625" t="str">
            <v>MATHURA</v>
          </cell>
        </row>
        <row r="626">
          <cell r="A626" t="str">
            <v>HU46</v>
          </cell>
          <cell r="E626" t="str">
            <v>XR16</v>
          </cell>
          <cell r="G626" t="str">
            <v>FARUKKHABAD</v>
          </cell>
        </row>
        <row r="627">
          <cell r="A627" t="str">
            <v>HU53</v>
          </cell>
          <cell r="E627" t="str">
            <v>XR16</v>
          </cell>
          <cell r="G627" t="str">
            <v>FIROZABAD</v>
          </cell>
        </row>
        <row r="628">
          <cell r="A628" t="str">
            <v>HU55</v>
          </cell>
          <cell r="E628" t="str">
            <v>XR16</v>
          </cell>
          <cell r="G628" t="str">
            <v>BULANDSHAHAR</v>
          </cell>
        </row>
        <row r="629">
          <cell r="A629" t="str">
            <v>HU57</v>
          </cell>
          <cell r="E629" t="str">
            <v>XR16</v>
          </cell>
          <cell r="G629" t="str">
            <v>ETAWA</v>
          </cell>
        </row>
        <row r="630">
          <cell r="A630" t="str">
            <v>HU65</v>
          </cell>
          <cell r="E630" t="str">
            <v>XR16</v>
          </cell>
          <cell r="G630" t="str">
            <v>MAINPURI</v>
          </cell>
        </row>
        <row r="631">
          <cell r="A631" t="str">
            <v>HU72</v>
          </cell>
          <cell r="E631" t="str">
            <v>XR16</v>
          </cell>
          <cell r="G631" t="str">
            <v>ALIGARH-2</v>
          </cell>
        </row>
        <row r="632">
          <cell r="A632" t="str">
            <v>HU80</v>
          </cell>
          <cell r="E632" t="str">
            <v>XR16</v>
          </cell>
          <cell r="G632" t="str">
            <v>SHIKOHABAD</v>
          </cell>
        </row>
        <row r="633">
          <cell r="A633" t="str">
            <v>HU83</v>
          </cell>
          <cell r="E633" t="str">
            <v>XR16</v>
          </cell>
          <cell r="G633" t="str">
            <v>ALIGARH-3</v>
          </cell>
        </row>
        <row r="634">
          <cell r="A634" t="str">
            <v>HU86</v>
          </cell>
          <cell r="E634" t="str">
            <v>XR16</v>
          </cell>
          <cell r="G634" t="str">
            <v>KHURJA</v>
          </cell>
        </row>
        <row r="635">
          <cell r="A635" t="str">
            <v>HU87</v>
          </cell>
          <cell r="E635" t="str">
            <v>XR16</v>
          </cell>
          <cell r="G635" t="str">
            <v>KANNAUJ</v>
          </cell>
        </row>
        <row r="636">
          <cell r="A636" t="str">
            <v>HU97</v>
          </cell>
          <cell r="E636" t="str">
            <v>XR16</v>
          </cell>
          <cell r="G636" t="str">
            <v>AGRA- 6 _SIKANDRA</v>
          </cell>
        </row>
        <row r="637">
          <cell r="A637" t="str">
            <v>HQ16</v>
          </cell>
          <cell r="E637" t="str">
            <v>XR17</v>
          </cell>
          <cell r="G637" t="str">
            <v>KANPUR-7- LAL BANGLA</v>
          </cell>
        </row>
        <row r="638">
          <cell r="A638" t="str">
            <v>HQ20</v>
          </cell>
          <cell r="E638" t="str">
            <v>XR17</v>
          </cell>
          <cell r="G638" t="str">
            <v>LUCKNOW-14 - TEDI PULIYA</v>
          </cell>
        </row>
        <row r="639">
          <cell r="A639" t="str">
            <v>HQ33</v>
          </cell>
          <cell r="E639" t="str">
            <v>XR17</v>
          </cell>
          <cell r="G639" t="str">
            <v>LUCKNOW-15 - SITAPUR ROAD</v>
          </cell>
        </row>
        <row r="640">
          <cell r="A640" t="str">
            <v>HQ34</v>
          </cell>
          <cell r="E640" t="str">
            <v>XR17</v>
          </cell>
          <cell r="G640" t="str">
            <v>KANPUR-8- SHUKLA GANJ</v>
          </cell>
        </row>
        <row r="641">
          <cell r="A641" t="str">
            <v>HQ41</v>
          </cell>
          <cell r="E641" t="str">
            <v>XR17</v>
          </cell>
          <cell r="G641" t="str">
            <v>LUCKNOW-16 - KRISHNA NAGAR</v>
          </cell>
        </row>
        <row r="642">
          <cell r="A642" t="str">
            <v>HQ70</v>
          </cell>
          <cell r="E642" t="str">
            <v>XR17</v>
          </cell>
          <cell r="G642" t="str">
            <v>LUCKNOW-ONE AWADH MALL</v>
          </cell>
        </row>
        <row r="643">
          <cell r="A643" t="str">
            <v>HQ89</v>
          </cell>
          <cell r="E643" t="str">
            <v>XR17</v>
          </cell>
          <cell r="G643" t="str">
            <v>LUCKNOW - TAKROHI</v>
          </cell>
        </row>
        <row r="644">
          <cell r="A644" t="str">
            <v>HQ91</v>
          </cell>
          <cell r="E644" t="str">
            <v>XR17</v>
          </cell>
          <cell r="G644" t="str">
            <v>UNNAO</v>
          </cell>
        </row>
        <row r="645">
          <cell r="A645" t="str">
            <v>HU19</v>
          </cell>
          <cell r="E645" t="str">
            <v>XR17</v>
          </cell>
          <cell r="G645" t="str">
            <v>KANPUR-2-H NG</v>
          </cell>
        </row>
        <row r="646">
          <cell r="A646" t="str">
            <v>HU20</v>
          </cell>
          <cell r="E646" t="str">
            <v>XR17</v>
          </cell>
          <cell r="G646" t="str">
            <v>LUCKNOW-2-ASHN</v>
          </cell>
        </row>
        <row r="647">
          <cell r="A647" t="str">
            <v>HU23</v>
          </cell>
          <cell r="E647" t="str">
            <v>XR17</v>
          </cell>
          <cell r="G647" t="str">
            <v>LUCKNOW-6-NKHS</v>
          </cell>
        </row>
        <row r="648">
          <cell r="A648" t="str">
            <v>HU32</v>
          </cell>
          <cell r="E648" t="str">
            <v>XR17</v>
          </cell>
          <cell r="G648" t="str">
            <v>LUCKNOW-7-ALAMBAGH</v>
          </cell>
        </row>
        <row r="649">
          <cell r="A649" t="str">
            <v>HU60</v>
          </cell>
          <cell r="E649" t="str">
            <v>XR17</v>
          </cell>
          <cell r="G649" t="str">
            <v>KANPUR-3-KALYANPUR</v>
          </cell>
        </row>
        <row r="650">
          <cell r="A650" t="str">
            <v>HU68</v>
          </cell>
          <cell r="E650" t="str">
            <v>XR17</v>
          </cell>
          <cell r="G650" t="str">
            <v>DUBAGGA - LUCKNOW</v>
          </cell>
        </row>
        <row r="651">
          <cell r="A651" t="str">
            <v>HU69</v>
          </cell>
          <cell r="E651" t="str">
            <v>XR17</v>
          </cell>
          <cell r="G651" t="str">
            <v>KANPUR -4 - GOVIND NAGAR</v>
          </cell>
        </row>
        <row r="652">
          <cell r="A652" t="str">
            <v>HU70</v>
          </cell>
          <cell r="E652" t="str">
            <v>XR17</v>
          </cell>
          <cell r="G652" t="str">
            <v>KANPUR-5- MEGA MALL</v>
          </cell>
        </row>
        <row r="653">
          <cell r="A653" t="str">
            <v>HU84</v>
          </cell>
          <cell r="E653" t="str">
            <v>XR17</v>
          </cell>
          <cell r="G653" t="str">
            <v>LUCKNOW-9 -ENGG COLLEGE</v>
          </cell>
        </row>
        <row r="654">
          <cell r="A654" t="str">
            <v>HU88</v>
          </cell>
          <cell r="E654" t="str">
            <v>XR17</v>
          </cell>
          <cell r="G654" t="str">
            <v>LUCKNOW-10-GOMTI NAGAR</v>
          </cell>
        </row>
        <row r="655">
          <cell r="A655" t="str">
            <v>HU91</v>
          </cell>
          <cell r="E655" t="str">
            <v>XR17</v>
          </cell>
          <cell r="G655" t="str">
            <v>FATEHPUR</v>
          </cell>
        </row>
        <row r="656">
          <cell r="A656" t="str">
            <v>HU95</v>
          </cell>
          <cell r="E656" t="str">
            <v>XR17</v>
          </cell>
          <cell r="G656" t="str">
            <v>RAEBAREILLY</v>
          </cell>
        </row>
        <row r="657">
          <cell r="A657" t="str">
            <v>HU96</v>
          </cell>
          <cell r="E657" t="str">
            <v>XR17</v>
          </cell>
          <cell r="G657" t="str">
            <v>LUCKNOW-12-CHINHAT</v>
          </cell>
        </row>
        <row r="658">
          <cell r="A658" t="str">
            <v>HU99</v>
          </cell>
          <cell r="E658" t="str">
            <v>XR17</v>
          </cell>
          <cell r="G658" t="str">
            <v>LUCKNOW -13- BURLINGTON</v>
          </cell>
        </row>
        <row r="659">
          <cell r="A659" t="str">
            <v>HI04</v>
          </cell>
          <cell r="E659" t="str">
            <v>XR18-A</v>
          </cell>
          <cell r="G659" t="str">
            <v>PONTA SAHIB</v>
          </cell>
        </row>
        <row r="660">
          <cell r="A660" t="str">
            <v>HU42</v>
          </cell>
          <cell r="E660" t="str">
            <v>XR18-A</v>
          </cell>
          <cell r="G660" t="str">
            <v>SAHARANPUR</v>
          </cell>
        </row>
        <row r="661">
          <cell r="A661" t="str">
            <v>HV01</v>
          </cell>
          <cell r="E661" t="str">
            <v>XR18-A</v>
          </cell>
          <cell r="G661" t="str">
            <v>DEHRADOON</v>
          </cell>
        </row>
        <row r="662">
          <cell r="A662" t="str">
            <v>HV02</v>
          </cell>
          <cell r="E662" t="str">
            <v>XR18-A</v>
          </cell>
          <cell r="G662" t="str">
            <v>HALDWANI</v>
          </cell>
        </row>
        <row r="663">
          <cell r="A663" t="str">
            <v>HV03</v>
          </cell>
          <cell r="E663" t="str">
            <v>XR18-A</v>
          </cell>
          <cell r="G663" t="str">
            <v>RUDRA PUR</v>
          </cell>
        </row>
        <row r="664">
          <cell r="A664" t="str">
            <v>HV05</v>
          </cell>
          <cell r="E664" t="str">
            <v>XR18-A</v>
          </cell>
          <cell r="G664" t="str">
            <v>ALMORA</v>
          </cell>
        </row>
        <row r="665">
          <cell r="A665" t="str">
            <v>HV06</v>
          </cell>
          <cell r="E665" t="str">
            <v>XR18-A</v>
          </cell>
          <cell r="G665" t="str">
            <v>ROORKE</v>
          </cell>
        </row>
        <row r="666">
          <cell r="A666" t="str">
            <v>HV07</v>
          </cell>
          <cell r="E666" t="str">
            <v>XR18-A</v>
          </cell>
          <cell r="G666" t="str">
            <v>KASHIPUR</v>
          </cell>
        </row>
        <row r="667">
          <cell r="A667" t="str">
            <v>HV08</v>
          </cell>
          <cell r="E667" t="str">
            <v>XR18-A</v>
          </cell>
          <cell r="G667" t="str">
            <v>DEHRADUN-2</v>
          </cell>
        </row>
        <row r="668">
          <cell r="A668" t="str">
            <v>HV09</v>
          </cell>
          <cell r="E668" t="str">
            <v>XR18-A</v>
          </cell>
          <cell r="G668" t="str">
            <v>HARIDWAR-2</v>
          </cell>
        </row>
        <row r="669">
          <cell r="A669" t="str">
            <v>HV10</v>
          </cell>
          <cell r="E669" t="str">
            <v>XR18-A</v>
          </cell>
          <cell r="G669" t="str">
            <v>DEHRADUN-3-PREM NAGAR</v>
          </cell>
        </row>
        <row r="670">
          <cell r="A670" t="str">
            <v>HV11</v>
          </cell>
          <cell r="E670" t="str">
            <v>XR18-A</v>
          </cell>
          <cell r="G670" t="str">
            <v>SRINAGAR - UK</v>
          </cell>
        </row>
        <row r="671">
          <cell r="A671" t="str">
            <v>HV12</v>
          </cell>
          <cell r="E671" t="str">
            <v>XR18-A</v>
          </cell>
          <cell r="G671" t="str">
            <v>DEHRADUN-4- HARIDWAR ROAD</v>
          </cell>
        </row>
        <row r="672">
          <cell r="A672" t="str">
            <v>HV13</v>
          </cell>
          <cell r="E672" t="str">
            <v>XR18-A</v>
          </cell>
          <cell r="G672" t="str">
            <v>RISHIKESH</v>
          </cell>
        </row>
        <row r="673">
          <cell r="A673" t="str">
            <v>HV14</v>
          </cell>
          <cell r="E673" t="str">
            <v>XR18-A</v>
          </cell>
          <cell r="G673" t="str">
            <v>PITHORAGARH</v>
          </cell>
        </row>
        <row r="674">
          <cell r="A674" t="str">
            <v>HV16</v>
          </cell>
          <cell r="E674" t="str">
            <v>XR18-A</v>
          </cell>
          <cell r="G674" t="str">
            <v>KOTDWAR-2</v>
          </cell>
        </row>
        <row r="675">
          <cell r="A675" t="str">
            <v>HV17</v>
          </cell>
          <cell r="E675" t="str">
            <v>XR18-A</v>
          </cell>
          <cell r="G675" t="str">
            <v>BAGESHWAR</v>
          </cell>
        </row>
        <row r="676">
          <cell r="A676" t="str">
            <v>HV19</v>
          </cell>
          <cell r="E676" t="str">
            <v>XR18-A</v>
          </cell>
          <cell r="G676" t="str">
            <v>NEW TEHRI</v>
          </cell>
        </row>
        <row r="677">
          <cell r="A677" t="str">
            <v>HV20</v>
          </cell>
          <cell r="E677" t="str">
            <v>XR18-A</v>
          </cell>
          <cell r="G677" t="str">
            <v>KHATIMA</v>
          </cell>
        </row>
        <row r="678">
          <cell r="A678" t="str">
            <v>HV22</v>
          </cell>
          <cell r="E678" t="str">
            <v>XR18-A</v>
          </cell>
          <cell r="G678" t="str">
            <v>DEHRADUN-6 VIKAS NAGAR</v>
          </cell>
        </row>
        <row r="679">
          <cell r="A679" t="str">
            <v>HV23</v>
          </cell>
          <cell r="E679" t="str">
            <v>XR18-A</v>
          </cell>
          <cell r="G679" t="str">
            <v>DEHRADUN-5-SAHASTRADHARA ROAD</v>
          </cell>
        </row>
        <row r="680">
          <cell r="A680" t="str">
            <v>HV24</v>
          </cell>
          <cell r="E680" t="str">
            <v>XR18-A</v>
          </cell>
          <cell r="G680" t="str">
            <v>UTTARKASHI</v>
          </cell>
        </row>
        <row r="681">
          <cell r="A681" t="str">
            <v>HV25</v>
          </cell>
          <cell r="E681" t="str">
            <v>XR18-A</v>
          </cell>
          <cell r="G681" t="str">
            <v>CHAMPAWAT</v>
          </cell>
        </row>
        <row r="682">
          <cell r="A682" t="str">
            <v>HQ01</v>
          </cell>
          <cell r="E682" t="str">
            <v>XR18-B</v>
          </cell>
          <cell r="G682" t="str">
            <v>HARDOI</v>
          </cell>
        </row>
        <row r="683">
          <cell r="A683" t="str">
            <v>HQ05</v>
          </cell>
          <cell r="E683" t="str">
            <v>XR18-B</v>
          </cell>
          <cell r="G683" t="str">
            <v>SAMBHAL</v>
          </cell>
        </row>
        <row r="684">
          <cell r="A684" t="str">
            <v>HQ24</v>
          </cell>
          <cell r="E684" t="str">
            <v>XR18-B</v>
          </cell>
          <cell r="G684" t="str">
            <v>PILIBHIT</v>
          </cell>
        </row>
        <row r="685">
          <cell r="A685" t="str">
            <v>HQ30</v>
          </cell>
          <cell r="E685" t="str">
            <v>XR18-B</v>
          </cell>
          <cell r="G685" t="str">
            <v>CHANDAUSI</v>
          </cell>
        </row>
        <row r="686">
          <cell r="A686" t="str">
            <v>HQ32</v>
          </cell>
          <cell r="E686" t="str">
            <v>XR18-B</v>
          </cell>
          <cell r="G686" t="str">
            <v>NAJIBABAD</v>
          </cell>
        </row>
        <row r="687">
          <cell r="A687" t="str">
            <v>HQ40</v>
          </cell>
          <cell r="E687" t="str">
            <v>XR18-B</v>
          </cell>
          <cell r="G687" t="str">
            <v>KASGANJ</v>
          </cell>
        </row>
        <row r="688">
          <cell r="A688" t="str">
            <v>HQ54</v>
          </cell>
          <cell r="E688" t="str">
            <v>XR18-B</v>
          </cell>
          <cell r="G688" t="str">
            <v>BADAUN</v>
          </cell>
        </row>
        <row r="689">
          <cell r="A689" t="str">
            <v>HQ67</v>
          </cell>
          <cell r="E689" t="str">
            <v>XR18-B</v>
          </cell>
          <cell r="G689" t="str">
            <v>BAREILY-4 -DD PURAM</v>
          </cell>
        </row>
        <row r="690">
          <cell r="A690" t="str">
            <v>HQ68</v>
          </cell>
          <cell r="E690" t="str">
            <v>XR18-B</v>
          </cell>
          <cell r="G690" t="str">
            <v>MORADABAD-3</v>
          </cell>
        </row>
        <row r="691">
          <cell r="A691" t="str">
            <v>HQ72</v>
          </cell>
          <cell r="E691" t="str">
            <v>XR18-B</v>
          </cell>
          <cell r="G691" t="str">
            <v>GAJRAULA</v>
          </cell>
        </row>
        <row r="692">
          <cell r="A692" t="str">
            <v>HQ84</v>
          </cell>
          <cell r="E692" t="str">
            <v>XR18-B</v>
          </cell>
          <cell r="G692" t="str">
            <v>SHAHJAHANPUR</v>
          </cell>
        </row>
        <row r="693">
          <cell r="A693" t="str">
            <v>HU08</v>
          </cell>
          <cell r="E693" t="str">
            <v>XR18-B</v>
          </cell>
          <cell r="G693" t="str">
            <v>BAREILY</v>
          </cell>
        </row>
        <row r="694">
          <cell r="A694" t="str">
            <v>HU11</v>
          </cell>
          <cell r="E694" t="str">
            <v>XR18-B</v>
          </cell>
          <cell r="G694" t="str">
            <v>MORADABAD</v>
          </cell>
        </row>
        <row r="695">
          <cell r="A695" t="str">
            <v>HU38</v>
          </cell>
          <cell r="E695" t="str">
            <v>XR18-B</v>
          </cell>
          <cell r="G695" t="str">
            <v>RAMPUR</v>
          </cell>
        </row>
        <row r="696">
          <cell r="A696" t="str">
            <v>HU45</v>
          </cell>
          <cell r="E696" t="str">
            <v>XR18-B</v>
          </cell>
          <cell r="G696" t="str">
            <v>LAKHIMPUR KHERI</v>
          </cell>
        </row>
        <row r="697">
          <cell r="A697" t="str">
            <v>HU64</v>
          </cell>
          <cell r="E697" t="str">
            <v>XR18-B</v>
          </cell>
          <cell r="G697" t="str">
            <v>BAREILY-2</v>
          </cell>
        </row>
        <row r="698">
          <cell r="A698" t="str">
            <v>HU66</v>
          </cell>
          <cell r="E698" t="str">
            <v>XR18-B</v>
          </cell>
          <cell r="G698" t="str">
            <v>AMROHA</v>
          </cell>
        </row>
        <row r="699">
          <cell r="A699" t="str">
            <v>HU75</v>
          </cell>
          <cell r="E699" t="str">
            <v>XR18-B</v>
          </cell>
          <cell r="G699" t="str">
            <v>SITAPUR</v>
          </cell>
        </row>
        <row r="700">
          <cell r="A700" t="str">
            <v>HU79</v>
          </cell>
          <cell r="E700" t="str">
            <v>XR18-B</v>
          </cell>
          <cell r="G700" t="str">
            <v>BIJNOR</v>
          </cell>
        </row>
        <row r="701">
          <cell r="A701" t="str">
            <v>HF01</v>
          </cell>
          <cell r="E701" t="str">
            <v>XR19</v>
          </cell>
          <cell r="G701" t="str">
            <v>RAIPUR</v>
          </cell>
        </row>
        <row r="702">
          <cell r="A702" t="str">
            <v>HF02</v>
          </cell>
          <cell r="E702" t="str">
            <v>XR19</v>
          </cell>
          <cell r="G702" t="str">
            <v>BILASPUR</v>
          </cell>
        </row>
        <row r="703">
          <cell r="A703" t="str">
            <v>HF03</v>
          </cell>
          <cell r="E703" t="str">
            <v>XR19</v>
          </cell>
          <cell r="G703" t="str">
            <v>BHILAI</v>
          </cell>
        </row>
        <row r="704">
          <cell r="A704" t="str">
            <v>HF04</v>
          </cell>
          <cell r="E704" t="str">
            <v>XR19</v>
          </cell>
          <cell r="G704" t="str">
            <v>KORBA</v>
          </cell>
        </row>
        <row r="705">
          <cell r="A705" t="str">
            <v>HF05</v>
          </cell>
          <cell r="E705" t="str">
            <v>XR19</v>
          </cell>
          <cell r="G705" t="str">
            <v>RAIPUR-2</v>
          </cell>
        </row>
        <row r="706">
          <cell r="A706" t="str">
            <v>HF06</v>
          </cell>
          <cell r="E706" t="str">
            <v>XR19</v>
          </cell>
          <cell r="G706" t="str">
            <v>RAIPUR-3</v>
          </cell>
        </row>
        <row r="707">
          <cell r="A707" t="str">
            <v>HF07</v>
          </cell>
          <cell r="E707" t="str">
            <v>XR19</v>
          </cell>
          <cell r="G707" t="str">
            <v>AMBIKAPUR</v>
          </cell>
        </row>
        <row r="708">
          <cell r="A708" t="str">
            <v>HF09</v>
          </cell>
          <cell r="E708" t="str">
            <v>XR19</v>
          </cell>
          <cell r="G708" t="str">
            <v>RAJNANDGAON</v>
          </cell>
        </row>
        <row r="709">
          <cell r="A709" t="str">
            <v>HF10</v>
          </cell>
          <cell r="E709" t="str">
            <v>XR19</v>
          </cell>
          <cell r="G709" t="str">
            <v>MAHASAMUND</v>
          </cell>
        </row>
        <row r="710">
          <cell r="A710" t="str">
            <v>HF11</v>
          </cell>
          <cell r="E710" t="str">
            <v>XR19</v>
          </cell>
          <cell r="G710" t="str">
            <v>JAGADALPUR</v>
          </cell>
        </row>
        <row r="711">
          <cell r="A711" t="str">
            <v>HF13</v>
          </cell>
          <cell r="E711" t="str">
            <v>XR19</v>
          </cell>
          <cell r="G711" t="str">
            <v>RAIGARH</v>
          </cell>
        </row>
        <row r="712">
          <cell r="A712" t="str">
            <v>HF14</v>
          </cell>
          <cell r="E712" t="str">
            <v>XR19</v>
          </cell>
          <cell r="G712" t="str">
            <v>BILASPUR -2 -SARKANDA</v>
          </cell>
        </row>
        <row r="713">
          <cell r="A713" t="str">
            <v>HF15</v>
          </cell>
          <cell r="E713" t="str">
            <v>XR19</v>
          </cell>
          <cell r="G713" t="str">
            <v>BHILAI-2</v>
          </cell>
        </row>
        <row r="714">
          <cell r="A714" t="str">
            <v>HF16</v>
          </cell>
          <cell r="E714" t="str">
            <v>XR19</v>
          </cell>
          <cell r="G714" t="str">
            <v>DURG</v>
          </cell>
        </row>
        <row r="715">
          <cell r="A715" t="str">
            <v>HF17</v>
          </cell>
          <cell r="E715" t="str">
            <v>XR19</v>
          </cell>
          <cell r="G715" t="str">
            <v>BHATPARA</v>
          </cell>
        </row>
        <row r="716">
          <cell r="A716" t="str">
            <v>HF18</v>
          </cell>
          <cell r="E716" t="str">
            <v>XR19</v>
          </cell>
          <cell r="G716" t="str">
            <v>MUNJELI</v>
          </cell>
        </row>
        <row r="717">
          <cell r="A717" t="str">
            <v>HF19</v>
          </cell>
          <cell r="E717" t="str">
            <v>XR19</v>
          </cell>
          <cell r="G717" t="str">
            <v>DHAMTARI</v>
          </cell>
        </row>
        <row r="718">
          <cell r="A718" t="str">
            <v>HF20</v>
          </cell>
          <cell r="E718" t="str">
            <v>XR19</v>
          </cell>
          <cell r="G718" t="str">
            <v xml:space="preserve">NAWAPARA - RAIPUR </v>
          </cell>
        </row>
        <row r="719">
          <cell r="A719" t="str">
            <v>HF21</v>
          </cell>
          <cell r="E719" t="str">
            <v>XR19</v>
          </cell>
          <cell r="G719" t="str">
            <v>RAIPUR-4 -TATIBANDH</v>
          </cell>
        </row>
        <row r="720">
          <cell r="A720" t="str">
            <v>HF22</v>
          </cell>
          <cell r="E720" t="str">
            <v>XR19</v>
          </cell>
          <cell r="G720" t="str">
            <v>JANJGIR</v>
          </cell>
        </row>
        <row r="721">
          <cell r="A721" t="str">
            <v>HF23</v>
          </cell>
          <cell r="E721" t="str">
            <v>XR19</v>
          </cell>
          <cell r="G721" t="str">
            <v>MANENDRAGARH</v>
          </cell>
        </row>
        <row r="722">
          <cell r="A722" t="str">
            <v>HF25</v>
          </cell>
          <cell r="E722" t="str">
            <v>XR19</v>
          </cell>
          <cell r="G722" t="str">
            <v>BALODA BAZAR</v>
          </cell>
        </row>
        <row r="723">
          <cell r="A723" t="str">
            <v>HQ11</v>
          </cell>
          <cell r="E723" t="str">
            <v>XR20-A</v>
          </cell>
          <cell r="G723" t="str">
            <v>GHAZIPUR</v>
          </cell>
        </row>
        <row r="724">
          <cell r="A724" t="str">
            <v>HQ17</v>
          </cell>
          <cell r="E724" t="str">
            <v>XR20-A</v>
          </cell>
          <cell r="G724" t="str">
            <v>ALLAHABAD-2-NAINI</v>
          </cell>
        </row>
        <row r="725">
          <cell r="A725" t="str">
            <v>HQ25</v>
          </cell>
          <cell r="E725" t="str">
            <v>XR20-A</v>
          </cell>
          <cell r="G725" t="str">
            <v>VARANASI-9-SHIVPUR</v>
          </cell>
        </row>
        <row r="726">
          <cell r="A726" t="str">
            <v>HQ43</v>
          </cell>
          <cell r="E726" t="str">
            <v>XR20-A</v>
          </cell>
          <cell r="G726" t="str">
            <v>JAUNPUR</v>
          </cell>
        </row>
        <row r="727">
          <cell r="A727" t="str">
            <v>HQ45</v>
          </cell>
          <cell r="E727" t="str">
            <v>XR20-A</v>
          </cell>
          <cell r="G727" t="str">
            <v>VARANASI-10-PAHADIYA</v>
          </cell>
        </row>
        <row r="728">
          <cell r="A728" t="str">
            <v>HQ53</v>
          </cell>
          <cell r="E728" t="str">
            <v>XR20-A</v>
          </cell>
          <cell r="G728" t="str">
            <v>VARANASI-CHITAIPUR</v>
          </cell>
        </row>
        <row r="729">
          <cell r="A729" t="str">
            <v>HQ62</v>
          </cell>
          <cell r="E729" t="str">
            <v>XR20-A</v>
          </cell>
          <cell r="G729" t="str">
            <v>MUGHALSARAI</v>
          </cell>
        </row>
        <row r="730">
          <cell r="A730" t="str">
            <v>HQ77</v>
          </cell>
          <cell r="E730" t="str">
            <v>XR20-A</v>
          </cell>
          <cell r="G730" t="str">
            <v>PRAYAGRAJ - KALINDIPURAM</v>
          </cell>
        </row>
        <row r="731">
          <cell r="A731" t="str">
            <v>HQ78</v>
          </cell>
          <cell r="E731" t="str">
            <v>XR20-A</v>
          </cell>
          <cell r="G731" t="str">
            <v>PRAYAGRAJ - GADDOPUR</v>
          </cell>
        </row>
        <row r="732">
          <cell r="A732" t="str">
            <v>HQ81</v>
          </cell>
          <cell r="E732" t="str">
            <v>XR20-A</v>
          </cell>
          <cell r="G732" t="str">
            <v>PRAYAGRAJ -MAHEWA</v>
          </cell>
        </row>
        <row r="733">
          <cell r="A733" t="str">
            <v>HU05</v>
          </cell>
          <cell r="E733" t="str">
            <v>XR20-A</v>
          </cell>
          <cell r="G733" t="str">
            <v>ALLAHABAD</v>
          </cell>
        </row>
        <row r="734">
          <cell r="A734" t="str">
            <v>HU13</v>
          </cell>
          <cell r="E734" t="str">
            <v>XR20-A</v>
          </cell>
          <cell r="G734" t="str">
            <v>VARANASI-2-BOJ</v>
          </cell>
        </row>
        <row r="735">
          <cell r="A735" t="str">
            <v>HU59</v>
          </cell>
          <cell r="E735" t="str">
            <v>XR20-A</v>
          </cell>
          <cell r="G735" t="str">
            <v>FAIZABAD</v>
          </cell>
        </row>
        <row r="736">
          <cell r="A736" t="str">
            <v>HU90</v>
          </cell>
          <cell r="E736" t="str">
            <v>XR20-A</v>
          </cell>
          <cell r="G736" t="str">
            <v>VARANASI-5-LEHARTARA</v>
          </cell>
        </row>
        <row r="737">
          <cell r="A737" t="str">
            <v>HU94</v>
          </cell>
          <cell r="E737" t="str">
            <v>XR20-A</v>
          </cell>
          <cell r="G737" t="str">
            <v>MIRZAPUR</v>
          </cell>
        </row>
        <row r="738">
          <cell r="A738" t="str">
            <v>HQ09</v>
          </cell>
          <cell r="E738" t="str">
            <v>XR20-B</v>
          </cell>
          <cell r="G738" t="str">
            <v>DEORIA</v>
          </cell>
        </row>
        <row r="739">
          <cell r="A739" t="str">
            <v>HQ14</v>
          </cell>
          <cell r="E739" t="str">
            <v>XR20-B</v>
          </cell>
          <cell r="G739" t="str">
            <v>BALLIA</v>
          </cell>
        </row>
        <row r="740">
          <cell r="A740" t="str">
            <v>HQ28</v>
          </cell>
          <cell r="E740" t="str">
            <v>XR20-B</v>
          </cell>
          <cell r="G740" t="str">
            <v>GORAKHPUR-3 MEDICAL COLLEGE</v>
          </cell>
        </row>
        <row r="741">
          <cell r="A741" t="str">
            <v>HQ36</v>
          </cell>
          <cell r="E741" t="str">
            <v>XR20-B</v>
          </cell>
          <cell r="G741" t="str">
            <v>SULTANPUR</v>
          </cell>
        </row>
        <row r="742">
          <cell r="A742" t="str">
            <v>HQ44</v>
          </cell>
          <cell r="E742" t="str">
            <v>XR20-B</v>
          </cell>
          <cell r="G742" t="str">
            <v>AZAMGARH-2-MUKERIYAGAJ</v>
          </cell>
        </row>
        <row r="743">
          <cell r="A743" t="str">
            <v>HQ50</v>
          </cell>
          <cell r="E743" t="str">
            <v>XR20-B</v>
          </cell>
          <cell r="G743" t="str">
            <v>GORAKHPUR- GORAKHNATH</v>
          </cell>
        </row>
        <row r="744">
          <cell r="A744" t="str">
            <v>HQ63</v>
          </cell>
          <cell r="E744" t="str">
            <v>XR20-B</v>
          </cell>
          <cell r="G744" t="str">
            <v>PADRAUNA-2</v>
          </cell>
        </row>
        <row r="745">
          <cell r="A745" t="str">
            <v>HQ64</v>
          </cell>
          <cell r="E745" t="str">
            <v>XR20-B</v>
          </cell>
          <cell r="G745" t="str">
            <v>KUNRAGHAT GORAKHPUR</v>
          </cell>
        </row>
        <row r="746">
          <cell r="A746" t="str">
            <v>HU12</v>
          </cell>
          <cell r="E746" t="str">
            <v>XR20-B</v>
          </cell>
          <cell r="G746" t="str">
            <v>BARABANKI</v>
          </cell>
        </row>
        <row r="747">
          <cell r="A747" t="str">
            <v>HU43</v>
          </cell>
          <cell r="E747" t="str">
            <v>XR20-B</v>
          </cell>
          <cell r="G747" t="str">
            <v>GORAKHPUR</v>
          </cell>
        </row>
        <row r="748">
          <cell r="A748" t="str">
            <v>HU54</v>
          </cell>
          <cell r="E748" t="str">
            <v>XR20-B</v>
          </cell>
          <cell r="G748" t="str">
            <v>AZAMGARH</v>
          </cell>
        </row>
        <row r="749">
          <cell r="A749" t="str">
            <v>HU63</v>
          </cell>
          <cell r="E749" t="str">
            <v>XR20-B</v>
          </cell>
          <cell r="G749" t="str">
            <v>MAUNATH</v>
          </cell>
        </row>
        <row r="750">
          <cell r="A750" t="str">
            <v>HU85</v>
          </cell>
          <cell r="E750" t="str">
            <v>XR20-B</v>
          </cell>
          <cell r="G750" t="str">
            <v>BAHRAICH</v>
          </cell>
        </row>
        <row r="751">
          <cell r="A751" t="str">
            <v>HH37</v>
          </cell>
          <cell r="E751" t="str">
            <v>XR21</v>
          </cell>
          <cell r="G751" t="str">
            <v>KALKA</v>
          </cell>
        </row>
        <row r="752">
          <cell r="A752" t="str">
            <v>HI01</v>
          </cell>
          <cell r="E752" t="str">
            <v>XR21</v>
          </cell>
          <cell r="G752" t="str">
            <v>SHIMLA</v>
          </cell>
        </row>
        <row r="753">
          <cell r="A753" t="str">
            <v>HI02</v>
          </cell>
          <cell r="E753" t="str">
            <v>XR21</v>
          </cell>
          <cell r="G753" t="str">
            <v>BADDI</v>
          </cell>
        </row>
        <row r="754">
          <cell r="A754" t="str">
            <v>HI03</v>
          </cell>
          <cell r="E754" t="str">
            <v>XR21</v>
          </cell>
          <cell r="G754" t="str">
            <v>KANGRA</v>
          </cell>
        </row>
        <row r="755">
          <cell r="A755" t="str">
            <v>HI05</v>
          </cell>
          <cell r="E755" t="str">
            <v>XR21</v>
          </cell>
          <cell r="G755" t="str">
            <v>SOLAN</v>
          </cell>
        </row>
        <row r="756">
          <cell r="A756" t="str">
            <v>HI06</v>
          </cell>
          <cell r="E756" t="str">
            <v>XR21</v>
          </cell>
          <cell r="G756" t="str">
            <v>SANJAULI</v>
          </cell>
        </row>
        <row r="757">
          <cell r="A757" t="str">
            <v>HI07</v>
          </cell>
          <cell r="E757" t="str">
            <v>XR21</v>
          </cell>
          <cell r="G757" t="str">
            <v>MANDI</v>
          </cell>
        </row>
        <row r="758">
          <cell r="A758" t="str">
            <v>HI08</v>
          </cell>
          <cell r="E758" t="str">
            <v>XR21</v>
          </cell>
          <cell r="G758" t="str">
            <v>PALAMPUR</v>
          </cell>
        </row>
        <row r="759">
          <cell r="A759" t="str">
            <v>HI09</v>
          </cell>
          <cell r="E759" t="str">
            <v>XR21</v>
          </cell>
          <cell r="G759" t="str">
            <v>UNA</v>
          </cell>
        </row>
        <row r="760">
          <cell r="A760" t="str">
            <v>HI10</v>
          </cell>
          <cell r="E760" t="str">
            <v>XR21</v>
          </cell>
          <cell r="G760" t="str">
            <v>HAMIRPUR</v>
          </cell>
        </row>
        <row r="761">
          <cell r="A761" t="str">
            <v>HI11</v>
          </cell>
          <cell r="E761" t="str">
            <v>XR21</v>
          </cell>
          <cell r="G761" t="str">
            <v>BILASPUR HP</v>
          </cell>
        </row>
        <row r="762">
          <cell r="A762" t="str">
            <v>HI15</v>
          </cell>
          <cell r="E762" t="str">
            <v>XR21</v>
          </cell>
          <cell r="G762" t="str">
            <v>SUNDARNAGAR</v>
          </cell>
        </row>
        <row r="763">
          <cell r="A763" t="str">
            <v>HI16</v>
          </cell>
          <cell r="E763" t="str">
            <v>XR21</v>
          </cell>
          <cell r="G763" t="str">
            <v>ROHRU</v>
          </cell>
        </row>
        <row r="764">
          <cell r="A764" t="str">
            <v>HI18</v>
          </cell>
          <cell r="E764" t="str">
            <v>XR21</v>
          </cell>
          <cell r="G764" t="str">
            <v>BHUNTAR</v>
          </cell>
        </row>
        <row r="765">
          <cell r="A765" t="str">
            <v>HI19</v>
          </cell>
          <cell r="E765" t="str">
            <v>XR21</v>
          </cell>
          <cell r="G765" t="str">
            <v>BANIKHET</v>
          </cell>
        </row>
        <row r="766">
          <cell r="A766" t="str">
            <v>HP38</v>
          </cell>
          <cell r="E766" t="str">
            <v>XR21</v>
          </cell>
          <cell r="G766" t="str">
            <v>RUPNAGAR</v>
          </cell>
        </row>
        <row r="767">
          <cell r="A767" t="str">
            <v>HP42</v>
          </cell>
          <cell r="E767" t="str">
            <v>XR21</v>
          </cell>
          <cell r="G767" t="str">
            <v>PEER MUCHALLA</v>
          </cell>
        </row>
        <row r="768">
          <cell r="A768" t="str">
            <v>HH03</v>
          </cell>
          <cell r="E768" t="str">
            <v>XR22</v>
          </cell>
          <cell r="G768" t="str">
            <v>PANCHKULA</v>
          </cell>
        </row>
        <row r="769">
          <cell r="A769" t="str">
            <v>HP01</v>
          </cell>
          <cell r="E769" t="str">
            <v>XR22</v>
          </cell>
          <cell r="G769" t="str">
            <v>LUDHIANA-1-FIROJ</v>
          </cell>
        </row>
        <row r="770">
          <cell r="A770" t="str">
            <v>HP05</v>
          </cell>
          <cell r="E770" t="str">
            <v>XR22</v>
          </cell>
          <cell r="G770" t="str">
            <v>LUDHIANA 2-CHD</v>
          </cell>
        </row>
        <row r="771">
          <cell r="A771" t="str">
            <v>HP20</v>
          </cell>
          <cell r="E771" t="str">
            <v>XR22</v>
          </cell>
          <cell r="G771" t="str">
            <v>PATIALA</v>
          </cell>
        </row>
        <row r="772">
          <cell r="A772" t="str">
            <v>HP22</v>
          </cell>
          <cell r="E772" t="str">
            <v>XR22</v>
          </cell>
          <cell r="G772" t="str">
            <v>SANGRUR</v>
          </cell>
        </row>
        <row r="773">
          <cell r="A773" t="str">
            <v>HP24</v>
          </cell>
          <cell r="E773" t="str">
            <v>XR22</v>
          </cell>
          <cell r="G773" t="str">
            <v>KHANNA-2</v>
          </cell>
        </row>
        <row r="774">
          <cell r="A774" t="str">
            <v>HP27</v>
          </cell>
          <cell r="E774" t="str">
            <v>XR22</v>
          </cell>
          <cell r="G774" t="str">
            <v>MALERKOTLA</v>
          </cell>
        </row>
        <row r="775">
          <cell r="A775" t="str">
            <v>HP30</v>
          </cell>
          <cell r="E775" t="str">
            <v>XR22</v>
          </cell>
          <cell r="G775" t="str">
            <v>ZIRAKPUR</v>
          </cell>
        </row>
        <row r="776">
          <cell r="A776" t="str">
            <v>HP31</v>
          </cell>
          <cell r="E776" t="str">
            <v>XR22</v>
          </cell>
          <cell r="G776" t="str">
            <v>LUDHIANA 4</v>
          </cell>
        </row>
        <row r="777">
          <cell r="A777" t="str">
            <v>HP32</v>
          </cell>
          <cell r="E777" t="str">
            <v>XR22</v>
          </cell>
          <cell r="G777" t="str">
            <v>FATEHGARH SAHIB - SIRHIND</v>
          </cell>
        </row>
        <row r="778">
          <cell r="A778" t="str">
            <v>HP34</v>
          </cell>
          <cell r="E778" t="str">
            <v>XR22</v>
          </cell>
          <cell r="G778" t="str">
            <v>NABHA</v>
          </cell>
        </row>
        <row r="779">
          <cell r="A779" t="str">
            <v>HP36</v>
          </cell>
          <cell r="E779" t="str">
            <v>XR22</v>
          </cell>
          <cell r="G779" t="str">
            <v>MOHALI-2</v>
          </cell>
        </row>
        <row r="780">
          <cell r="A780" t="str">
            <v>HP37</v>
          </cell>
          <cell r="E780" t="str">
            <v>XR22</v>
          </cell>
          <cell r="G780" t="str">
            <v>KHARAR</v>
          </cell>
        </row>
        <row r="781">
          <cell r="A781" t="str">
            <v>HP41</v>
          </cell>
          <cell r="E781" t="str">
            <v>XR22</v>
          </cell>
          <cell r="G781" t="str">
            <v>BARNALA</v>
          </cell>
        </row>
        <row r="782">
          <cell r="A782" t="str">
            <v>HP44</v>
          </cell>
          <cell r="E782" t="str">
            <v>XR22</v>
          </cell>
          <cell r="G782" t="str">
            <v>MOHALI Sec123</v>
          </cell>
        </row>
        <row r="783">
          <cell r="A783" t="str">
            <v>HP45</v>
          </cell>
          <cell r="E783" t="str">
            <v>XR22</v>
          </cell>
          <cell r="G783" t="str">
            <v>PATIALA VRC CITY MALL</v>
          </cell>
        </row>
        <row r="784">
          <cell r="A784" t="str">
            <v>HH46</v>
          </cell>
          <cell r="E784" t="str">
            <v>XR23</v>
          </cell>
          <cell r="G784" t="str">
            <v>TOHANA</v>
          </cell>
        </row>
        <row r="785">
          <cell r="A785" t="str">
            <v>HH47</v>
          </cell>
          <cell r="E785" t="str">
            <v>XR23</v>
          </cell>
          <cell r="G785" t="str">
            <v>FATEHABAD (SF)</v>
          </cell>
        </row>
        <row r="786">
          <cell r="A786" t="str">
            <v>HH53</v>
          </cell>
          <cell r="E786" t="str">
            <v>XR23</v>
          </cell>
          <cell r="G786" t="str">
            <v>LADWA</v>
          </cell>
        </row>
        <row r="787">
          <cell r="A787" t="str">
            <v>HQ71</v>
          </cell>
          <cell r="E787" t="str">
            <v>XR23</v>
          </cell>
          <cell r="G787" t="str">
            <v>HASANPUR</v>
          </cell>
        </row>
        <row r="788">
          <cell r="A788" t="str">
            <v>HQ74</v>
          </cell>
          <cell r="E788" t="str">
            <v>XR23</v>
          </cell>
          <cell r="G788" t="str">
            <v>SHERKOT</v>
          </cell>
        </row>
        <row r="789">
          <cell r="A789" t="str">
            <v>HQ76</v>
          </cell>
          <cell r="E789" t="str">
            <v>XR23</v>
          </cell>
          <cell r="G789" t="str">
            <v>BISALPUR</v>
          </cell>
        </row>
        <row r="790">
          <cell r="A790" t="str">
            <v>HQ80</v>
          </cell>
          <cell r="E790" t="str">
            <v>XR23</v>
          </cell>
          <cell r="G790" t="str">
            <v>SANDILA</v>
          </cell>
        </row>
        <row r="791">
          <cell r="A791" t="str">
            <v>HQ82</v>
          </cell>
          <cell r="E791" t="str">
            <v>XR23</v>
          </cell>
          <cell r="G791" t="str">
            <v>MOHAMMDI</v>
          </cell>
        </row>
        <row r="792">
          <cell r="A792" t="str">
            <v>HQ85</v>
          </cell>
          <cell r="E792" t="str">
            <v>XR23</v>
          </cell>
          <cell r="G792" t="str">
            <v>MAHMUDABAD</v>
          </cell>
        </row>
        <row r="793">
          <cell r="A793" t="str">
            <v>HQ86</v>
          </cell>
          <cell r="E793" t="str">
            <v>XR23</v>
          </cell>
          <cell r="G793" t="str">
            <v>SEOHARA</v>
          </cell>
        </row>
        <row r="794">
          <cell r="A794" t="str">
            <v>HQ87</v>
          </cell>
          <cell r="E794" t="str">
            <v>XR23</v>
          </cell>
          <cell r="G794" t="str">
            <v>RENUKOOT</v>
          </cell>
        </row>
        <row r="795">
          <cell r="A795" t="str">
            <v>HQ88</v>
          </cell>
          <cell r="E795" t="str">
            <v>XR23</v>
          </cell>
          <cell r="G795" t="str">
            <v>LALGANJ</v>
          </cell>
        </row>
        <row r="796">
          <cell r="A796" t="str">
            <v>HQ90</v>
          </cell>
          <cell r="E796" t="str">
            <v>XR23</v>
          </cell>
          <cell r="G796" t="str">
            <v>PURANPUR SF</v>
          </cell>
        </row>
        <row r="797">
          <cell r="A797" t="str">
            <v>HQ93</v>
          </cell>
          <cell r="E797" t="str">
            <v>XR23</v>
          </cell>
          <cell r="G797" t="str">
            <v>KUNDA</v>
          </cell>
        </row>
        <row r="798">
          <cell r="A798" t="str">
            <v>HQ94</v>
          </cell>
          <cell r="E798" t="str">
            <v>XR23</v>
          </cell>
          <cell r="G798" t="str">
            <v>RADAULI</v>
          </cell>
        </row>
        <row r="799">
          <cell r="A799" t="str">
            <v>HQ95</v>
          </cell>
          <cell r="E799" t="str">
            <v>XR23</v>
          </cell>
          <cell r="G799" t="str">
            <v>JAGDISHPUR</v>
          </cell>
        </row>
        <row r="800">
          <cell r="A800" t="str">
            <v>HQ97</v>
          </cell>
          <cell r="E800" t="str">
            <v>XR23</v>
          </cell>
          <cell r="G800" t="str">
            <v>SWAR</v>
          </cell>
        </row>
        <row r="801">
          <cell r="A801" t="str">
            <v>SU05</v>
          </cell>
          <cell r="E801" t="str">
            <v>XR23</v>
          </cell>
          <cell r="G801" t="str">
            <v>RASRA</v>
          </cell>
        </row>
        <row r="802">
          <cell r="A802" t="str">
            <v>HG05</v>
          </cell>
          <cell r="E802" t="str">
            <v>XR24</v>
          </cell>
          <cell r="G802" t="str">
            <v>VAPI</v>
          </cell>
        </row>
        <row r="803">
          <cell r="A803" t="str">
            <v>HG07</v>
          </cell>
          <cell r="E803" t="str">
            <v>XR24</v>
          </cell>
          <cell r="G803" t="str">
            <v>NARODA</v>
          </cell>
        </row>
        <row r="804">
          <cell r="A804" t="str">
            <v>HG08</v>
          </cell>
          <cell r="E804" t="str">
            <v>XR24</v>
          </cell>
          <cell r="G804" t="str">
            <v>CHILODA NANA</v>
          </cell>
        </row>
        <row r="805">
          <cell r="A805" t="str">
            <v>HG09</v>
          </cell>
          <cell r="E805" t="str">
            <v>XR24</v>
          </cell>
          <cell r="G805" t="str">
            <v>ANAND-GRID</v>
          </cell>
        </row>
        <row r="806">
          <cell r="A806" t="str">
            <v>HG10</v>
          </cell>
          <cell r="E806" t="str">
            <v>XR24</v>
          </cell>
          <cell r="G806" t="str">
            <v>PATAN TREG MALL</v>
          </cell>
        </row>
        <row r="807">
          <cell r="A807" t="str">
            <v>HG11</v>
          </cell>
          <cell r="E807" t="str">
            <v>XR24</v>
          </cell>
          <cell r="G807" t="str">
            <v>HIMALAYAN MALL</v>
          </cell>
        </row>
        <row r="808">
          <cell r="A808" t="str">
            <v>HM01</v>
          </cell>
          <cell r="E808" t="str">
            <v>XR24</v>
          </cell>
          <cell r="G808" t="str">
            <v>GOA</v>
          </cell>
        </row>
        <row r="809">
          <cell r="A809" t="str">
            <v>HM02</v>
          </cell>
          <cell r="E809" t="str">
            <v>XR24</v>
          </cell>
          <cell r="G809" t="str">
            <v>PUNE-1-F NG</v>
          </cell>
        </row>
        <row r="810">
          <cell r="A810" t="str">
            <v>HM19</v>
          </cell>
          <cell r="E810" t="str">
            <v>XR24</v>
          </cell>
          <cell r="G810" t="str">
            <v>GOA-2</v>
          </cell>
        </row>
        <row r="811">
          <cell r="A811" t="str">
            <v>HM20</v>
          </cell>
          <cell r="E811" t="str">
            <v>XR24</v>
          </cell>
          <cell r="G811" t="str">
            <v>GOA-3</v>
          </cell>
        </row>
        <row r="812">
          <cell r="A812" t="str">
            <v>HM21</v>
          </cell>
          <cell r="E812" t="str">
            <v>XR24</v>
          </cell>
          <cell r="G812" t="str">
            <v>GOA-4 - PONDA</v>
          </cell>
        </row>
        <row r="813">
          <cell r="A813" t="str">
            <v>HM23</v>
          </cell>
          <cell r="E813" t="str">
            <v>XR24</v>
          </cell>
          <cell r="G813" t="str">
            <v>TALEGAON PUNE</v>
          </cell>
        </row>
        <row r="814">
          <cell r="A814" t="str">
            <v>HM24</v>
          </cell>
          <cell r="E814" t="str">
            <v>XR24</v>
          </cell>
          <cell r="G814" t="str">
            <v>ICHALKARANJI</v>
          </cell>
        </row>
        <row r="815">
          <cell r="A815" t="str">
            <v>HM25</v>
          </cell>
          <cell r="E815" t="str">
            <v>XR24</v>
          </cell>
          <cell r="G815" t="str">
            <v>KOLHAPUR</v>
          </cell>
        </row>
        <row r="816">
          <cell r="A816" t="str">
            <v>HM26</v>
          </cell>
          <cell r="E816" t="str">
            <v>XR24</v>
          </cell>
          <cell r="G816" t="str">
            <v>KARAD</v>
          </cell>
        </row>
        <row r="817">
          <cell r="A817" t="str">
            <v>HP04</v>
          </cell>
          <cell r="E817" t="str">
            <v>XR25</v>
          </cell>
          <cell r="G817" t="str">
            <v>JALANDHAR</v>
          </cell>
        </row>
        <row r="818">
          <cell r="A818" t="str">
            <v>HP06</v>
          </cell>
          <cell r="E818" t="str">
            <v>XR25</v>
          </cell>
          <cell r="G818" t="str">
            <v>BHATINDA</v>
          </cell>
        </row>
        <row r="819">
          <cell r="A819" t="str">
            <v>HP10</v>
          </cell>
          <cell r="E819" t="str">
            <v>XR25</v>
          </cell>
          <cell r="G819" t="str">
            <v>ABOHAR</v>
          </cell>
        </row>
        <row r="820">
          <cell r="A820" t="str">
            <v>HP14</v>
          </cell>
          <cell r="E820" t="str">
            <v>XR25</v>
          </cell>
          <cell r="G820" t="str">
            <v>PHAGWARA</v>
          </cell>
        </row>
        <row r="821">
          <cell r="A821" t="str">
            <v>HP15</v>
          </cell>
          <cell r="E821" t="str">
            <v>XR25</v>
          </cell>
          <cell r="G821" t="str">
            <v>NAWASAHER</v>
          </cell>
        </row>
        <row r="822">
          <cell r="A822" t="str">
            <v>HP17</v>
          </cell>
          <cell r="E822" t="str">
            <v>XR25</v>
          </cell>
          <cell r="G822" t="str">
            <v>MOGA</v>
          </cell>
        </row>
        <row r="823">
          <cell r="A823" t="str">
            <v>HP18</v>
          </cell>
          <cell r="E823" t="str">
            <v>XR25</v>
          </cell>
          <cell r="G823" t="str">
            <v>FEROZEPUR</v>
          </cell>
        </row>
        <row r="824">
          <cell r="A824" t="str">
            <v>HP19</v>
          </cell>
          <cell r="E824" t="str">
            <v>XR25</v>
          </cell>
          <cell r="G824" t="str">
            <v>HOSHIARPUR</v>
          </cell>
        </row>
        <row r="825">
          <cell r="A825" t="str">
            <v>HP23</v>
          </cell>
          <cell r="E825" t="str">
            <v>XR25</v>
          </cell>
          <cell r="G825" t="str">
            <v>MUKTSAR</v>
          </cell>
        </row>
        <row r="826">
          <cell r="A826" t="str">
            <v>HP26</v>
          </cell>
          <cell r="E826" t="str">
            <v>XR25</v>
          </cell>
          <cell r="G826" t="str">
            <v>JALANDHAR-3</v>
          </cell>
        </row>
        <row r="827">
          <cell r="A827" t="str">
            <v>HP39</v>
          </cell>
          <cell r="E827" t="str">
            <v>XR25</v>
          </cell>
          <cell r="G827" t="str">
            <v>FAZILKA</v>
          </cell>
        </row>
        <row r="828">
          <cell r="A828" t="str">
            <v>HP40</v>
          </cell>
          <cell r="E828" t="str">
            <v>XR25</v>
          </cell>
          <cell r="G828" t="str">
            <v>FARIDKOT</v>
          </cell>
        </row>
        <row r="829">
          <cell r="A829" t="str">
            <v>HP43</v>
          </cell>
          <cell r="E829" t="str">
            <v>XR25</v>
          </cell>
          <cell r="G829" t="str">
            <v>MANSA</v>
          </cell>
        </row>
        <row r="830">
          <cell r="A830" t="str">
            <v>HR15</v>
          </cell>
          <cell r="E830" t="str">
            <v>XR25</v>
          </cell>
          <cell r="G830" t="str">
            <v>GANGA NAGAR</v>
          </cell>
        </row>
        <row r="831">
          <cell r="A831"/>
          <cell r="E831"/>
          <cell r="G831"/>
        </row>
        <row r="832">
          <cell r="A832"/>
          <cell r="E832"/>
          <cell r="G832"/>
        </row>
        <row r="833">
          <cell r="A833"/>
          <cell r="E833"/>
          <cell r="G833"/>
        </row>
        <row r="834">
          <cell r="A834"/>
          <cell r="E834"/>
          <cell r="G834"/>
        </row>
        <row r="835">
          <cell r="A835"/>
          <cell r="E835"/>
          <cell r="G835"/>
        </row>
        <row r="836">
          <cell r="A836"/>
          <cell r="E836"/>
          <cell r="G836"/>
        </row>
        <row r="837">
          <cell r="A837"/>
          <cell r="E837"/>
          <cell r="G837"/>
        </row>
        <row r="838">
          <cell r="A838"/>
          <cell r="E838"/>
          <cell r="G838"/>
        </row>
        <row r="839">
          <cell r="A839"/>
          <cell r="E839"/>
          <cell r="G839"/>
        </row>
        <row r="840">
          <cell r="A840"/>
          <cell r="E840"/>
          <cell r="G840"/>
        </row>
        <row r="841">
          <cell r="A841"/>
          <cell r="E841"/>
          <cell r="G841"/>
        </row>
        <row r="842">
          <cell r="A842"/>
          <cell r="E842"/>
          <cell r="G842"/>
        </row>
        <row r="843">
          <cell r="A843"/>
          <cell r="E843"/>
          <cell r="G843"/>
        </row>
        <row r="844">
          <cell r="A844"/>
          <cell r="E844"/>
          <cell r="G844"/>
        </row>
        <row r="845">
          <cell r="A845"/>
          <cell r="E845"/>
          <cell r="G845"/>
        </row>
        <row r="846">
          <cell r="A846"/>
          <cell r="E846"/>
          <cell r="G846"/>
        </row>
        <row r="847">
          <cell r="A847"/>
          <cell r="E847"/>
          <cell r="G847"/>
        </row>
        <row r="848">
          <cell r="A848"/>
        </row>
        <row r="849">
          <cell r="A849"/>
        </row>
        <row r="850">
          <cell r="A850"/>
        </row>
        <row r="851">
          <cell r="A851"/>
          <cell r="G851"/>
        </row>
        <row r="852">
          <cell r="A852"/>
        </row>
        <row r="853">
          <cell r="A853"/>
          <cell r="G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  <cell r="E881"/>
          <cell r="G881"/>
        </row>
        <row r="882">
          <cell r="A882" t="str">
            <v>-</v>
          </cell>
          <cell r="E882" t="str">
            <v>-</v>
          </cell>
          <cell r="G882" t="str">
            <v>-</v>
          </cell>
        </row>
        <row r="883">
          <cell r="A883"/>
          <cell r="E883"/>
          <cell r="G883"/>
        </row>
        <row r="884">
          <cell r="A884" t="str">
            <v>HW09</v>
          </cell>
          <cell r="E884" t="str">
            <v>R4-B</v>
          </cell>
          <cell r="G884" t="str">
            <v>Dankuni</v>
          </cell>
        </row>
        <row r="885">
          <cell r="A885" t="str">
            <v>HU25</v>
          </cell>
          <cell r="E885" t="str">
            <v>XR20</v>
          </cell>
          <cell r="G885" t="str">
            <v>VARANASI-4-S PR</v>
          </cell>
        </row>
        <row r="886">
          <cell r="A886" t="str">
            <v>HJ12</v>
          </cell>
          <cell r="E886" t="str">
            <v>R5-B</v>
          </cell>
          <cell r="G886" t="str">
            <v>BOKARO</v>
          </cell>
        </row>
        <row r="887">
          <cell r="A887" t="str">
            <v>HD35</v>
          </cell>
          <cell r="E887" t="str">
            <v>XR12</v>
          </cell>
          <cell r="G887" t="str">
            <v>DWARKA MORE</v>
          </cell>
        </row>
        <row r="888">
          <cell r="A888" t="str">
            <v>HP25</v>
          </cell>
          <cell r="E888" t="str">
            <v>XR22</v>
          </cell>
          <cell r="G888" t="str">
            <v>MOHALI</v>
          </cell>
        </row>
        <row r="889">
          <cell r="A889" t="str">
            <v>HR05</v>
          </cell>
          <cell r="E889" t="e">
            <v>#N/A</v>
          </cell>
          <cell r="G889" t="str">
            <v>BHILWARA</v>
          </cell>
        </row>
        <row r="890">
          <cell r="A890" t="str">
            <v>HV04</v>
          </cell>
          <cell r="E890" t="str">
            <v>XR18</v>
          </cell>
          <cell r="G890" t="str">
            <v>HARIDWAR</v>
          </cell>
        </row>
        <row r="891">
          <cell r="A891" t="str">
            <v>HD20</v>
          </cell>
          <cell r="E891" t="str">
            <v>XR12</v>
          </cell>
          <cell r="G891" t="str">
            <v>RAJOURI GARDEN</v>
          </cell>
        </row>
        <row r="892">
          <cell r="A892" t="str">
            <v>EO01</v>
          </cell>
          <cell r="E892" t="str">
            <v>R6</v>
          </cell>
          <cell r="G892" t="str">
            <v>BHUVANESHWAR 1-MKT BLD</v>
          </cell>
        </row>
        <row r="893">
          <cell r="A893" t="str">
            <v>HU78</v>
          </cell>
          <cell r="E893" t="str">
            <v>XR16</v>
          </cell>
          <cell r="G893" t="str">
            <v>AGRA- 5</v>
          </cell>
        </row>
        <row r="894">
          <cell r="A894" t="str">
            <v>HQ37</v>
          </cell>
          <cell r="E894" t="str">
            <v>XR14</v>
          </cell>
          <cell r="G894" t="str">
            <v>SHASHTRI NAGAR - GZB</v>
          </cell>
        </row>
        <row r="895">
          <cell r="A895" t="str">
            <v>HR03</v>
          </cell>
          <cell r="E895" t="str">
            <v>XR11-A</v>
          </cell>
          <cell r="G895" t="str">
            <v>JAIPUR-2-M NG</v>
          </cell>
        </row>
        <row r="896">
          <cell r="A896" t="str">
            <v>HY10</v>
          </cell>
          <cell r="E896" t="str">
            <v>R7-B</v>
          </cell>
          <cell r="G896" t="str">
            <v>DEWAS</v>
          </cell>
        </row>
        <row r="897">
          <cell r="A897" t="str">
            <v>EJ01</v>
          </cell>
          <cell r="E897" t="str">
            <v>R5-B</v>
          </cell>
          <cell r="G897" t="str">
            <v>RANCHI-1-C BLD</v>
          </cell>
        </row>
        <row r="898">
          <cell r="A898" t="str">
            <v>HH05</v>
          </cell>
          <cell r="E898" t="str">
            <v>XR21</v>
          </cell>
          <cell r="G898" t="str">
            <v>PINJOR</v>
          </cell>
        </row>
        <row r="899">
          <cell r="A899" t="str">
            <v>HU21</v>
          </cell>
          <cell r="E899" t="str">
            <v>XR17</v>
          </cell>
          <cell r="G899" t="str">
            <v>LUCKNOW-4-G NG</v>
          </cell>
        </row>
        <row r="900">
          <cell r="A900" t="str">
            <v>HD34</v>
          </cell>
          <cell r="E900" t="str">
            <v>XR13</v>
          </cell>
          <cell r="G900" t="str">
            <v>MUNDAKA</v>
          </cell>
        </row>
        <row r="901">
          <cell r="A901" t="str">
            <v>HA12</v>
          </cell>
          <cell r="E901" t="str">
            <v>R9-A</v>
          </cell>
          <cell r="G901" t="str">
            <v>HYDERABAD-9 (Hafeezpet)</v>
          </cell>
        </row>
        <row r="902">
          <cell r="A902" t="str">
            <v>HU01</v>
          </cell>
          <cell r="E902" t="str">
            <v>XR20</v>
          </cell>
          <cell r="G902" t="str">
            <v>VARANASI-1-Maldhiya</v>
          </cell>
        </row>
        <row r="903">
          <cell r="A903" t="e">
            <v>#REF!</v>
          </cell>
          <cell r="E903" t="e">
            <v>#REF!</v>
          </cell>
          <cell r="G903" t="str">
            <v>SERAMPORE</v>
          </cell>
        </row>
        <row r="904">
          <cell r="A904" t="e">
            <v>#REF!</v>
          </cell>
          <cell r="E904" t="e">
            <v>#REF!</v>
          </cell>
          <cell r="G904" t="str">
            <v>JAIPUR-4</v>
          </cell>
        </row>
        <row r="905">
          <cell r="A905" t="e">
            <v>#REF!</v>
          </cell>
          <cell r="E905" t="e">
            <v>#REF!</v>
          </cell>
          <cell r="G905" t="str">
            <v>VIZIANAGARAM</v>
          </cell>
        </row>
        <row r="906">
          <cell r="A906" t="e">
            <v>#REF!</v>
          </cell>
          <cell r="E906" t="e">
            <v>#REF!</v>
          </cell>
          <cell r="G906" t="str">
            <v>CHAKDAHA</v>
          </cell>
        </row>
        <row r="907">
          <cell r="A907" t="e">
            <v>#REF!</v>
          </cell>
          <cell r="E907" t="e">
            <v>#REF!</v>
          </cell>
          <cell r="G907" t="str">
            <v>SAHARANPUR-2</v>
          </cell>
        </row>
        <row r="908">
          <cell r="A908" t="e">
            <v>#REF!</v>
          </cell>
          <cell r="E908" t="e">
            <v>#REF!</v>
          </cell>
          <cell r="G908" t="str">
            <v>FARIDABAD-2</v>
          </cell>
        </row>
        <row r="909">
          <cell r="A909" t="e">
            <v>#REF!</v>
          </cell>
          <cell r="E909" t="e">
            <v>#REF!</v>
          </cell>
          <cell r="G909" t="str">
            <v>VARANASI-3</v>
          </cell>
        </row>
        <row r="910">
          <cell r="A910" t="e">
            <v>#REF!</v>
          </cell>
          <cell r="E910" t="e">
            <v>#REF!</v>
          </cell>
          <cell r="G910" t="str">
            <v>HAZARI BAGH-1</v>
          </cell>
        </row>
        <row r="911">
          <cell r="A911" t="e">
            <v>#REF!</v>
          </cell>
          <cell r="E911" t="e">
            <v>#REF!</v>
          </cell>
          <cell r="G911" t="str">
            <v>Dwarka Sec 7</v>
          </cell>
        </row>
        <row r="912">
          <cell r="A912" t="e">
            <v>#REF!</v>
          </cell>
          <cell r="E912" t="e">
            <v>#REF!</v>
          </cell>
          <cell r="G912" t="str">
            <v>Model Town GZB</v>
          </cell>
        </row>
        <row r="913">
          <cell r="A913" t="e">
            <v>#REF!</v>
          </cell>
          <cell r="E913" t="e">
            <v>#REF!</v>
          </cell>
          <cell r="G913" t="str">
            <v>Khicdipur</v>
          </cell>
        </row>
        <row r="914">
          <cell r="A914" t="e">
            <v>#REF!</v>
          </cell>
          <cell r="E914" t="e">
            <v>#REF!</v>
          </cell>
          <cell r="G914" t="str">
            <v>BAREILLY-3</v>
          </cell>
        </row>
        <row r="915">
          <cell r="A915" t="e">
            <v>#REF!</v>
          </cell>
          <cell r="E915" t="e">
            <v>#REF!</v>
          </cell>
          <cell r="G915" t="str">
            <v>IMPHAL-1</v>
          </cell>
        </row>
        <row r="916">
          <cell r="A916" t="str">
            <v>HB26</v>
          </cell>
          <cell r="E916" t="str">
            <v>R5-A</v>
          </cell>
          <cell r="G916" t="str">
            <v>BHAGALPUR-2-R.P.ROAD</v>
          </cell>
        </row>
        <row r="917">
          <cell r="A917" t="str">
            <v>HA71</v>
          </cell>
          <cell r="E917" t="str">
            <v>R9-A</v>
          </cell>
          <cell r="G917" t="str">
            <v>GUDIVADA</v>
          </cell>
        </row>
        <row r="918">
          <cell r="A918" t="str">
            <v>HD46</v>
          </cell>
          <cell r="E918" t="str">
            <v>XR12</v>
          </cell>
          <cell r="G918" t="str">
            <v>DWARKA- SEC-19</v>
          </cell>
        </row>
        <row r="919">
          <cell r="A919" t="str">
            <v>HY38</v>
          </cell>
          <cell r="E919" t="str">
            <v>R7-A</v>
          </cell>
          <cell r="G919" t="str">
            <v>BHOPAL-4-QAZI CAMP</v>
          </cell>
        </row>
        <row r="920">
          <cell r="A920" t="str">
            <v>HB24</v>
          </cell>
          <cell r="E920" t="str">
            <v>R5-B</v>
          </cell>
          <cell r="G920" t="str">
            <v>BEGUSARAI</v>
          </cell>
        </row>
        <row r="921">
          <cell r="A921" t="str">
            <v>HR24</v>
          </cell>
          <cell r="E921" t="str">
            <v>XR11-A</v>
          </cell>
          <cell r="G921" t="str">
            <v>BHILWARA-2</v>
          </cell>
        </row>
        <row r="922">
          <cell r="A922" t="str">
            <v>FS01</v>
          </cell>
          <cell r="E922" t="str">
            <v>XR11-B</v>
          </cell>
          <cell r="G922" t="str">
            <v>SRI NAGAR</v>
          </cell>
        </row>
        <row r="923">
          <cell r="A923" t="str">
            <v>FS02</v>
          </cell>
          <cell r="E923" t="str">
            <v>XR11-B</v>
          </cell>
          <cell r="G923" t="str">
            <v>SRI NAGAR-2</v>
          </cell>
        </row>
        <row r="924">
          <cell r="A924" t="str">
            <v>HY01</v>
          </cell>
          <cell r="E924" t="str">
            <v>R7-B</v>
          </cell>
          <cell r="G924" t="str">
            <v>INDORE-1-Y N R</v>
          </cell>
        </row>
        <row r="925">
          <cell r="A925" t="str">
            <v>HD01</v>
          </cell>
          <cell r="E925" t="str">
            <v>XR13</v>
          </cell>
          <cell r="G925" t="str">
            <v>KAROL BAGH</v>
          </cell>
        </row>
        <row r="926">
          <cell r="A926" t="str">
            <v>HA02</v>
          </cell>
          <cell r="E926" t="e">
            <v>#N/A</v>
          </cell>
          <cell r="G926" t="str">
            <v>HYDERABAD-3-R PUR</v>
          </cell>
        </row>
        <row r="927">
          <cell r="A927" t="str">
            <v>HU22</v>
          </cell>
          <cell r="E927" t="str">
            <v>XR14-B</v>
          </cell>
          <cell r="G927" t="str">
            <v>GHAZIABAD-2-S NG</v>
          </cell>
        </row>
        <row r="928">
          <cell r="A928" t="str">
            <v>HQ31</v>
          </cell>
          <cell r="E928" t="str">
            <v>XR14-A</v>
          </cell>
          <cell r="G928" t="str">
            <v>INDRAPURAM -GZB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ubhendu Sinha" refreshedDate="46161.557567129632" createdVersion="8" refreshedVersion="8" minRefreshableVersion="3" recordCount="183" xr:uid="{157462BB-FDA0-45A3-9585-D28F609AAC81}">
  <cacheSource type="worksheet">
    <worksheetSource ref="B1:X166" sheet="EOSS"/>
  </cacheSource>
  <cacheFields count="23">
    <cacheField name="RGN" numFmtId="0">
      <sharedItems containsBlank="1"/>
    </cacheField>
    <cacheField name="St Cd" numFmtId="0">
      <sharedItems containsBlank="1"/>
    </cacheField>
    <cacheField name="St Name" numFmtId="0">
      <sharedItems containsBlank="1"/>
    </cacheField>
    <cacheField name="CL Stk Val_x000a_ (In lakh)" numFmtId="0">
      <sharedItems containsString="0" containsBlank="1" containsNumber="1" minValue="5.0112101000000004" maxValue="39.798211899999998"/>
    </cacheField>
    <cacheField name=" MTD Sale _x000a_ (May'26)" numFmtId="0">
      <sharedItems containsString="0" containsBlank="1" containsNumber="1" minValue="0.15183419999999997" maxValue="2.4049577000000002"/>
    </cacheField>
    <cacheField name=" MTD%" numFmtId="0">
      <sharedItems containsString="0" containsBlank="1" containsNumber="1" minValue="8.4042787405665138E-3" maxValue="0.1968948371659783"/>
    </cacheField>
    <cacheField name="16-May" numFmtId="0">
      <sharedItems containsString="0" containsBlank="1" containsNumber="1" minValue="1.3364303816770128E-4" maxValue="1.7839508445430381E-2"/>
    </cacheField>
    <cacheField name="17-May" numFmtId="0">
      <sharedItems containsString="0" containsBlank="1" containsNumber="1" minValue="6.3460706323473302E-4" maxValue="1.9427966814219506E-2"/>
    </cacheField>
    <cacheField name="18-May" numFmtId="0">
      <sharedItems containsString="0" containsBlank="1" containsNumber="1" minValue="3.1216354591159464E-4" maxValue="1.4080203744442105E-2"/>
    </cacheField>
    <cacheField name="CL Stk Val_x000a_ (In lakh)2" numFmtId="0">
      <sharedItems containsString="0" containsBlank="1" containsNumber="1" minValue="1.0025588000000001" maxValue="27.404569500000001"/>
    </cacheField>
    <cacheField name=" MTD Sale _x000a_ (May'26)2" numFmtId="0">
      <sharedItems containsString="0" containsBlank="1" containsNumber="1" minValue="2.3275999999999998E-2" maxValue="12.118096899999998"/>
    </cacheField>
    <cacheField name=" MTD%2" numFmtId="0">
      <sharedItems containsString="0" containsBlank="1" containsNumber="1" minValue="3.4133461526336807E-3" maxValue="0.60947764959412443"/>
    </cacheField>
    <cacheField name="16-May2" numFmtId="0">
      <sharedItems containsString="0" containsBlank="1" containsNumber="1" minValue="0" maxValue="1.9676727496271879E-2"/>
    </cacheField>
    <cacheField name="17-May2" numFmtId="0">
      <sharedItems containsString="0" containsBlank="1" containsNumber="1" minValue="0" maxValue="1.9802251519260058E-2"/>
    </cacheField>
    <cacheField name="18-May2" numFmtId="0">
      <sharedItems containsString="0" containsBlank="1" containsNumber="1" minValue="-6.7799992674652954E-4" maxValue="1.9786737870396722E-2"/>
    </cacheField>
    <cacheField name="-" numFmtId="0">
      <sharedItems containsNonDate="0" containsString="0" containsBlank="1"/>
    </cacheField>
    <cacheField name="TGT Val for 1% min." numFmtId="0">
      <sharedItems containsString="0" containsBlank="1" containsNumber="1" minValue="5317.2403000000004" maxValue="40297.154900000001"/>
    </cacheField>
    <cacheField name="TGT Val for 1.5% min." numFmtId="0">
      <sharedItems containsString="0" containsBlank="1" containsNumber="1" minValue="1624.2261000000001" maxValue="45639.335249999989"/>
    </cacheField>
    <cacheField name="-2" numFmtId="0">
      <sharedItems containsNonDate="0" containsString="0" containsBlank="1"/>
    </cacheField>
    <cacheField name="SM/ASM  Name" numFmtId="0">
      <sharedItems containsBlank="1"/>
    </cacheField>
    <cacheField name="SM Mail ID" numFmtId="0">
      <sharedItems containsBlank="1"/>
    </cacheField>
    <cacheField name="AM Mail id" numFmtId="0">
      <sharedItems containsBlank="1"/>
    </cacheField>
    <cacheField name="ZFM" numFmtId="0">
      <sharedItems containsBlank="1" count="12">
        <m/>
        <s v="Deepak"/>
        <s v="George"/>
        <s v="Harpreet"/>
        <s v="Navneet"/>
        <s v="Sreeram"/>
        <s v="Pradeep"/>
        <s v="Neeraj"/>
        <s v="Sandeep"/>
        <s v="Amit"/>
        <s v="Dheeraj"/>
        <s v="Manis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">
  <r>
    <m/>
    <m/>
    <m/>
    <m/>
    <m/>
    <m/>
    <m/>
    <m/>
    <m/>
    <m/>
    <m/>
    <m/>
    <m/>
    <m/>
    <m/>
    <m/>
    <m/>
    <m/>
    <m/>
    <m/>
    <m/>
    <m/>
    <x v="0"/>
  </r>
  <r>
    <s v="R1"/>
    <s v="HN28"/>
    <s v="KOKRAJHAR"/>
    <n v="5.3018365000000003"/>
    <n v="0.56445909999999999"/>
    <n v="9.6220705277790641E-2"/>
    <n v="4.9140039925707115E-3"/>
    <n v="2.0019448048270872E-3"/>
    <n v="9.6824305955533509E-4"/>
    <n v="1.5122933999999999"/>
    <n v="0.27545370000000002"/>
    <n v="0.15407867253707197"/>
    <n v="3.9155426402313846E-3"/>
    <n v="3.9412733490100478E-3"/>
    <n v="3.3785539352853659E-3"/>
    <m/>
    <n v="5866.2956000000004"/>
    <n v="2681.6206499999994"/>
    <m/>
    <s v="Abhijit  Gogoi"/>
    <s v="HN28.sm@vishalretail.co.in"/>
    <s v="mohidul.islam@vishalretail.co.in; deepak.aggarwal@vishalwholesale.co.in"/>
    <x v="1"/>
  </r>
  <r>
    <s v="R2-A"/>
    <s v="HN01"/>
    <s v="GUWAHATI"/>
    <n v="16.039247799999998"/>
    <n v="1.726256"/>
    <n v="9.7168986561473158E-2"/>
    <n v="8.6499151237129576E-3"/>
    <n v="8.576773375827372E-3"/>
    <n v="4.3745564930165399E-3"/>
    <n v="10.5664482"/>
    <n v="3.6224961000000007"/>
    <n v="0.25530413140038899"/>
    <n v="1.5462031237940656E-2"/>
    <n v="1.8833021988817023E-2"/>
    <n v="6.7302470135145991E-3"/>
    <m/>
    <n v="17765.503799999999"/>
    <n v="21283.416450000001"/>
    <m/>
    <s v="Saurav  Das"/>
    <s v="HN01.sm@vishalretail.co.in"/>
    <s v="suvendu.sekhar@vishalretail.co.in; deepak.aggarwal@vishalwholesale.co.in"/>
    <x v="1"/>
  </r>
  <r>
    <s v="R2-A"/>
    <s v="HN10"/>
    <s v="GUWAHATI-2"/>
    <n v="14.375724699999999"/>
    <n v="1.8175726999999999"/>
    <n v="0.11224228488510314"/>
    <n v="1.1903054408177549E-2"/>
    <n v="1.0457388376007964E-2"/>
    <n v="1.0550538026924646E-2"/>
    <n v="4.2317019"/>
    <n v="0.54016850000000005"/>
    <n v="0.11319848502172231"/>
    <n v="1.0154823148591797E-2"/>
    <n v="1.0578137243626735E-2"/>
    <n v="0"/>
    <m/>
    <n v="16193.297399999998"/>
    <n v="7157.8055999999997"/>
    <m/>
    <s v="Mintu  Kalita"/>
    <s v="HN10.sm@vishalretail.co.in"/>
    <s v="suvendu.sekhar@vishalretail.co.in; deepak.aggarwal@vishalwholesale.co.in"/>
    <x v="1"/>
  </r>
  <r>
    <s v="R2-A"/>
    <s v="HN12"/>
    <s v="NAGAON"/>
    <n v="9.3313112999999994"/>
    <n v="1.2974901000000001"/>
    <n v="0.12207304014542976"/>
    <n v="7.3968923720787554E-3"/>
    <n v="1.0799213917008553E-2"/>
    <n v="7.4201969753616807E-3"/>
    <n v="2.1424249"/>
    <n v="0.48706880000000002"/>
    <n v="0.18523292145556389"/>
    <n v="1.2721080107550742E-3"/>
    <n v="2.1680979878369745E-3"/>
    <n v="2.0726423493617804E-3"/>
    <m/>
    <n v="10628.8014"/>
    <n v="3944.2405499999991"/>
    <m/>
    <s v="Amal  Dutta"/>
    <s v="HN12.sm@vishalretail.co.in"/>
    <s v="suvendu.sekhar@vishalretail.co.in; deepak.aggarwal@vishalwholesale.co.in"/>
    <x v="1"/>
  </r>
  <r>
    <s v="R4-B"/>
    <s v="HW32"/>
    <s v="COOCH BEHAR"/>
    <n v="6.1762496999999996"/>
    <n v="0.37811900000000004"/>
    <n v="5.7689613951683871E-2"/>
    <n v="3.1304311580762924E-3"/>
    <n v="3.33785006632294E-3"/>
    <n v="1.2806725383025829E-3"/>
    <n v="1.1044734"/>
    <n v="0.56595609999999996"/>
    <n v="0.33880873152683183"/>
    <n v="1.5534926795773183E-3"/>
    <n v="7.0760244595776123E-3"/>
    <n v="1.4538177157431666E-3"/>
    <m/>
    <n v="6554.3686999999991"/>
    <n v="2505.6442499999998"/>
    <m/>
    <s v="Shivram  Kumar"/>
    <s v="HW32.sm@vishalretail.co.in"/>
    <s v="chandan.sharma@vishalretail.co.in; punnose.george@vishalwholesale.co.in"/>
    <x v="2"/>
  </r>
  <r>
    <s v="R4-B"/>
    <s v="HW14"/>
    <s v="SILIGURI 3"/>
    <n v="13.0459996"/>
    <n v="2.4049577000000002"/>
    <n v="0.15565104823634457"/>
    <n v="1.8979082933586256E-3"/>
    <n v="2.601262770948179E-3"/>
    <n v="2.1566236546391852E-3"/>
    <n v="9.1938219999999991"/>
    <n v="1.8880316000000001"/>
    <n v="0.17037146204494169"/>
    <n v="3.0527383974825297E-3"/>
    <n v="4.5435539772877001E-3"/>
    <n v="2.5953239447234714E-3"/>
    <m/>
    <n v="15450.957300000002"/>
    <n v="16622.7804"/>
    <m/>
    <s v="Nabaranjan  Sarkar"/>
    <s v="HW14.sm@vishalretail.co.in"/>
    <s v="chandan.sharma@vishalretail.co.in; punnose.george@vishalwholesale.co.in"/>
    <x v="2"/>
  </r>
  <r>
    <s v="R5-A"/>
    <s v="HB07"/>
    <s v="ARRAH"/>
    <n v="5.2853919999999999"/>
    <n v="0.42098820000000009"/>
    <n v="7.3775000130555643E-2"/>
    <n v="5.3342046854852054E-3"/>
    <n v="4.4620931496993478E-3"/>
    <n v="8.3280465609354253E-3"/>
    <n v="3.2951039"/>
    <n v="0.2507335"/>
    <n v="7.0712069312597353E-2"/>
    <n v="1.0628772768881054E-2"/>
    <n v="2.4674002254023268E-3"/>
    <n v="4.8486430878076922E-3"/>
    <m/>
    <n v="5706.3801999999996"/>
    <n v="5318.7560999999996"/>
    <m/>
    <s v="Deepak  Kumar"/>
    <s v="HB07.sm@vishalretail.co.in"/>
    <s v="UpendraKumar.Singh@vishalretail.co.in; harpreet.singh@vishalretail.co.in"/>
    <x v="3"/>
  </r>
  <r>
    <s v="R5-A"/>
    <s v="HB31"/>
    <s v="CHHAPRA"/>
    <n v="6.8217815000000002"/>
    <n v="0.40791250000000001"/>
    <n v="5.6421820895877474E-2"/>
    <n v="1.2515052504296861E-3"/>
    <n v="8.9906709744561799E-3"/>
    <n v="4.2392388944815645E-3"/>
    <n v="1.377691"/>
    <n v="9.9864999999999995E-2"/>
    <n v="6.7587962825097658E-2"/>
    <n v="5.2519160018300488E-3"/>
    <n v="7.0691060101952131E-3"/>
    <n v="9.1028698743059484E-3"/>
    <m/>
    <n v="7229.6940000000004"/>
    <n v="2216.3339999999998"/>
    <m/>
    <s v="Mohammad Safdar Imam"/>
    <s v="HB31.sm@vishalretail.co.in"/>
    <s v="UpendraKumar.Singh@vishalretail.co.in; harpreet.singh@vishalretail.co.in"/>
    <x v="3"/>
  </r>
  <r>
    <s v="R5-A"/>
    <s v="HB23"/>
    <s v="GAYA"/>
    <n v="8.8533913000000002"/>
    <n v="0.56410920000000009"/>
    <n v="5.9900097695773952E-2"/>
    <n v="3.9791874712403778E-3"/>
    <n v="5.046986724343683E-3"/>
    <n v="1.3180779762103541E-3"/>
    <n v="3.2578622999999998"/>
    <n v="0.15848180000000001"/>
    <n v="4.6389296675355393E-2"/>
    <n v="9.9431143367554806E-3"/>
    <n v="3.0149187840885236E-4"/>
    <n v="4.3906584234298886E-4"/>
    <m/>
    <n v="9417.5005000000001"/>
    <n v="5124.5161499999995"/>
    <m/>
    <s v="Rajiv Kumar Prasad"/>
    <s v="HB23.sm@vishalretail.co.in"/>
    <s v="UpendraKumar.Singh@vishalretail.co.in; harpreet.singh@vishalretail.co.in"/>
    <x v="3"/>
  </r>
  <r>
    <s v="R5-A"/>
    <s v="HB02"/>
    <s v="MUZZAFARPUR"/>
    <n v="8.3715968000000007"/>
    <n v="0.73032949999999996"/>
    <n v="8.0239003912831064E-2"/>
    <n v="6.8316198077762944E-3"/>
    <n v="1.2387234996618243E-2"/>
    <n v="3.2350404770910965E-3"/>
    <n v="4.0670007000000004"/>
    <n v="0.40011790000000003"/>
    <n v="8.9569571759299166E-2"/>
    <n v="3.9175140771950849E-3"/>
    <n v="2.0930718069585171E-3"/>
    <n v="0"/>
    <m/>
    <n v="9101.926300000001"/>
    <n v="6700.6779000000006"/>
    <m/>
    <s v="Amritesh  Kumar"/>
    <s v="HB02.sm@vishalretail.co.in"/>
    <s v="UpendraKumar.Singh@vishalretail.co.in; harpreet.singh@vishalretail.co.in"/>
    <x v="3"/>
  </r>
  <r>
    <s v="R5-A"/>
    <s v="HB08"/>
    <s v="MUZZAFARPUR-2"/>
    <n v="7.5562109999999993"/>
    <n v="0.62506940000000011"/>
    <n v="7.6402392955508561E-2"/>
    <n v="9.7271449099825512E-3"/>
    <n v="1.1892845036823333E-2"/>
    <n v="5.9332766543486286E-3"/>
    <n v="4.1586198999999997"/>
    <n v="0.2325477"/>
    <n v="5.2958056076019513E-2"/>
    <n v="2.9920288171191647E-3"/>
    <n v="8.3462995126854195E-4"/>
    <n v="5.2878874402334367E-4"/>
    <m/>
    <n v="8181.2803999999987"/>
    <n v="6586.7513999999992"/>
    <m/>
    <s v="Syed Mohammad Rafiuddin"/>
    <s v="HB08.sm@vishalretail.co.in"/>
    <s v="UpendraKumar.Singh@vishalretail.co.in; harpreet.singh@vishalretail.co.in"/>
    <x v="3"/>
  </r>
  <r>
    <s v="R5-A"/>
    <s v="HB19"/>
    <s v="MUZZAFARPUR-3-AHIYAPUR"/>
    <n v="10.915412099999999"/>
    <n v="0.6368379999999999"/>
    <n v="5.5126749722982538E-2"/>
    <n v="3.1094375285382722E-3"/>
    <n v="5.478066995796776E-3"/>
    <n v="2.9954943582809032E-3"/>
    <n v="2.3001670000000001"/>
    <n v="6.9088999999999998E-2"/>
    <n v="2.9160631016656703E-2"/>
    <n v="9.3911337567573953E-4"/>
    <n v="0"/>
    <n v="1.6714107719891815E-3"/>
    <m/>
    <n v="11552.250099999999"/>
    <n v="3553.884"/>
    <m/>
    <s v="Jayant  "/>
    <s v="HB19.sm@vishalretail.co.in"/>
    <s v="UpendraKumar.Singh@vishalretail.co.in; harpreet.singh@vishalretail.co.in"/>
    <x v="3"/>
  </r>
  <r>
    <s v="R5-A"/>
    <s v="HB11"/>
    <s v="PURNEA"/>
    <n v="5.0122479999999996"/>
    <n v="0.57462800000000014"/>
    <n v="0.10285318664670562"/>
    <n v="4.9470401705711741E-3"/>
    <n v="6.3894383909719847E-3"/>
    <n v="1.1125179796365626E-3"/>
    <n v="2.5552517000000003"/>
    <n v="0.17173389999999999"/>
    <n v="6.2975726751179018E-2"/>
    <n v="7.451487825971651E-3"/>
    <n v="1.5713320965097869E-3"/>
    <n v="0"/>
    <m/>
    <n v="5586.8760000000002"/>
    <n v="4090.4784000000009"/>
    <m/>
    <s v="Chandan  Kumar"/>
    <s v="HB11.sm@vishalretail.co.in"/>
    <s v="UpendraKumar.Singh@vishalretail.co.in; harpreet.singh@vishalretail.co.in"/>
    <x v="3"/>
  </r>
  <r>
    <s v="R5-A"/>
    <s v="HB13"/>
    <s v="SAHARSA"/>
    <n v="9.6714339000000002"/>
    <n v="0.7163216"/>
    <n v="6.8958265334604765E-2"/>
    <n v="2.5383731836969015E-3"/>
    <n v="4.9935233843345648E-3"/>
    <n v="6.6564909041226467E-3"/>
    <n v="6.5623555000000007"/>
    <n v="0.37130030000000008"/>
    <n v="5.3550437274374085E-2"/>
    <n v="2.855319123282699E-3"/>
    <n v="4.087309900788556E-4"/>
    <n v="1.0182218736615105E-3"/>
    <m/>
    <n v="10387.755500000001"/>
    <n v="10400.483700000001"/>
    <m/>
    <s v="Surya Narayan Chaudhary"/>
    <s v="HB13.sm@vishalretail.co.in"/>
    <s v="UpendraKumar.Singh@vishalretail.co.in; harpreet.singh@vishalretail.co.in"/>
    <x v="3"/>
  </r>
  <r>
    <s v="R5-B"/>
    <s v="HB27"/>
    <s v="AURANGABAD"/>
    <n v="8.1785362999999993"/>
    <n v="0.41636410000000001"/>
    <n v="4.8443155897420292E-2"/>
    <n v="2.0222456562731081E-3"/>
    <n v="4.507091204919606E-3"/>
    <n v="3.0034204933893126E-3"/>
    <n v="6.2476072999999994"/>
    <n v="0.21900159999999999"/>
    <n v="3.386652933348111E-2"/>
    <n v="1.4749616294252772E-3"/>
    <n v="3.060862394198604E-3"/>
    <n v="4.163387706963383E-3"/>
    <m/>
    <n v="8594.9004000000004"/>
    <n v="9699.9133499999989"/>
    <m/>
    <s v="Rajkumar Shibabu Yadav"/>
    <s v="HB27.sm@vishalretail.co.in"/>
    <s v="yamlal.sharma@vishalretail.co.in; harpreet.singh@vishalretail.co.in"/>
    <x v="3"/>
  </r>
  <r>
    <s v="R5-B"/>
    <s v="HB17"/>
    <s v="BETTIAH"/>
    <n v="5.5953252000000004"/>
    <n v="0.86417330000000003"/>
    <n v="0.13378334246845944"/>
    <n v="1.4616026306066947E-2"/>
    <n v="1.3342924377178817E-2"/>
    <n v="2.162056388742872E-3"/>
    <n v="2.9828581999999999"/>
    <n v="0.52608699999999997"/>
    <n v="0.14992739128556354"/>
    <n v="1.3546806031624547E-2"/>
    <n v="3.3400350623885491E-3"/>
    <n v="3.4796781665327806E-3"/>
    <m/>
    <n v="6459.4985000000006"/>
    <n v="5263.4177999999993"/>
    <m/>
    <s v="Jay  Prakash"/>
    <s v="HB17.sm@vishalretail.co.in"/>
    <s v="yamlal.sharma@vishalretail.co.in; harpreet.singh@vishalretail.co.in"/>
    <x v="3"/>
  </r>
  <r>
    <s v="R5-B"/>
    <s v="HB04"/>
    <s v="DANAPUR"/>
    <n v="5.6248486"/>
    <n v="0.54708040000000002"/>
    <n v="8.8640099391940508E-2"/>
    <n v="3.6026013909103622E-3"/>
    <n v="1.4436329387457307E-3"/>
    <n v="1.686668787019423E-3"/>
    <n v="2.9043123"/>
    <n v="0.71846820000000011"/>
    <n v="0.19831955041162447"/>
    <n v="1.528936130687465E-2"/>
    <n v="3.3951822364065387E-4"/>
    <n v="8.1153136382400195E-4"/>
    <m/>
    <n v="6171.9290000000001"/>
    <n v="5434.1707500000002"/>
    <m/>
    <s v="Amit Kumar Singh"/>
    <s v="HB04.sm@vishalretail.co.in"/>
    <s v="yamlal.sharma@vishalretail.co.in; harpreet.singh@vishalretail.co.in"/>
    <x v="3"/>
  </r>
  <r>
    <s v="R5-B"/>
    <s v="HB30"/>
    <s v="DARBHANGA"/>
    <n v="5.8013130000000004"/>
    <n v="0.53174429999999995"/>
    <n v="8.3963285789313793E-2"/>
    <n v="2.8486557353586553E-3"/>
    <n v="5.6293032434745222E-3"/>
    <n v="5.3054470231936783E-3"/>
    <n v="3.1280486999999999"/>
    <n v="0.6813323"/>
    <n v="0.17885643363055573"/>
    <n v="8.0849093330386222E-3"/>
    <n v="1.5829343402510799E-3"/>
    <n v="7.4027775116219669E-4"/>
    <m/>
    <n v="6333.0573000000004"/>
    <n v="5714.0715"/>
    <m/>
    <s v="Navin Kumar Jha"/>
    <s v="HB30.sm@vishalretail.co.in"/>
    <s v="yamlal.sharma@vishalretail.co.in; harpreet.singh@vishalretail.co.in"/>
    <x v="3"/>
  </r>
  <r>
    <s v="R5-B"/>
    <s v="HB36"/>
    <s v="GOPALGANJ"/>
    <n v="5.8412881000000008"/>
    <n v="0.6263069"/>
    <n v="9.6837680776239068E-2"/>
    <n v="2.7042200385150889E-3"/>
    <n v="1.854414198786411E-2"/>
    <n v="7.3118214730514179E-3"/>
    <n v="1.0636314"/>
    <n v="0.1408819"/>
    <n v="0.11696168070539363"/>
    <n v="3.9580301853038907E-3"/>
    <n v="1.8777708805706009E-2"/>
    <n v="1.2673666617047732E-2"/>
    <m/>
    <n v="6467.5950000000012"/>
    <n v="1806.7699499999999"/>
    <m/>
    <s v="Rahul Kumar Singh"/>
    <s v="HB36.sm@vishalretail.co.in"/>
    <s v="yamlal.sharma@vishalretail.co.in; harpreet.singh@vishalretail.co.in"/>
    <x v="3"/>
  </r>
  <r>
    <s v="R5-B"/>
    <s v="HB01"/>
    <s v="PATNA"/>
    <n v="23.8211373"/>
    <n v="1.4765208000000001"/>
    <n v="5.836590858186988E-2"/>
    <n v="3.6778107930868116E-3"/>
    <n v="4.9282071687102138E-3"/>
    <n v="3.7774642863087791E-3"/>
    <n v="2.1863360999999997"/>
    <n v="0.87897189999999992"/>
    <n v="0.28674831370942172"/>
    <n v="1.7324784328361133E-2"/>
    <n v="1.9802251519260058E-2"/>
    <n v="1.6748724761100682E-2"/>
    <m/>
    <n v="25297.658099999997"/>
    <n v="4597.9619999999995"/>
    <m/>
    <s v="Ashok  Kumar"/>
    <s v="HB01.sm@vishalretail.co.in"/>
    <s v="yamlal.sharma@vishalretail.co.in; harpreet.singh@vishalretail.co.in"/>
    <x v="3"/>
  </r>
  <r>
    <s v="R5-B"/>
    <s v="HB05"/>
    <s v="PATNA-2"/>
    <n v="15.2500923"/>
    <n v="1.0513424"/>
    <n v="6.4493857095903342E-2"/>
    <n v="3.6694070859910259E-3"/>
    <n v="2.2730453289488682E-3"/>
    <n v="1.1062829948335774E-3"/>
    <n v="7.9950219999999996"/>
    <n v="1.9820310000000001"/>
    <n v="0.19865896272175762"/>
    <n v="1.2153027552324318E-2"/>
    <n v="6.3103804299726582E-3"/>
    <n v="6.910858346648054E-4"/>
    <m/>
    <n v="16301.434700000003"/>
    <n v="14965.579499999998"/>
    <m/>
    <s v="Rajeev  Ranjan"/>
    <s v="HB05.sm@vishalretail.co.in"/>
    <s v="yamlal.sharma@vishalretail.co.in; harpreet.singh@vishalretail.co.in"/>
    <x v="3"/>
  </r>
  <r>
    <s v="R5-B"/>
    <s v="EB01"/>
    <s v="SIWAN"/>
    <n v="11.108527800000001"/>
    <n v="0.74831530000000002"/>
    <n v="6.311252444590415E-2"/>
    <n v="3.399910048569336E-3"/>
    <n v="4.8102601610710352E-3"/>
    <n v="2.53002420180461E-3"/>
    <n v="5.1250713000000001"/>
    <n v="0.66907790000000011"/>
    <n v="0.11547474476494324"/>
    <n v="1.2555769188684336E-3"/>
    <n v="1.2424654166654871E-2"/>
    <n v="1.9044728775710505E-3"/>
    <m/>
    <n v="11856.843100000002"/>
    <n v="8691.2237999999998"/>
    <m/>
    <s v="Santosh   Sah"/>
    <s v="EB01.sm@vishalretail.co.in"/>
    <s v="yamlal.sharma@vishalretail.co.in; harpreet.singh@vishalretail.co.in"/>
    <x v="3"/>
  </r>
  <r>
    <s v="R5-C"/>
    <s v="HJ21"/>
    <s v="JAWAHAR NAGAR- JAMSHEDPUR"/>
    <n v="5.1387498000000003"/>
    <n v="0.88886370000000015"/>
    <n v="0.14746527792467121"/>
    <n v="1.2313662778809556E-2"/>
    <n v="1.475059739646545E-2"/>
    <n v="9.5000616744919039E-3"/>
    <n v="1.7860019"/>
    <n v="0.82432450000000013"/>
    <n v="0.31579364940721594"/>
    <n v="1.6548390270274247E-2"/>
    <n v="1.8062300561339763E-2"/>
    <n v="1.1131175013209076E-2"/>
    <m/>
    <n v="6027.6135000000004"/>
    <n v="3915.4895999999994"/>
    <m/>
    <s v="Somnath  Bhowmik"/>
    <s v="HJ21.sm@vishalretail.co.in"/>
    <s v="ajay.kumar01@vishalretail.co.in; harpreet.singh@vishalretail.co.in"/>
    <x v="3"/>
  </r>
  <r>
    <s v="R5-C"/>
    <s v="HJ04"/>
    <s v="RANCHI-2-P TWR"/>
    <n v="10.361086500000001"/>
    <n v="2.2817474000000004"/>
    <n v="0.18047752727337502"/>
    <n v="8.9204050999989789E-3"/>
    <n v="9.1337670741683946E-3"/>
    <n v="9.185385248160224E-3"/>
    <n v="2.4774454000000001"/>
    <n v="3.8664819000000001"/>
    <n v="0.60947764959412443"/>
    <n v="1.7701810674911104E-3"/>
    <n v="1.3964535816796007E-3"/>
    <n v="6.9939326070145844E-4"/>
    <m/>
    <n v="12642.8339"/>
    <n v="9515.8909500000009"/>
    <m/>
    <s v="Brajesh  Kumar"/>
    <s v="HJ04.sm@vishalretail.co.in"/>
    <s v="ajay.kumar01@vishalretail.co.in; harpreet.singh@vishalretail.co.in"/>
    <x v="3"/>
  </r>
  <r>
    <s v="R5-C"/>
    <s v="HJ13"/>
    <s v="RANCHI-3 - BARIATU"/>
    <n v="7.3073765000000002"/>
    <n v="1.6099488"/>
    <n v="0.18054166982110656"/>
    <n v="1.7839508445430381E-2"/>
    <n v="1.9427966814219506E-2"/>
    <n v="1.0175865177868974E-2"/>
    <n v="3.4718508000000003"/>
    <n v="0.72527400000000009"/>
    <n v="0.17280258142431221"/>
    <n v="7.1708375219150019E-3"/>
    <n v="2.1443250865449604E-4"/>
    <n v="8.4343453404101779E-4"/>
    <m/>
    <n v="8917.3252999999986"/>
    <n v="6295.6871999999994"/>
    <m/>
    <s v="Rakesh Kumar Singh"/>
    <s v="HJ13.sm@vishalretail.co.in"/>
    <s v="ajay.kumar01@vishalretail.co.in; harpreet.singh@vishalretail.co.in"/>
    <x v="3"/>
  </r>
  <r>
    <s v="R6-A"/>
    <s v="HO07"/>
    <s v="BHUVANESHWAR-3"/>
    <n v="6.2843996999999998"/>
    <n v="0.24894520000000001"/>
    <n v="3.8103789683596838E-2"/>
    <n v="5.4276332480166483E-3"/>
    <n v="5.1575725016446018E-3"/>
    <n v="9.5816156896905906E-4"/>
    <n v="2.3492606999999999"/>
    <n v="0.46786489999999997"/>
    <n v="0.16607882161874502"/>
    <n v="7.0923355351994255E-3"/>
    <n v="2.568220600458851E-3"/>
    <n v="1.0294180706745914E-2"/>
    <m/>
    <n v="6533.3449000000001"/>
    <n v="4225.6883999999991"/>
    <m/>
    <s v="Bibhas Ranjan Padhiary,"/>
    <s v="HO07.sm@vishalretail.co.in"/>
    <s v="radha.mohakul@vishalretail.co.in; punnose.george@vishalwholesale.co.in"/>
    <x v="2"/>
  </r>
  <r>
    <s v="R6-B"/>
    <s v="HO08"/>
    <s v="ROURKELA"/>
    <n v="10.630082399999999"/>
    <n v="2.3609369999999994"/>
    <n v="0.18173608454468165"/>
    <n v="1.3324704911148084E-2"/>
    <n v="1.5232961625782807E-2"/>
    <n v="1.4080203744442105E-2"/>
    <n v="7.6376317"/>
    <n v="2.5534618"/>
    <n v="0.25055817611721448"/>
    <n v="1.261091363748159E-2"/>
    <n v="5.0915831554288063E-3"/>
    <n v="5.7014490152602357E-3"/>
    <m/>
    <n v="12991.019399999997"/>
    <n v="15286.64025"/>
    <m/>
    <s v="Suryakanta  Samal"/>
    <s v="HO08.sm@vishalretail.co.in"/>
    <s v="anantanarayan.pradhan@vishalretail.co.in;; punnose.george@vishalwholesale.co.in"/>
    <x v="2"/>
  </r>
  <r>
    <s v="R7-A"/>
    <s v="HY04"/>
    <s v="BHOPAL1-MP NG"/>
    <n v="39.798211899999998"/>
    <n v="0.49894299999999997"/>
    <n v="1.2381593718915377E-2"/>
    <n v="6.149118979116812E-4"/>
    <n v="7.8267560273839591E-4"/>
    <n v="5.4982541707925892E-4"/>
    <n v="4.5997073999999998"/>
    <n v="2.3275999999999998E-2"/>
    <n v="5.0348439494721092E-3"/>
    <n v="0"/>
    <n v="6.0566949039877582E-4"/>
    <n v="4.8886180296472622E-4"/>
    <m/>
    <n v="40297.154900000001"/>
    <n v="6934.4750999999997"/>
    <m/>
    <s v="Santosh  Lodhi"/>
    <s v="HY04.sm@vishalretail.co.in"/>
    <s v="rishabh.shukla@vishalretail.co.in; navneet.bapna@vishalretail.co.in"/>
    <x v="4"/>
  </r>
  <r>
    <s v="R7-A"/>
    <s v="HY37"/>
    <s v="ITARSI"/>
    <n v="12.828411899999999"/>
    <n v="0.44093750000000009"/>
    <n v="3.3229775379944405E-2"/>
    <n v="2.1135550172489996E-3"/>
    <n v="2.0704104754374771E-3"/>
    <n v="2.7112632967521378E-3"/>
    <n v="1.6757917999999998"/>
    <n v="0.19844799999999999"/>
    <n v="0.10588186207549323"/>
    <n v="6.119814550944869E-3"/>
    <n v="1.3933649258755471E-2"/>
    <n v="1.084439675221922E-2"/>
    <m/>
    <n v="13269.349399999999"/>
    <n v="2811.3596999999995"/>
    <m/>
    <s v="Manish  Kumar,"/>
    <s v="HY37.sm@vishalretail.co.in"/>
    <s v="rishabh.shukla@vishalretail.co.in; navneet.bapna@vishalretail.co.in"/>
    <x v="4"/>
  </r>
  <r>
    <s v="R7-A"/>
    <s v="HY11"/>
    <s v="JABALPUR"/>
    <n v="9.5579526999999995"/>
    <n v="0.40983369999999986"/>
    <n v="4.1115818854224231E-2"/>
    <n v="3.3218007159543468E-3"/>
    <n v="1.4474327018082973E-3"/>
    <n v="1.0665356954278234E-3"/>
    <n v="4.6602563000000004"/>
    <n v="8.1331899999999999E-2"/>
    <n v="1.7152881391091699E-2"/>
    <n v="1.3560857098471771E-3"/>
    <n v="0"/>
    <n v="0"/>
    <m/>
    <n v="9967.7864000000009"/>
    <n v="7112.3823000000002"/>
    <m/>
    <s v="Satendra  Dubey"/>
    <s v="HY11.sm@vishalretail.co.in"/>
    <s v="rishabh.shukla@vishalretail.co.in; navneet.bapna@vishalretail.co.in"/>
    <x v="4"/>
  </r>
  <r>
    <s v="R7-A"/>
    <s v="HY14"/>
    <s v="REWA"/>
    <n v="21.213010499999999"/>
    <n v="1.0554962000000001"/>
    <n v="4.7398607110013362E-2"/>
    <n v="2.8745843114841648E-3"/>
    <n v="3.033521776294052E-3"/>
    <n v="4.0060656604333509E-3"/>
    <n v="4.0831849"/>
    <n v="1.1063651999999999"/>
    <n v="0.21319096620726333"/>
    <n v="9.8749600663841745E-3"/>
    <n v="3.633262929670917E-3"/>
    <n v="1.1024924877399296E-2"/>
    <m/>
    <n v="22268.506700000002"/>
    <n v="7784.3251500000006"/>
    <m/>
    <s v="Mohd Salman Khan"/>
    <s v="HY14.sm@vishalretail.co.in"/>
    <s v="rishabh.shukla@vishalretail.co.in; navneet.bapna@vishalretail.co.in"/>
    <x v="4"/>
  </r>
  <r>
    <s v="R7-B"/>
    <s v="HY18"/>
    <s v="BURHANPUR"/>
    <n v="5.0509770999999999"/>
    <n v="0.3227969"/>
    <n v="6.0068938515091999E-2"/>
    <n v="4.5932337310798715E-3"/>
    <n v="2.0078998484119354E-3"/>
    <n v="9.7920009289560739E-4"/>
    <n v="2.4437986"/>
    <n v="0.2761055"/>
    <n v="0.10151295407805004"/>
    <n v="8.5719934022673808E-3"/>
    <n v="0"/>
    <n v="0"/>
    <m/>
    <n v="5373.7740000000003"/>
    <n v="4079.8561499999996"/>
    <m/>
    <s v="Arvind Kumar Boudh"/>
    <s v="HY18.sm@vishalretail.co.in"/>
    <s v="avinash.kumar@vishalretail.co.in; navneet.bapna@vishalretail.co.in"/>
    <x v="4"/>
  </r>
  <r>
    <s v="R7-B"/>
    <s v="HY24"/>
    <s v="CHHINDWARA"/>
    <n v="12.627253999999999"/>
    <n v="0.83527490000000004"/>
    <n v="6.2044427626075524E-2"/>
    <n v="3.5010881202268028E-3"/>
    <n v="3.3194357710905269E-3"/>
    <n v="3.9471781561040888E-3"/>
    <n v="2.3368863000000002"/>
    <n v="2.8075799999999998E-2"/>
    <n v="1.1871564453400754E-2"/>
    <n v="0"/>
    <n v="0"/>
    <n v="0"/>
    <m/>
    <n v="13462.528899999998"/>
    <n v="3547.4431500000001"/>
    <m/>
    <s v="Lokendra  Sharma"/>
    <s v="HY24.sm@vishalretail.co.in"/>
    <s v="avinash.kumar@vishalretail.co.in; navneet.bapna@vishalretail.co.in"/>
    <x v="4"/>
  </r>
  <r>
    <s v="R7-B"/>
    <s v="HY02"/>
    <s v="INDORE-2-V NG"/>
    <n v="27.552873599999998"/>
    <n v="0.56523330000000005"/>
    <n v="2.0102110786128353E-2"/>
    <n v="1.7140449807451297E-3"/>
    <n v="1.3807828577534855E-3"/>
    <n v="1.5566410696020222E-3"/>
    <n v="25.000143099999999"/>
    <n v="0.46807930000000009"/>
    <n v="1.8378954473084862E-2"/>
    <n v="3.6535726184015105E-3"/>
    <n v="1.4408779467859523E-3"/>
    <n v="2.0547174112944765E-3"/>
    <m/>
    <n v="28118.106899999999"/>
    <n v="38202.333599999991"/>
    <m/>
    <s v="Azhar  Hussain"/>
    <s v="HY02.sm@vishalretail.co.in"/>
    <s v="avinash.kumar@vishalretail.co.in; navneet.bapna@vishalretail.co.in"/>
    <x v="4"/>
  </r>
  <r>
    <s v="R7-B"/>
    <s v="HY13"/>
    <s v="INDORE-3"/>
    <n v="5.6047908"/>
    <n v="0.53489100000000001"/>
    <n v="8.7120312977783318E-2"/>
    <n v="2.322921686267194E-3"/>
    <n v="5.3097540006063508E-3"/>
    <n v="5.2981084459458472E-3"/>
    <n v="1.193125"/>
    <n v="0.67686749999999996"/>
    <n v="0.36196268166850937"/>
    <n v="7.1658041409256995E-3"/>
    <n v="1.956692339675159E-2"/>
    <n v="1.6430547181338961E-2"/>
    <m/>
    <n v="6139.6818000000003"/>
    <n v="2804.98875"/>
    <m/>
    <s v="Mukesh   Budana"/>
    <s v="HY13.sm@vishalretail.co.in"/>
    <s v="avinash.kumar@vishalretail.co.in; navneet.bapna@vishalretail.co.in"/>
    <x v="4"/>
  </r>
  <r>
    <s v="R7-B"/>
    <s v="HY46"/>
    <s v="INDORE-4-MARIMATA SQUARE"/>
    <n v="7.1692935999999996"/>
    <n v="0.50295800000000002"/>
    <n v="6.5555462232234421E-2"/>
    <n v="4.1875581869603969E-3"/>
    <n v="4.0383581789731719E-3"/>
    <n v="5.1473025206837586E-3"/>
    <n v="5.7332234"/>
    <n v="0.25457999999999997"/>
    <n v="4.2516425973504739E-2"/>
    <n v="6.1792275945466086E-4"/>
    <n v="3.0896137972733043E-4"/>
    <n v="0"/>
    <m/>
    <n v="7672.2515999999987"/>
    <n v="8981.7050999999992"/>
    <m/>
    <s v="Smita  Rai"/>
    <s v="HY46.sm@vishalretail.co.in"/>
    <s v="avinash.kumar@vishalretail.co.in; navneet.bapna@vishalretail.co.in"/>
    <x v="4"/>
  </r>
  <r>
    <s v="R7-B"/>
    <s v="HY45"/>
    <s v="KHARGONE"/>
    <n v="7.1442606000000008"/>
    <n v="0.41510510000000012"/>
    <n v="5.4912689301431741E-2"/>
    <n v="2.1324540496830305E-3"/>
    <n v="4.4484684740149555E-3"/>
    <n v="2.7357454078455285E-3"/>
    <n v="2.1890928999999999"/>
    <n v="6.3727199999999998E-2"/>
    <n v="2.8287744769322679E-2"/>
    <n v="1.0386981188600013E-3"/>
    <n v="5.3266570197948776E-4"/>
    <n v="0"/>
    <m/>
    <n v="7559.3657000000012"/>
    <n v="3379.2301500000003"/>
    <m/>
    <s v="Lalit Kumar Rathod"/>
    <s v="HY45.sm@vishalretail.co.in"/>
    <s v="avinash.kumar@vishalretail.co.in; navneet.bapna@vishalretail.co.in"/>
    <x v="4"/>
  </r>
  <r>
    <s v="R7-B"/>
    <s v="HY09"/>
    <s v="RATLAM"/>
    <n v="8.4597920999999996"/>
    <n v="0.55832210000000004"/>
    <n v="6.1911180942907117E-2"/>
    <n v="5.4016503805196887E-3"/>
    <n v="5.215347572333915E-3"/>
    <n v="2.4886355952334254E-3"/>
    <n v="3.4930183000000001"/>
    <n v="0.23783869999999999"/>
    <n v="6.3749079635054356E-2"/>
    <n v="1.4781590395986767E-2"/>
    <n v="7.9917831211434778E-3"/>
    <n v="7.1269416115385823E-3"/>
    <m/>
    <n v="9018.1142"/>
    <n v="5596.2855000000009"/>
    <m/>
    <s v="Kamlesh Prakash Pakhale"/>
    <s v="HY09.sm@vishalretail.co.in"/>
    <s v="avinash.kumar@vishalretail.co.in; navneet.bapna@vishalretail.co.in"/>
    <x v="4"/>
  </r>
  <r>
    <s v="R7-B"/>
    <s v="HY17"/>
    <s v="UJJAIN"/>
    <n v="5.0793254999999995"/>
    <n v="0.26744360000000006"/>
    <n v="5.0019665146938938E-2"/>
    <n v="3.7540801977029464E-3"/>
    <n v="4.542500254967061E-3"/>
    <n v="3.8685044394380155E-3"/>
    <n v="1.4363627999999999"/>
    <n v="0.10027"/>
    <n v="6.5253065013320025E-2"/>
    <n v="1.1948202589454032E-2"/>
    <n v="5.0369873661423861E-3"/>
    <n v="3.494654025346849E-3"/>
    <m/>
    <n v="5346.7690999999995"/>
    <n v="2304.9491999999996"/>
    <m/>
    <s v="Roshan Kumar Jha"/>
    <s v="HY17.sm@vishalretail.co.in"/>
    <s v="avinash.kumar@vishalretail.co.in; navneet.bapna@vishalretail.co.in"/>
    <x v="4"/>
  </r>
  <r>
    <s v="R8-A"/>
    <s v="HA54"/>
    <s v="ADONI"/>
    <n v="6.0316361000000001"/>
    <n v="0.57606449999999998"/>
    <n v="8.7180781163117463E-2"/>
    <n v="8.6717004096704985E-4"/>
    <n v="4.985410507249678E-3"/>
    <n v="5.495012894500698E-3"/>
    <n v="6.1809608999999996"/>
    <n v="0.35172039999999993"/>
    <n v="5.3840128401794217E-2"/>
    <n v="2.9957071378945124E-3"/>
    <n v="1.1387881420145202E-2"/>
    <n v="3.571580937217923E-3"/>
    <m/>
    <n v="6607.700600000001"/>
    <n v="9799.0219499999985"/>
    <m/>
    <s v="Golla  Maddileti"/>
    <s v="HA54.sm@vishalretail.co.in"/>
    <s v="raja.j@vishalretail.co.in; sreeram.iyer@vishalwholesale.co.in"/>
    <x v="5"/>
  </r>
  <r>
    <s v="R8-A"/>
    <s v="HK51"/>
    <s v="HENNUR - BANGALORE-23"/>
    <n v="10.312510899999999"/>
    <n v="0.96536879999999992"/>
    <n v="8.5598430350343244E-2"/>
    <n v="1.1448508357470777E-2"/>
    <n v="1.2799152308744701E-2"/>
    <n v="2.6650754219341424E-3"/>
    <n v="4.1806555000000003"/>
    <n v="0.51812270000000005"/>
    <n v="0.11026753720786395"/>
    <n v="1.8182599042448948E-2"/>
    <n v="4.7820942048296721E-3"/>
    <n v="1.0603373447165476E-2"/>
    <m/>
    <n v="11277.8797"/>
    <n v="7048.167300000001"/>
    <m/>
    <s v="G  Rajesh"/>
    <s v="HK51.sm@vishalretail.co.in"/>
    <s v="raja.j@vishalretail.co.in; sreeram.iyer@vishalwholesale.co.in"/>
    <x v="5"/>
  </r>
  <r>
    <s v="R8-A"/>
    <s v="HK48"/>
    <s v="HMT - BANGALORE-21"/>
    <n v="6.6492852999999998"/>
    <n v="0.32024309999999995"/>
    <n v="4.5949034370819118E-2"/>
    <n v="5.3077909833899239E-3"/>
    <n v="4.4969613725944499E-3"/>
    <n v="2.4561202735037284E-3"/>
    <n v="8.8500527000000009"/>
    <n v="0.46750909999999996"/>
    <n v="5.0175046866874545E-2"/>
    <n v="1.2013142751572626E-2"/>
    <n v="3.1166415231074721E-3"/>
    <n v="7.1713932715745448E-3"/>
    <m/>
    <n v="6969.5283999999992"/>
    <n v="13976.342699999999"/>
    <m/>
    <s v="Dayananda  R,"/>
    <s v="HK48.sm@vishalretail.co.in"/>
    <s v="raja.j@vishalretail.co.in; sreeram.iyer@vishalwholesale.co.in"/>
    <x v="5"/>
  </r>
  <r>
    <s v="R8-A"/>
    <s v="HK07"/>
    <s v="KEMPA (BGLR-4)"/>
    <n v="8.6013974999999991"/>
    <n v="0.62119429999999998"/>
    <n v="6.7355718812145624E-2"/>
    <n v="4.4930753630449084E-3"/>
    <n v="9.7672652062948291E-3"/>
    <n v="5.0800253351774719E-3"/>
    <n v="1.9063988000000001"/>
    <n v="0.17869900000000002"/>
    <n v="8.5702934413915743E-2"/>
    <n v="1.3703194161923723E-2"/>
    <n v="1.1654129604855943E-3"/>
    <n v="2.0334777582135472E-3"/>
    <m/>
    <n v="9222.5918000000001"/>
    <n v="3127.6467000000002"/>
    <m/>
    <s v="H  Gnanesha"/>
    <s v="HK07.sm@vishalretail.co.in"/>
    <s v="raja.j@vishalretail.co.in; sreeram.iyer@vishalwholesale.co.in"/>
    <x v="5"/>
  </r>
  <r>
    <s v="R8-A"/>
    <s v="HK76"/>
    <s v="KOGILU"/>
    <n v="9.1590496999999989"/>
    <n v="0.46303830000000001"/>
    <n v="4.8122434548509646E-2"/>
    <n v="3.658156109152193E-3"/>
    <n v="6.4079231035924855E-3"/>
    <n v="7.342959241279025E-3"/>
    <n v="4.1176811999999998"/>
    <n v="0.1634187"/>
    <n v="3.8172129550165364E-2"/>
    <n v="3.9872930785847813E-3"/>
    <n v="5.1155078161105282E-3"/>
    <n v="6.628203186755814E-3"/>
    <m/>
    <n v="9622.0879999999979"/>
    <n v="6421.6498499999998"/>
    <m/>
    <s v="Kanhu Charan Khatua"/>
    <s v="HK76.sm@vishalretail.co.in"/>
    <s v="raja.j@vishalretail.co.in; sreeram.iyer@vishalwholesale.co.in"/>
    <x v="5"/>
  </r>
  <r>
    <s v="R8-A"/>
    <s v="HK16"/>
    <s v="MAGADI ROAD-BANGALORE"/>
    <n v="10.7667649"/>
    <n v="0.6257138000000001"/>
    <n v="5.4923411882262296E-2"/>
    <n v="2.6936192560096687E-3"/>
    <n v="4.7094053377514759E-3"/>
    <n v="4.0832027186498048E-3"/>
    <n v="11.164163"/>
    <n v="0.48202690000000004"/>
    <n v="4.1389235804921924E-2"/>
    <n v="1.2811056773168366E-3"/>
    <n v="4.4472055191200344E-3"/>
    <n v="5.7453553973046585E-3"/>
    <m/>
    <n v="11392.4787"/>
    <n v="17469.28485"/>
    <m/>
    <s v="Siddesha  A S"/>
    <s v="HK16.sm@vishalretail.co.in"/>
    <s v="raja.j@vishalretail.co.in; sreeram.iyer@vishalwholesale.co.in"/>
    <x v="5"/>
  </r>
  <r>
    <s v="R8-A"/>
    <s v="HK19"/>
    <s v="SAHAKAR NAGAR (BANGLORE)"/>
    <n v="7.2646313999999999"/>
    <n v="0.281856"/>
    <n v="3.7349297104769565E-2"/>
    <n v="3.6893588399816318E-3"/>
    <n v="3.2615704095656475E-3"/>
    <n v="2.7510812513912098E-3"/>
    <n v="17.012455599999999"/>
    <n v="0.89494779999999996"/>
    <n v="4.9976413665869614E-2"/>
    <n v="7.0711871046586243E-3"/>
    <n v="9.7730528592436809E-4"/>
    <n v="1.3925905081247011E-2"/>
    <m/>
    <n v="7546.4874"/>
    <n v="26861.105100000001"/>
    <m/>
    <s v="Venu  K K"/>
    <s v="HK19.sm@vishalretail.co.in"/>
    <s v="raja.j@vishalretail.co.in; sreeram.iyer@vishalwholesale.co.in"/>
    <x v="5"/>
  </r>
  <r>
    <s v="R8-B"/>
    <s v="HK38"/>
    <s v="BANAGALORE-18 (CHANNASANDRA)"/>
    <n v="18.6679514"/>
    <n v="0.35260559999999991"/>
    <n v="1.8538132190345419E-2"/>
    <n v="1.0569616862429424E-3"/>
    <n v="1.0766193650375224E-3"/>
    <n v="3.7680284546872105E-4"/>
    <n v="22.246066000000003"/>
    <n v="0.1142291"/>
    <n v="5.1085685358419081E-3"/>
    <n v="1.2745806740269719E-4"/>
    <n v="6.9296938751045372E-4"/>
    <n v="2.5715224125105572E-4"/>
    <m/>
    <n v="19020.557000000001"/>
    <n v="33540.442650000005"/>
    <m/>
    <s v="Siddartha  T"/>
    <s v="HK38.sm@vishalretail.co.in"/>
    <s v="rajath.manjunath@vishalretail.co.in; sreeram.iyer@vishalwholesale.co.in"/>
    <x v="5"/>
  </r>
  <r>
    <s v="R8-B"/>
    <s v="HK39"/>
    <s v="BANGALORE -19, ANANTHNAGAR"/>
    <n v="11.069204299999999"/>
    <n v="0.34422199999999997"/>
    <n v="3.0159392188829397E-2"/>
    <n v="1.6502143620097675E-3"/>
    <n v="4.1760290685015416E-3"/>
    <n v="1.7941763903097181E-3"/>
    <n v="5.9752778000000006"/>
    <n v="0.37570779999999998"/>
    <n v="5.9157400703286109E-2"/>
    <n v="7.5421364520177774E-4"/>
    <n v="1.1387933236693215E-2"/>
    <n v="4.7528056117778E-3"/>
    <m/>
    <n v="11413.426299999999"/>
    <n v="9526.4784"/>
    <m/>
    <s v="Santosh Kumar Padhi"/>
    <s v="HK39.sm@vishalretail.co.in"/>
    <s v="rajath.manjunath@vishalretail.co.in; sreeram.iyer@vishalwholesale.co.in"/>
    <x v="5"/>
  </r>
  <r>
    <s v="R8-B"/>
    <s v="HK49"/>
    <s v="BANGALORE-22 (KENGERI)"/>
    <n v="22.399059999999999"/>
    <n v="0.78016109999999983"/>
    <n v="3.3657778949267622E-2"/>
    <n v="2.5200027105311148E-3"/>
    <n v="1.0073423045263588E-2"/>
    <n v="1.9910073682329211E-3"/>
    <n v="14.921905000000001"/>
    <n v="0.62453770000000008"/>
    <n v="4.0172386188385083E-2"/>
    <n v="8.7211976795180286E-3"/>
    <n v="1.7271578146941618E-2"/>
    <n v="5.0871766310887313E-3"/>
    <m/>
    <n v="23179.221099999999"/>
    <n v="23319.664049999999"/>
    <m/>
    <s v="Guruprasad  K N"/>
    <s v="HK49.sm@vishalretail.co.in"/>
    <s v="rajath.manjunath@vishalretail.co.in; sreeram.iyer@vishalwholesale.co.in"/>
    <x v="5"/>
  </r>
  <r>
    <s v="R8-B"/>
    <s v="HK72"/>
    <s v="BANGALORE-27-BEGUR"/>
    <n v="6.0127638000000001"/>
    <n v="0.36617879999999997"/>
    <n v="5.7404310237875469E-2"/>
    <n v="2.6517247545071181E-3"/>
    <n v="8.9934027623951342E-3"/>
    <n v="3.3873325651182376E-3"/>
    <n v="4.1934035999999999"/>
    <n v="0.40665299999999993"/>
    <n v="8.840173836121927E-2"/>
    <n v="8.9264336443164623E-3"/>
    <n v="7.1282601174950753E-3"/>
    <n v="1.3363009489926712E-2"/>
    <m/>
    <n v="6378.9426000000012"/>
    <n v="6900.0849000000007"/>
    <m/>
    <s v="Venkatachalam  Muthusamy"/>
    <s v="HK72.sm@vishalretail.co.in"/>
    <s v="rajath.manjunath@vishalretail.co.in; sreeram.iyer@vishalwholesale.co.in"/>
    <x v="5"/>
  </r>
  <r>
    <s v="R8-B"/>
    <s v="HK22"/>
    <s v="BANGALORE-9 (THIPPASANDRA)"/>
    <n v="7.1439862999999999"/>
    <n v="0.33176919999999999"/>
    <n v="4.4379354033180995E-2"/>
    <n v="2.5875110549027453E-3"/>
    <n v="3.2345627140962542E-3"/>
    <n v="3.1112039445377795E-3"/>
    <n v="6.2100451000000003"/>
    <n v="0.32853789999999999"/>
    <n v="5.0246039547100649E-2"/>
    <n v="3.3620434274520953E-3"/>
    <n v="1.581076511531627E-3"/>
    <n v="5.6458715902206946E-3"/>
    <m/>
    <n v="7475.7555000000002"/>
    <n v="9807.8744999999999"/>
    <m/>
    <s v="Jitendra  Swain"/>
    <s v="HK22.sm@vishalretail.co.in"/>
    <s v="rajath.manjunath@vishalretail.co.in; sreeram.iyer@vishalwholesale.co.in"/>
    <x v="5"/>
  </r>
  <r>
    <s v="R8-B"/>
    <s v="HK59"/>
    <s v="BANGALORE-KUDEBEESANAHALLI"/>
    <n v="13.6346668"/>
    <n v="0.18501220000000002"/>
    <n v="1.3387590261684084E-2"/>
    <n v="5.6535321840688187E-4"/>
    <n v="1.5284001893242239E-3"/>
    <n v="3.1216354591159464E-4"/>
    <n v="8.6263178000000007"/>
    <n v="0.27728400000000003"/>
    <n v="3.1142902190437135E-2"/>
    <n v="2.7275478559699289E-4"/>
    <n v="4.1780844242158269E-4"/>
    <n v="1.9123721368581419E-2"/>
    <m/>
    <n v="13819.678999999998"/>
    <n v="13355.402699999999"/>
    <m/>
    <s v="Shivaraj Kumara N M"/>
    <s v="HK59.sm@vishalretail.co.in"/>
    <s v="rajath.manjunath@vishalretail.co.in; sreeram.iyer@vishalwholesale.co.in"/>
    <x v="5"/>
  </r>
  <r>
    <s v="R8-B"/>
    <s v="HK64"/>
    <s v="DOOMASANDRA- BANGALORE"/>
    <n v="5.9771917000000006"/>
    <n v="0.38192290000000007"/>
    <n v="6.0059131502363555E-2"/>
    <n v="5.4485100803184127E-3"/>
    <n v="6.0697600889281032E-3"/>
    <n v="2.1493558238437783E-3"/>
    <n v="5.3483605000000001"/>
    <n v="0.16473299999999999"/>
    <n v="2.9880320368228835E-2"/>
    <n v="3.5798413359033362E-3"/>
    <n v="4.2415388021262478E-3"/>
    <n v="8.615852424777486E-4"/>
    <m/>
    <n v="6359.1146000000017"/>
    <n v="8269.6402500000004"/>
    <m/>
    <s v="Kirankumar  V"/>
    <s v="HK64.sm@vishalretail.co.in"/>
    <s v="rajath.manjunath@vishalretail.co.in; sreeram.iyer@vishalwholesale.co.in"/>
    <x v="5"/>
  </r>
  <r>
    <s v="R8-B"/>
    <s v="HK32"/>
    <s v="KESAVANAHALLI (BANGALORE)"/>
    <n v="5.5265305000000007"/>
    <n v="0.46380320000000008"/>
    <n v="7.742526931346079E-2"/>
    <n v="6.546212943028532E-3"/>
    <n v="1.2577078969740866E-2"/>
    <n v="2.9726223766131754E-3"/>
    <n v="2.4788307999999999"/>
    <n v="0.16396820000000001"/>
    <n v="6.2043386576126298E-2"/>
    <n v="1.1138909920883124E-2"/>
    <n v="3.3216298326130744E-3"/>
    <n v="5.54824638574481E-3"/>
    <m/>
    <n v="5990.333700000001"/>
    <n v="3964.1985"/>
    <m/>
    <s v="Ravi K  "/>
    <s v="HK32.sm@vishalretail.co.in"/>
    <s v="rajath.manjunath@vishalretail.co.in; sreeram.iyer@vishalwholesale.co.in"/>
    <x v="5"/>
  </r>
  <r>
    <s v="R8-B"/>
    <s v="HK43"/>
    <s v="KOLAR"/>
    <n v="15.7319981"/>
    <n v="1.0492235999999999"/>
    <n v="6.2523671920739834E-2"/>
    <n v="5.945586190545353E-3"/>
    <n v="5.011446812600062E-3"/>
    <n v="1.9281313707928667E-3"/>
    <n v="12.198181999999999"/>
    <n v="0.3035236"/>
    <n v="2.4278575236966068E-2"/>
    <n v="2.8356130862656056E-3"/>
    <n v="5.1752938415059141E-4"/>
    <n v="5.0953047558566732E-4"/>
    <m/>
    <n v="16781.221700000002"/>
    <n v="18752.558399999998"/>
    <m/>
    <s v="Punith K G"/>
    <s v="HK43.sm@vishalretail.co.in"/>
    <s v="rajath.manjunath@vishalretail.co.in; sreeram.iyer@vishalwholesale.co.in"/>
    <x v="5"/>
  </r>
  <r>
    <s v="R8-B"/>
    <s v="HK18"/>
    <s v="SHIMOGA"/>
    <n v="18.108589599999998"/>
    <n v="1.4055706999999997"/>
    <n v="7.2028244023392585E-2"/>
    <n v="2.5540325196570209E-3"/>
    <n v="5.4418585461758259E-3"/>
    <n v="4.0355566823953998E-3"/>
    <n v="10.002120100000001"/>
    <n v="1.2274413999999998"/>
    <n v="0.1093044817466826"/>
    <n v="3.9652038060435388E-3"/>
    <n v="3.1311106849541718E-3"/>
    <n v="2.4452424077289216E-3"/>
    <m/>
    <n v="19514.160299999996"/>
    <n v="16844.342249999998"/>
    <m/>
    <s v="Ajith  Kumar Ks"/>
    <s v="HK18.sm@vishalretail.co.in"/>
    <s v="rajath.manjunath@vishalretail.co.in; sreeram.iyer@vishalwholesale.co.in"/>
    <x v="5"/>
  </r>
  <r>
    <s v="R8-B"/>
    <s v="HK55"/>
    <s v="SRINIVASPURA"/>
    <n v="10.746511399999999"/>
    <n v="0.28858720000000004"/>
    <n v="2.6151755454183259E-2"/>
    <n v="4.0691072755797576E-3"/>
    <n v="1.8185610049737118E-3"/>
    <n v="1.3574776758224888E-3"/>
    <n v="5.8262818999999997"/>
    <n v="0.22298000000000001"/>
    <n v="3.6860695351940378E-2"/>
    <n v="1.078420823538819E-2"/>
    <n v="2.7375240605800187E-3"/>
    <n v="1.1249306299666081E-3"/>
    <m/>
    <n v="11035.098599999999"/>
    <n v="9073.8928499999984"/>
    <m/>
    <s v="Ravi  C E"/>
    <s v="HK55.sm@vishalretail.co.in"/>
    <s v="rajath.manjunath@vishalretail.co.in; sreeram.iyer@vishalwholesale.co.in"/>
    <x v="5"/>
  </r>
  <r>
    <s v="R8-B"/>
    <s v="HK33"/>
    <s v="VARTHUR (BANGALORE-17)"/>
    <n v="11.690009999999999"/>
    <n v="0.56323780000000001"/>
    <n v="4.5966409003823462E-2"/>
    <n v="2.5932961218657477E-3"/>
    <n v="4.0462415197381387E-3"/>
    <n v="1.4303962742025019E-3"/>
    <n v="8.0406468999999987"/>
    <n v="0.22856950000000001"/>
    <n v="2.7641010821775086E-2"/>
    <n v="3.2044148705553288E-3"/>
    <n v="2.4216321149849221E-3"/>
    <n v="7.3767570044484503E-5"/>
    <m/>
    <n v="12253.247799999999"/>
    <n v="12403.8246"/>
    <m/>
    <s v="Manjunatha  S"/>
    <s v="HK33.sm@vishalretail.co.in"/>
    <s v="rajath.manjunath@vishalretail.co.in; sreeram.iyer@vishalwholesale.co.in"/>
    <x v="5"/>
  </r>
  <r>
    <s v="R8-C"/>
    <s v="HK92"/>
    <s v="CHAMRAJANAGAR"/>
    <n v="11.847349299999999"/>
    <n v="0.92951889999999981"/>
    <n v="7.2750136062294191E-2"/>
    <n v="5.0949026773243226E-3"/>
    <n v="6.5547361598361012E-3"/>
    <n v="2.5266363787019423E-3"/>
    <n v="10.852545800000001"/>
    <n v="0.19595499999999996"/>
    <n v="1.7735890465790612E-2"/>
    <n v="1.6174140115009991E-3"/>
    <n v="1.4993889487703159E-3"/>
    <n v="9.8438694958505107E-4"/>
    <m/>
    <n v="12776.868199999999"/>
    <n v="16572.751200000002"/>
    <m/>
    <s v="Santhosh Kumar N"/>
    <s v="HK92.sm@vishalretail.co.in"/>
    <s v="dinesh.sc@vishalretail.co.in; sreeram.iyer@vishalwholesale.co.in"/>
    <x v="5"/>
  </r>
  <r>
    <s v="R8-C"/>
    <s v="HK54"/>
    <s v="CHIKMAGALUR"/>
    <n v="6.8011225"/>
    <n v="0.80923029999999996"/>
    <n v="0.10633282336135585"/>
    <n v="7.1723481728731414E-3"/>
    <n v="1.124242229611221E-2"/>
    <n v="5.1822827451573602E-3"/>
    <n v="4.8468115000000003"/>
    <n v="0.47115889999999999"/>
    <n v="8.8597503288096527E-2"/>
    <n v="3.1963886072024772E-3"/>
    <n v="1.3096349690099816E-2"/>
    <n v="6.6589313848004865E-3"/>
    <m/>
    <n v="7610.3528000000006"/>
    <n v="7976.9556000000002"/>
    <m/>
    <s v="Shashikumar  S V"/>
    <s v="HK54.sm@vishalretail.co.in"/>
    <s v="dinesh.sc@vishalretail.co.in; sreeram.iyer@vishalwholesale.co.in"/>
    <x v="5"/>
  </r>
  <r>
    <s v="R8-C"/>
    <s v="HK74"/>
    <s v="GONIKOPPA"/>
    <n v="5.8362779000000007"/>
    <n v="0.33680529999999997"/>
    <n v="5.4560304646469035E-2"/>
    <n v="9.4766258779729385E-4"/>
    <n v="2.3750692360666706E-3"/>
    <n v="1.5860631847631665E-3"/>
    <n v="10.246789699999999"/>
    <n v="3.9387999999999999E-2"/>
    <n v="3.8292163667364991E-3"/>
    <n v="0"/>
    <n v="0"/>
    <n v="2.5159977549289275E-4"/>
    <m/>
    <n v="6173.0832000000009"/>
    <n v="15429.266549999998"/>
    <m/>
    <s v="Dharmaraja  Hs"/>
    <s v="HK74.sm@vishalretail.co.in"/>
    <s v="dinesh.sc@vishalretail.co.in; sreeram.iyer@vishalwholesale.co.in"/>
    <x v="5"/>
  </r>
  <r>
    <s v="R8-C"/>
    <s v="HK26"/>
    <s v="HASSAN"/>
    <n v="10.786969200000001"/>
    <n v="1.6133192000000001"/>
    <n v="0.13010336114440693"/>
    <n v="1.0427394575758414E-2"/>
    <n v="1.3345915406290066E-2"/>
    <n v="5.2245559062965028E-3"/>
    <n v="4.0204323999999998"/>
    <n v="0.68771910000000003"/>
    <n v="0.14606987476932295"/>
    <n v="1.2353659392651236E-2"/>
    <n v="9.7322696603964424E-3"/>
    <n v="2.5589448427902122E-3"/>
    <m/>
    <n v="12400.288400000001"/>
    <n v="7062.227249999999"/>
    <m/>
    <s v="Manu  Hp"/>
    <s v="HK26.sm@vishalretail.co.in"/>
    <s v="dinesh.sc@vishalretail.co.in; sreeram.iyer@vishalwholesale.co.in"/>
    <x v="5"/>
  </r>
  <r>
    <s v="R8-C"/>
    <s v="HK80"/>
    <s v="KUSHALNAGAR"/>
    <n v="7.7890647"/>
    <n v="0.75772970000000006"/>
    <n v="8.8656596208749341E-2"/>
    <n v="5.1615609239412611E-3"/>
    <n v="8.8178791337252729E-3"/>
    <n v="3.2775212189496451E-3"/>
    <n v="2.526929"/>
    <n v="0.53969710000000004"/>
    <n v="0.17599051283102299"/>
    <n v="7.3383579432784452E-3"/>
    <n v="1.6081125768805007E-2"/>
    <n v="5.0152837347859263E-3"/>
    <m/>
    <n v="8546.7944000000007"/>
    <n v="4599.9391500000002"/>
    <m/>
    <s v="Suguna  H D"/>
    <s v="HK80.sm@vishalretail.co.in"/>
    <s v="dinesh.sc@vishalretail.co.in; sreeram.iyer@vishalwholesale.co.in"/>
    <x v="5"/>
  </r>
  <r>
    <s v="R8-C"/>
    <s v="HK04"/>
    <s v="MYSORE"/>
    <n v="20.4812406"/>
    <n v="1.3603619999999998"/>
    <n v="6.2283067085928942E-2"/>
    <n v="4.4088339927950164E-3"/>
    <n v="6.0703375310015035E-3"/>
    <n v="5.9767683896968264E-3"/>
    <n v="9.625910300000001"/>
    <n v="0.85616399999999993"/>
    <n v="8.1678871518779436E-2"/>
    <n v="1.0055547879487935E-2"/>
    <n v="7.9548186373759999E-3"/>
    <n v="7.3239225178932379E-3"/>
    <m/>
    <n v="21841.602599999998"/>
    <n v="15723.111450000002"/>
    <m/>
    <s v="Shafeq  Ahemed"/>
    <s v="HK04.sm@vishalretail.co.in"/>
    <s v="dinesh.sc@vishalretail.co.in; sreeram.iyer@vishalwholesale.co.in"/>
    <x v="5"/>
  </r>
  <r>
    <s v="R8-C"/>
    <s v="HK68"/>
    <s v="MYSORE - VIJAYNAGAR"/>
    <n v="13.020822600000001"/>
    <n v="1.1660694999999999"/>
    <n v="8.2193442494709584E-2"/>
    <n v="5.3295675661056158E-3"/>
    <n v="7.677692847188145E-3"/>
    <n v="4.8800681299324177E-3"/>
    <n v="11.915323200000001"/>
    <n v="1.0071522999999998"/>
    <n v="7.7938031300581662E-2"/>
    <n v="3.9942114806098879E-3"/>
    <n v="8.7682116325157669E-3"/>
    <n v="5.5437675234903715E-3"/>
    <m/>
    <n v="14186.892100000001"/>
    <n v="19383.713250000001"/>
    <m/>
    <s v="Ronald  Shantappa"/>
    <s v="HK68.sm@vishalretail.co.in"/>
    <s v="dinesh.sc@vishalretail.co.in; sreeram.iyer@vishalwholesale.co.in"/>
    <x v="5"/>
  </r>
  <r>
    <s v="R9-A"/>
    <s v="HA52"/>
    <s v="MADANAPALLE"/>
    <n v="8.0336963000000008"/>
    <n v="0.1946118"/>
    <n v="2.3651496472282069E-2"/>
    <n v="3.4047096510642326E-3"/>
    <n v="4.359985013200951E-3"/>
    <n v="1.2018874208174096E-3"/>
    <n v="3.0932414000000001"/>
    <n v="6.2233500000000004E-2"/>
    <n v="1.9722387904273934E-2"/>
    <n v="2.1232937077078317E-4"/>
    <n v="6.2082572737308097E-3"/>
    <n v="5.2290068921163023E-4"/>
    <m/>
    <n v="8228.308100000002"/>
    <n v="4733.2123500000007"/>
    <m/>
    <s v="R  Nagarjuna,"/>
    <s v="HA52.sm@vishalretail.co.in"/>
    <s v="m.ashok.kumar@vishalretail.co.in; pradeep.rana@vishalretail.co.in"/>
    <x v="6"/>
  </r>
  <r>
    <s v="R9-A"/>
    <s v="HA62"/>
    <s v="TIRUPATI"/>
    <n v="5.0556264999999998"/>
    <n v="0.26161380000000001"/>
    <n v="4.9201048897489177E-2"/>
    <n v="1.7170561202584731E-3"/>
    <n v="1.1507849287909744E-3"/>
    <n v="3.6415506743225426E-3"/>
    <n v="2.3565214000000001"/>
    <n v="0.1910095"/>
    <n v="7.4978285837475026E-2"/>
    <n v="1.0045020454904002E-2"/>
    <n v="4.9891445870195337E-3"/>
    <n v="2.5436394117928068E-3"/>
    <m/>
    <n v="5317.2403000000004"/>
    <n v="3821.2963499999996"/>
    <m/>
    <s v="P Rukmangadha Reddy"/>
    <s v="HA62.sm@vishalretail.co.in"/>
    <s v="m.ashok.kumar@vishalretail.co.in; pradeep.rana@vishalretail.co.in"/>
    <x v="6"/>
  </r>
  <r>
    <s v="R9-A"/>
    <s v="HA63"/>
    <s v="VISHAKHAPATNAM"/>
    <n v="5.2689678000000004"/>
    <n v="0.29602930000000005"/>
    <n v="5.3194870487892981E-2"/>
    <n v="1.4766404819869538E-3"/>
    <n v="3.3268480948534544E-3"/>
    <n v="1.4936216229115376E-3"/>
    <n v="3.3191539000000003"/>
    <n v="0.79249420000000004"/>
    <n v="0.19274368348789384"/>
    <n v="2.0940508016724486E-3"/>
    <n v="0"/>
    <n v="8.14758441997991E-4"/>
    <m/>
    <n v="5564.9971000000005"/>
    <n v="6167.4721500000005"/>
    <m/>
    <s v="Chandra Sekhar Das"/>
    <s v="HA63.sm@vishalretail.co.in"/>
    <s v="m.ashok.kumar@vishalretail.co.in; pradeep.rana@vishalretail.co.in"/>
    <x v="6"/>
  </r>
  <r>
    <s v="R9-A"/>
    <s v="HA92"/>
    <s v="VISHAKHAPATNAM-3-SHEELA NAGAR"/>
    <n v="5.6306667000000008"/>
    <n v="0.92003900000000005"/>
    <n v="0.14044883744357498"/>
    <n v="7.5632309355616436E-3"/>
    <n v="8.1067296306716972E-3"/>
    <n v="1.0828375330615142E-2"/>
    <n v="1.2770139999999999"/>
    <n v="0.34031350000000005"/>
    <n v="0.21041718514030092"/>
    <n v="7.7736265536819229E-3"/>
    <n v="1.8549118839567126E-3"/>
    <n v="3.8860403968893125E-3"/>
    <m/>
    <n v="6550.7057000000004"/>
    <n v="2425.99125"/>
    <m/>
    <s v="Paila  Bhaskararao"/>
    <s v="HA92.sm@vishalretail.co.in"/>
    <s v="m.ashok.kumar@vishalretail.co.in; pradeep.rana@vishalretail.co.in"/>
    <x v="6"/>
  </r>
  <r>
    <s v="R9-B"/>
    <s v="HA08"/>
    <s v="Balapur"/>
    <n v="6.9425210999999996"/>
    <n v="0.47099060000000004"/>
    <n v="6.3531376095353032E-2"/>
    <n v="1.1690680949488486E-3"/>
    <n v="8.7658322573362906E-3"/>
    <n v="4.622708021085338E-3"/>
    <n v="3.9490521000000003"/>
    <n v="0.21364540000000001"/>
    <n v="5.1323787039533858E-2"/>
    <n v="2.0599623201061328E-3"/>
    <n v="7.697004166168692E-3"/>
    <n v="4.4110099280574681E-3"/>
    <m/>
    <n v="7413.5117"/>
    <n v="6244.0462500000003"/>
    <m/>
    <s v="Pandi  Sudhaker"/>
    <s v="HA08.sm@vishalretail.co.in"/>
    <s v="gs.srinivas@vishalretail.co.in; pradeep.rana@vishalretail.co.in"/>
    <x v="6"/>
  </r>
  <r>
    <s v="R9-B"/>
    <s v="HA07"/>
    <s v="HYDERABAD-5 (BN REDDY)"/>
    <n v="5.7474791000000005"/>
    <n v="0.54163459999999986"/>
    <n v="8.6122564456101308E-2"/>
    <n v="4.8386309186936784E-3"/>
    <n v="6.9235510879696758E-3"/>
    <n v="5.3799631576067703E-3"/>
    <n v="4.6945069000000004"/>
    <n v="1.9309388999999995"/>
    <n v="0.29144286411640402"/>
    <n v="1.3914007114811805E-2"/>
    <n v="9.9780455527988775E-3"/>
    <n v="1.3040631922458714E-3"/>
    <m/>
    <n v="6289.1137000000017"/>
    <n v="9938.1687000000002"/>
    <m/>
    <s v="Ashok  Kumar G"/>
    <s v="HA07.sm@vishalretail.co.in"/>
    <s v="gs.srinivas@vishalretail.co.in; pradeep.rana@vishalretail.co.in"/>
    <x v="6"/>
  </r>
  <r>
    <s v="R9-B"/>
    <s v="HA25"/>
    <s v="MANSOORABAD"/>
    <n v="6.9192052000000004"/>
    <n v="0.79670920000000001"/>
    <n v="0.10325531864376307"/>
    <n v="3.0993345390145847E-3"/>
    <n v="9.5368605955504105E-3"/>
    <n v="5.5304527484130719E-3"/>
    <n v="4.7015047000000001"/>
    <n v="0.8051986000000001"/>
    <n v="0.14622153330832263"/>
    <n v="8.6394703705936007E-3"/>
    <n v="1.7238825995945707E-2"/>
    <n v="9.2790181740861188E-3"/>
    <m/>
    <n v="7715.9144000000015"/>
    <n v="8260.0549499999997"/>
    <m/>
    <s v="Amruthapuri Ravi Kumar"/>
    <s v="HA25.sm@vishalretail.co.in"/>
    <s v="gs.srinivas@vishalretail.co.in; pradeep.rana@vishalretail.co.in"/>
    <x v="6"/>
  </r>
  <r>
    <s v="R9-C"/>
    <s v="HA31"/>
    <s v="ATTAPUR - HYDERABAD 13"/>
    <n v="5.9970588999999999"/>
    <n v="0.80755580000000005"/>
    <n v="0.11867766737769884"/>
    <n v="1.0267826038702823E-2"/>
    <n v="1.0907156873996113E-2"/>
    <n v="6.5592986477250514E-3"/>
    <n v="1.4787547000000001"/>
    <n v="0.35123779999999999"/>
    <n v="0.19193401065851362"/>
    <n v="4.8907304264908188E-4"/>
    <n v="8.6442977225316495E-3"/>
    <n v="2.9896297389196947E-3"/>
    <m/>
    <n v="6804.6147000000001"/>
    <n v="2744.9887500000004"/>
    <m/>
    <s v="Pinnu  Sandeep"/>
    <s v="HA31.sm@vishalretail.co.in"/>
    <s v="anil.kacham@vishalretail.co.in; pradeep.rana@vishalretail.co.in"/>
    <x v="6"/>
  </r>
  <r>
    <s v="R9-C"/>
    <s v="HA10"/>
    <s v="HYDERABAD-7 (BODUPPAL)"/>
    <n v="5.1880148999999998"/>
    <n v="0.44010909999999998"/>
    <n v="7.8198188241765818E-2"/>
    <n v="2.415547347570878E-3"/>
    <n v="5.296418486870581E-3"/>
    <n v="4.0967469799883579E-3"/>
    <n v="3.8979938000000001"/>
    <n v="0.27859640000000002"/>
    <n v="6.6704269908979832E-2"/>
    <n v="1.6807969333452921E-3"/>
    <n v="8.5555676494188972E-3"/>
    <n v="1.2052894248518806E-2"/>
    <m/>
    <n v="5628.1239999999998"/>
    <n v="6264.885299999999"/>
    <m/>
    <s v="Erumalla  Kumar"/>
    <s v="HA10.sm@vishalretail.co.in"/>
    <s v="anil.kacham@vishalretail.co.in; pradeep.rana@vishalretail.co.in"/>
    <x v="6"/>
  </r>
  <r>
    <s v="R9-C"/>
    <s v="HA06"/>
    <s v="NAGARAM"/>
    <n v="5.0112101000000004"/>
    <n v="0.56465960000000004"/>
    <n v="0.10126843530794846"/>
    <n v="3.739093831407143E-3"/>
    <n v="9.5834197847198613E-3"/>
    <n v="2.7877265496358355E-3"/>
    <n v="2.7331519000000002"/>
    <n v="0.32711619999999997"/>
    <n v="0.10689135373466134"/>
    <n v="4.6825962731827323E-3"/>
    <n v="1.7380176593024644E-2"/>
    <n v="2.1321661327646426E-3"/>
    <m/>
    <n v="5575.8697000000002"/>
    <n v="4590.4021499999999"/>
    <m/>
    <s v="Potaraju Sai Chand"/>
    <s v="HA06.sm@vishalretail.co.in"/>
    <s v="anil.kacham@vishalretail.co.in; pradeep.rana@vishalretail.co.in"/>
    <x v="6"/>
  </r>
  <r>
    <s v="R9-D"/>
    <s v="HA67"/>
    <s v="KAKINADA"/>
    <n v="8.2747217000000006"/>
    <n v="0.67613789999999996"/>
    <n v="7.5538878969791889E-2"/>
    <n v="2.8463634934012363E-3"/>
    <n v="6.4934768946660719E-3"/>
    <n v="3.2958733929867468E-3"/>
    <n v="1.7150979999999998"/>
    <n v="0.18962660000000001"/>
    <n v="9.9555914802591419E-2"/>
    <n v="6.7715301204174091E-3"/>
    <n v="7.222041443681675E-3"/>
    <n v="1.1048841391558656E-2"/>
    <m/>
    <n v="8950.8596000000016"/>
    <n v="2857.0868999999993"/>
    <m/>
    <s v="Kothapalli  Venkatesh"/>
    <s v="HA67.sm@vishalretail.co.in"/>
    <s v="murali.yerra@vishalretail.co.in; pradeep.rana@vishalretail.co.in"/>
    <x v="6"/>
  </r>
  <r>
    <s v="R9-D"/>
    <s v="HA51"/>
    <s v="VIJAYWADA"/>
    <n v="10.8400955"/>
    <n v="0.69670010000000004"/>
    <n v="6.0389394434621005E-2"/>
    <n v="7.5737928476430662E-3"/>
    <n v="7.935037004556101E-3"/>
    <n v="2.9423248167801466E-3"/>
    <n v="1.6668940999999999"/>
    <n v="0.157724"/>
    <n v="8.6442198507183515E-2"/>
    <n v="1.1218786002396884E-2"/>
    <n v="4.1049685958941219E-3"/>
    <n v="3.3601552017926382E-3"/>
    <m/>
    <n v="11536.795599999999"/>
    <n v="2736.9271499999995"/>
    <m/>
    <s v="Bobba Sudheer Kumar"/>
    <s v="HA51.sm@vishalretail.co.in"/>
    <s v="murali.yerra@vishalretail.co.in; pradeep.rana@vishalretail.co.in"/>
    <x v="6"/>
  </r>
  <r>
    <s v="R9-E"/>
    <s v="HA26"/>
    <s v="SAINIKPURI"/>
    <n v="5.7231890000000005"/>
    <n v="0.48265069999999999"/>
    <n v="7.777363311527366E-2"/>
    <n v="9.2500455659529843E-3"/>
    <n v="1.1654619438526588E-2"/>
    <n v="4.4696932793800654E-3"/>
    <n v="4.2428195000000004"/>
    <n v="0.53836930000000005"/>
    <n v="0.11260155633260079"/>
    <n v="1.949929272820182E-2"/>
    <n v="1.3270528032693458E-2"/>
    <n v="1.1229717596594385E-2"/>
    <m/>
    <n v="6205.8397000000004"/>
    <n v="7171.7832000000008"/>
    <m/>
    <s v="Kalakuntla  Naveen"/>
    <s v="HA26.sm@vishalretail.co.in"/>
    <s v="udaya.bhaskar@vishalretail.co.in; pradeep.rana@vishalretail.co.in"/>
    <x v="6"/>
  </r>
  <r>
    <s v="XR10-A"/>
    <s v="HK77"/>
    <s v="BASAVAKALYAN"/>
    <n v="5.9209388000000001"/>
    <n v="0.47124539999999993"/>
    <n v="7.3722124590840155E-2"/>
    <n v="6.1455362941512234E-3"/>
    <n v="5.3120966069782538E-3"/>
    <n v="2.8152348926365422E-3"/>
    <n v="5.0561321000000001"/>
    <n v="0.33774569999999998"/>
    <n v="6.2616490866737831E-2"/>
    <n v="2.2097274802925643E-3"/>
    <n v="4.361982394187721E-3"/>
    <n v="2.2942677715093954E-3"/>
    <m/>
    <n v="6392.1842000000006"/>
    <n v="8090.8167000000003"/>
    <m/>
    <s v="Dnyaneshwar  ,"/>
    <s v="HK77.sm@vishalretail.co.in"/>
    <s v="suresh.reddy@vishalretail.co.in; sreeram.iyer@vishalwholesale.co.in"/>
    <x v="5"/>
  </r>
  <r>
    <s v="XR10-A"/>
    <s v="HK56"/>
    <s v="BIDAR"/>
    <n v="8.759371999999999"/>
    <n v="1.0515776000000001"/>
    <n v="0.10718407930665552"/>
    <n v="8.3345652901937247E-4"/>
    <n v="2.6180951943734379E-3"/>
    <n v="2.4740724384110591E-3"/>
    <n v="1.4871376999999999"/>
    <n v="0.27549180000000001"/>
    <n v="0.15629592038485685"/>
    <n v="2.6494507212094206E-3"/>
    <n v="1.1882814851334328E-2"/>
    <n v="6.7058902622473991E-3"/>
    <m/>
    <n v="9810.9495999999999"/>
    <n v="2643.9442499999996"/>
    <m/>
    <s v="Manjunath  "/>
    <s v="HK56.sm@vishalretail.co.in"/>
    <s v="suresh.reddy@vishalretail.co.in; sreeram.iyer@vishalwholesale.co.in"/>
    <x v="5"/>
  </r>
  <r>
    <s v="XR10-A"/>
    <s v="HK34"/>
    <s v="DHARWAD"/>
    <n v="6.1105437"/>
    <n v="0.30755760000000004"/>
    <n v="4.7920340553054226E-2"/>
    <n v="4.2001830042788504E-3"/>
    <n v="3.721661420333144E-3"/>
    <n v="9.7366023188197419E-3"/>
    <n v="10.1754686"/>
    <n v="0.52730790000000005"/>
    <n v="4.9268327709169675E-2"/>
    <n v="1.3184793684143548E-2"/>
    <n v="9.5684517003601817E-3"/>
    <n v="7.7572768150395363E-3"/>
    <m/>
    <n v="6418.1012999999994"/>
    <n v="16054.16475"/>
    <m/>
    <s v="Thimmaiah  E"/>
    <s v="HK34.sm@vishalretail.co.in"/>
    <s v="suresh.reddy@vishalretail.co.in; sreeram.iyer@vishalwholesale.co.in"/>
    <x v="5"/>
  </r>
  <r>
    <s v="XR10-A"/>
    <s v="HK37"/>
    <s v="GULBARGA"/>
    <n v="17.914463300000001"/>
    <n v="0.15183419999999997"/>
    <n v="8.4042787405665138E-3"/>
    <n v="3.1068900531500712E-4"/>
    <n v="6.3460706323473302E-4"/>
    <n v="3.2934252300450607E-4"/>
    <n v="6.8221452999999999"/>
    <n v="2.3366100000000001E-2"/>
    <n v="3.4133461526336807E-3"/>
    <n v="0"/>
    <n v="0"/>
    <n v="8.3266240707743184E-4"/>
    <m/>
    <n v="18066.297500000001"/>
    <n v="10268.267099999999"/>
    <m/>
    <s v="Md  Nooruddin"/>
    <s v="HK37.sm@vishalretail.co.in"/>
    <s v="suresh.reddy@vishalretail.co.in; sreeram.iyer@vishalwholesale.co.in"/>
    <x v="5"/>
  </r>
  <r>
    <s v="XR10-A"/>
    <s v="HK08"/>
    <s v="HUBLI"/>
    <n v="7.9243047999999998"/>
    <n v="0.47745529999999997"/>
    <n v="5.6828009169173958E-2"/>
    <n v="8.0244257390781719E-3"/>
    <n v="8.9149415251692319E-3"/>
    <n v="6.713950330478966E-3"/>
    <n v="15.8843148"/>
    <n v="0.65556749999999997"/>
    <n v="3.9635560163568999E-2"/>
    <n v="7.4414797981966303E-3"/>
    <n v="8.7676984255202362E-3"/>
    <n v="6.8596618731682265E-3"/>
    <m/>
    <n v="8401.7601000000013"/>
    <n v="24809.823449999996"/>
    <m/>
    <s v="Parashuram  Lamani"/>
    <s v="HK08.sm@vishalretail.co.in"/>
    <s v="suresh.reddy@vishalretail.co.in; sreeram.iyer@vishalwholesale.co.in"/>
    <x v="5"/>
  </r>
  <r>
    <s v="XR10-B"/>
    <s v="HK27"/>
    <s v="BANAGALORE-12 (VIDYARANYAPURA)"/>
    <n v="9.1595288000000004"/>
    <n v="0.40324949999999998"/>
    <n v="4.216865510727149E-2"/>
    <n v="2.0849275570887175E-3"/>
    <n v="3.1605772979176982E-3"/>
    <n v="7.0230635797548506E-4"/>
    <n v="10.985556000000001"/>
    <n v="0.1085161"/>
    <n v="9.7814489595754485E-3"/>
    <n v="8.9442360844220567E-4"/>
    <n v="2.8979440290459262E-4"/>
    <n v="9.2571960119134245E-4"/>
    <m/>
    <n v="9562.7782999999999"/>
    <n v="16641.10815"/>
    <m/>
    <s v="Bhaskar  Nayak"/>
    <s v="HK27.sm@vishalretail.co.in"/>
    <s v="shrijesh.kumar@vishalretail.co.in; sreeram.iyer@vishalwholesale.co.in"/>
    <x v="5"/>
  </r>
  <r>
    <s v="XR10-B"/>
    <s v="HK21"/>
    <s v="BANGALORE-8 (DEVASANDRA)"/>
    <n v="8.7599897000000002"/>
    <n v="0.70469420000000016"/>
    <n v="7.4455122584706726E-2"/>
    <n v="6.9161950564455722E-3"/>
    <n v="8.1417933038418749E-3"/>
    <n v="1.9889306604312477E-3"/>
    <n v="4.7109885"/>
    <n v="0.56181039999999993"/>
    <n v="0.10654880086551376"/>
    <n v="7.4406592673200572E-3"/>
    <n v="9.1126175891138184E-3"/>
    <n v="2.829616733534063E-3"/>
    <m/>
    <n v="9464.6839000000018"/>
    <n v="7909.1983499999988"/>
    <m/>
    <s v="Sudhakar  D"/>
    <s v="HK21.sm@vishalretail.co.in"/>
    <s v="shrijesh.kumar@vishalretail.co.in; sreeram.iyer@vishalwholesale.co.in"/>
    <x v="5"/>
  </r>
  <r>
    <s v="XR10-B"/>
    <s v="HK05"/>
    <s v="BANGLORE-2-CHAMPRAJIT"/>
    <n v="11.676529799999999"/>
    <n v="0.56620680000000012"/>
    <n v="4.6248385348746306E-2"/>
    <n v="1.2894992774736328E-3"/>
    <n v="5.0512971095040965E-3"/>
    <n v="1.9708257057494808E-3"/>
    <n v="5.324726899999999"/>
    <n v="0.43569229999999998"/>
    <n v="7.5635519720509234E-2"/>
    <n v="3.6108483215943729E-4"/>
    <n v="7.2216966431887459E-4"/>
    <n v="1.5762741711575436E-3"/>
    <m/>
    <n v="12242.7366"/>
    <n v="8640.6287999999986"/>
    <m/>
    <s v="Mohamed  Mastan"/>
    <s v="HK05.sm@vishalretail.co.in"/>
    <s v="shrijesh.kumar@vishalretail.co.in; sreeram.iyer@vishalwholesale.co.in"/>
    <x v="5"/>
  </r>
  <r>
    <s v="XR10-B"/>
    <s v="HK10"/>
    <s v="BANGLORE-5"/>
    <n v="7.7684002000000003"/>
    <n v="0.4169969"/>
    <n v="5.0944003681873913E-2"/>
    <n v="2.2464395771342603E-3"/>
    <n v="3.7740380365907968E-3"/>
    <n v="9.7735026196835357E-4"/>
    <n v="6.7993640000000006"/>
    <n v="0.18917249999999999"/>
    <n v="2.7068972166060804E-2"/>
    <n v="7.8786166459887566E-4"/>
    <n v="8.1490595348539718E-4"/>
    <n v="2.2637071438347642E-3"/>
    <m/>
    <n v="8185.3971000000001"/>
    <n v="10482.804750000001"/>
    <m/>
    <s v="Deepak  Kori"/>
    <s v="HK10.sm@vishalretail.co.in"/>
    <s v="shrijesh.kumar@vishalretail.co.in; sreeram.iyer@vishalwholesale.co.in"/>
    <x v="5"/>
  </r>
  <r>
    <s v="XR10-B"/>
    <s v="HK17"/>
    <s v="BELLARY"/>
    <n v="17.9683408"/>
    <n v="0.44771119999999998"/>
    <n v="2.4310921798005349E-2"/>
    <n v="1.3007673957480138E-3"/>
    <n v="7.8648778793630691E-4"/>
    <n v="3.8602193347412353E-4"/>
    <n v="8.868951899999999"/>
    <n v="0.25116739999999999"/>
    <n v="2.7539924834097292E-2"/>
    <n v="1.6091675467447011E-3"/>
    <n v="4.67099152968317E-4"/>
    <n v="5.0503725318593149E-4"/>
    <m/>
    <n v="18416.052000000003"/>
    <n v="13680.178949999996"/>
    <m/>
    <s v="Ravi Kumar Kale"/>
    <s v="HK17.sm@vishalretail.co.in"/>
    <s v="shrijesh.kumar@vishalretail.co.in; sreeram.iyer@vishalwholesale.co.in"/>
    <x v="5"/>
  </r>
  <r>
    <s v="XR10-B"/>
    <s v="HK57"/>
    <s v="HOSAPETE"/>
    <n v="15.433332199999999"/>
    <n v="0.76906950000000007"/>
    <n v="4.7466388887272191E-2"/>
    <n v="1.4499702226244647E-3"/>
    <n v="6.4543517644053972E-3"/>
    <n v="4.0703224880543482E-3"/>
    <n v="9.2519410999999998"/>
    <n v="0.44634209999999991"/>
    <n v="4.6022795044797192E-2"/>
    <n v="1.6993523142322755E-3"/>
    <n v="7.0495775994662644E-3"/>
    <n v="4.3961801404190787E-3"/>
    <m/>
    <n v="16202.401699999999"/>
    <n v="14547.424800000001"/>
    <m/>
    <s v="Shashavali M K"/>
    <s v="HK57.sm@vishalretail.co.in"/>
    <s v="shrijesh.kumar@vishalretail.co.in; sreeram.iyer@vishalwholesale.co.in"/>
    <x v="5"/>
  </r>
  <r>
    <s v="XR10-B"/>
    <s v="HK88"/>
    <s v="NELAMNGLA - BANAGALORE"/>
    <n v="8.656593599999999"/>
    <n v="0.81769690000000006"/>
    <n v="8.6306927151959312E-2"/>
    <n v="3.6450011744942811E-3"/>
    <n v="6.7321769371542937E-3"/>
    <n v="3.5091282033203439E-3"/>
    <n v="6.6094490000000006"/>
    <n v="0.36175979999999996"/>
    <n v="5.1893410508662419E-2"/>
    <n v="1.1217423296803273E-3"/>
    <n v="2.6471736149977321E-3"/>
    <n v="1.0256470872024375E-3"/>
    <m/>
    <n v="9474.2904999999992"/>
    <n v="10456.813199999999"/>
    <m/>
    <s v="Gangadhara  B.A"/>
    <s v="HK88.sm@vishalretail.co.in"/>
    <s v="shrijesh.kumar@vishalretail.co.in; sreeram.iyer@vishalwholesale.co.in"/>
    <x v="5"/>
  </r>
  <r>
    <s v="XR10-C"/>
    <s v="HE02"/>
    <s v="COCHIN - EDDAPALLY"/>
    <n v="10.489216800000001"/>
    <n v="0.55105629999999994"/>
    <n v="4.9913285206685684E-2"/>
    <n v="2.1280361262077836E-3"/>
    <n v="2.9280344523361476E-3"/>
    <n v="2.0107654764445998E-3"/>
    <n v="7.4821055000000003"/>
    <n v="0.1558496"/>
    <n v="2.040462374543155E-2"/>
    <n v="6.1862107568555881E-4"/>
    <n v="6.1338407187023136E-4"/>
    <n v="3.4291900982764354E-4"/>
    <m/>
    <n v="11040.2731"/>
    <n v="11456.932650000001"/>
    <m/>
    <s v="Arun C Xavier"/>
    <s v="HE02.sm@vishalretail.co.in"/>
    <s v="sujesh.s@vishalretail.co.in; sreeram.iyer@vishalwholesale.co.in"/>
    <x v="5"/>
  </r>
  <r>
    <s v="XR10-D"/>
    <s v="HK47"/>
    <s v="MANGLORE-2-KASBA BAZAAR"/>
    <n v="6.0742072999999994"/>
    <n v="0.60294799999999993"/>
    <n v="9.0300131254997168E-2"/>
    <n v="5.318133007929291E-3"/>
    <n v="8.5475022574358888E-3"/>
    <n v="4.1877114944443485E-3"/>
    <n v="1.6921295000000001"/>
    <n v="5.9825000000000003E-2"/>
    <n v="3.4147576321188707E-2"/>
    <n v="1.0616714075622397E-3"/>
    <n v="3.2400384827345687E-3"/>
    <n v="0"/>
    <m/>
    <n v="6677.1552999999994"/>
    <n v="2627.9317500000002"/>
    <m/>
    <s v="Shareef  K"/>
    <s v="HK47.sm@vishalretail.co.in"/>
    <s v="akhilesh.kumar1@vishalretail.co.in; sreeram.iyer@vishalwholesale.co.in"/>
    <x v="5"/>
  </r>
  <r>
    <s v="XR10-D"/>
    <s v="HK66"/>
    <s v="SURATHKAL"/>
    <n v="6.5769177000000001"/>
    <n v="0.73632120000000012"/>
    <n v="0.10068332377327371"/>
    <n v="5.4039530966231665E-3"/>
    <n v="1.5632745157552558E-2"/>
    <n v="1.1097285499588971E-2"/>
    <n v="2.563806"/>
    <n v="0.32167580000000001"/>
    <n v="0.11148079325955201"/>
    <n v="1.0093738938155841E-2"/>
    <n v="1.0228447810691443E-2"/>
    <n v="1.6153801420615437E-2"/>
    <m/>
    <n v="7313.2389000000003"/>
    <n v="4328.2227000000003"/>
    <m/>
    <s v="Praveen  Maindan"/>
    <s v="HK66.sm@vishalretail.co.in"/>
    <s v="akhilesh.kumar1@vishalretail.co.in; sreeram.iyer@vishalwholesale.co.in"/>
    <x v="5"/>
  </r>
  <r>
    <s v="XR11-A"/>
    <s v="HY03"/>
    <s v="GWALIOR"/>
    <n v="7.5738595999999996"/>
    <n v="1.85686"/>
    <n v="0.1968948371659783"/>
    <n v="1.0760589255564338E-2"/>
    <n v="1.1116765681380243E-2"/>
    <n v="5.5902414912219426E-3"/>
    <n v="2.0675714000000003"/>
    <n v="0.82928689999999983"/>
    <n v="0.28627113034835011"/>
    <n v="1.0949793436565399E-2"/>
    <n v="7.8884769752113858E-3"/>
    <n v="1.1113764176867057E-2"/>
    <m/>
    <n v="9430.7196000000004"/>
    <n v="4345.2874499999998"/>
    <m/>
    <s v="Umesh  Sharma"/>
    <s v="HY03.sm@vishalretail.co.in"/>
    <s v="pradhuman.rathore@vishalretail.co.in; neeraj.jaiswal@vishalretail.co.in"/>
    <x v="7"/>
  </r>
  <r>
    <s v="XR11-A"/>
    <s v="HY41"/>
    <s v="GWALIOR-6-AIRPORT"/>
    <n v="6.9116240000000007"/>
    <n v="0.63469489999999995"/>
    <n v="8.4106556906838367E-2"/>
    <n v="5.5867238793738221E-3"/>
    <n v="1.2172053847340056E-2"/>
    <n v="6.8234858190262798E-3"/>
    <n v="2.3046731"/>
    <n v="0.20106640000000003"/>
    <n v="8.0242339636662163E-2"/>
    <n v="9.0865391234803139E-3"/>
    <n v="4.0004158453023544E-3"/>
    <n v="2.4862919708932233E-3"/>
    <m/>
    <n v="7546.3189000000011"/>
    <n v="3758.60925"/>
    <m/>
    <s v="Arif  Khan"/>
    <s v="HY41.sm@vishalretail.co.in"/>
    <s v="pradhuman.rathore@vishalretail.co.in; neeraj.jaiswal@vishalretail.co.in"/>
    <x v="7"/>
  </r>
  <r>
    <s v="XR11-A"/>
    <s v="HR06"/>
    <s v="JAIPUR-3-V NG"/>
    <n v="6.2850372999999999"/>
    <n v="0.50401289999999999"/>
    <n v="7.4239088701980718E-2"/>
    <n v="4.2841044245040347E-3"/>
    <n v="7.0202603598364909E-3"/>
    <n v="7.1222775757351156E-3"/>
    <n v="3.1044876000000001"/>
    <n v="0.38996810000000004"/>
    <n v="0.11159623514471798"/>
    <n v="2.2635857137922794E-3"/>
    <n v="4.9793162351435729E-4"/>
    <n v="1.9888648180602202E-3"/>
    <m/>
    <n v="6789.0502000000006"/>
    <n v="5241.6835499999997"/>
    <m/>
    <s v="Sudhakar  Badatya"/>
    <s v="HR06.sm@vishalretail.co.in"/>
    <s v="pradhuman.rathore@vishalretail.co.in; neeraj.jaiswal@vishalretail.co.in"/>
    <x v="7"/>
  </r>
  <r>
    <s v="XR11-A"/>
    <s v="HR19"/>
    <s v="JAIPUR-6-GOPALPURA"/>
    <n v="9.3775884000000005"/>
    <n v="0.32857569999999997"/>
    <n v="3.3852271259250596E-2"/>
    <n v="2.9518973411957871E-3"/>
    <n v="7.3541204604195788E-3"/>
    <n v="5.0234778124140719E-3"/>
    <n v="5.3259382999999998"/>
    <n v="0.23727139999999999"/>
    <n v="4.2650091007714483E-2"/>
    <n v="9.3345393757132689E-3"/>
    <n v="3.7091896787568518E-3"/>
    <n v="3.6058320792761059E-3"/>
    <m/>
    <n v="9706.1641"/>
    <n v="8344.8145499999991"/>
    <m/>
    <s v="Chakarvarti Singh Rathore"/>
    <s v="HR19.sm@vishalretail.co.in"/>
    <s v="pradhuman.rathore@vishalretail.co.in; neeraj.jaiswal@vishalretail.co.in"/>
    <x v="7"/>
  </r>
  <r>
    <s v="XR11-A"/>
    <s v="HR14"/>
    <s v="KOTA"/>
    <n v="7.2006494999999999"/>
    <n v="0.45097660000000006"/>
    <n v="5.89386614173424E-2"/>
    <n v="7.4944592496489076E-3"/>
    <n v="1.0997414000665819E-2"/>
    <n v="2.9233393931781377E-3"/>
    <n v="11.447284699999999"/>
    <n v="0.52627060000000003"/>
    <n v="4.3952743092103987E-2"/>
    <n v="3.6968969442183978E-3"/>
    <n v="3.9390973539830728E-3"/>
    <n v="2.426179966780627E-3"/>
    <m/>
    <n v="7651.6261000000004"/>
    <n v="17960.33295"/>
    <m/>
    <s v="Arun Kumar Vijay"/>
    <s v="HR14.sm@vishalretail.co.in"/>
    <s v="pradhuman.rathore@vishalretail.co.in; neeraj.jaiswal@vishalretail.co.in"/>
    <x v="7"/>
  </r>
  <r>
    <s v="XR11-A"/>
    <s v="HY40"/>
    <s v="MORENA"/>
    <n v="6.3724376999999999"/>
    <n v="0.4921995999999999"/>
    <n v="7.1700743752331958E-2"/>
    <n v="4.4041802470758361E-3"/>
    <n v="7.1132818626848645E-3"/>
    <n v="3.7553477151662474E-3"/>
    <n v="1.1268655999999999"/>
    <n v="0.21103630000000001"/>
    <n v="0.15773675185004224"/>
    <n v="1.0389401494982554E-2"/>
    <n v="9.1710759959306443E-3"/>
    <n v="6.1215250535184978E-3"/>
    <m/>
    <n v="6864.6372999999994"/>
    <n v="2006.8528499999998"/>
    <m/>
    <s v="Bhoop  Singh"/>
    <s v="HY40.sm@vishalretail.co.in"/>
    <s v="pradhuman.rathore@vishalretail.co.in; neeraj.jaiswal@vishalretail.co.in"/>
    <x v="7"/>
  </r>
  <r>
    <s v="XR11-B"/>
    <s v="HP03"/>
    <s v="AMRITSAR"/>
    <n v="21.260377699999999"/>
    <n v="0.45190709999999989"/>
    <n v="2.0813429086928702E-2"/>
    <n v="2.8549782103079271E-3"/>
    <n v="1.360105593309093E-3"/>
    <n v="2.003349734985053E-3"/>
    <n v="7.0100161999999999"/>
    <n v="0.34447100000000008"/>
    <n v="4.6838207835891002E-2"/>
    <n v="9.6437451138673535E-3"/>
    <n v="5.7991806689118991E-3"/>
    <n v="1.2799940694709484E-2"/>
    <m/>
    <n v="21712.284800000001"/>
    <n v="11031.730800000001"/>
    <m/>
    <s v="Narender  Singh"/>
    <s v="HP03.sm@vishalretail.co.in"/>
    <s v="shahnawaz.rather@vishalretail.co.in; harpreet.singh@vishalretail.co.in"/>
    <x v="3"/>
  </r>
  <r>
    <s v="XR11-B"/>
    <s v="HP28"/>
    <s v="AMRITSAR -2"/>
    <n v="18.283525400000002"/>
    <n v="1.0216778"/>
    <n v="5.2922405913862637E-2"/>
    <n v="6.6622608769018286E-3"/>
    <n v="7.6850058744784401E-3"/>
    <n v="7.6975620748710883E-3"/>
    <n v="6.8403824000000002"/>
    <n v="0.37363550000000001"/>
    <n v="5.1792982105020841E-2"/>
    <n v="7.542537425641818E-3"/>
    <n v="1.1820805157691664E-2"/>
    <n v="3.9304033332104712E-3"/>
    <m/>
    <n v="19305.2032"/>
    <n v="10821.02685"/>
    <m/>
    <s v="Sahil  Jamwal"/>
    <s v="HP28.sm@vishalretail.co.in"/>
    <s v="shahnawaz.rather@vishalretail.co.in; harpreet.singh@vishalretail.co.in"/>
    <x v="3"/>
  </r>
  <r>
    <s v="XR11-B"/>
    <s v="HP08"/>
    <s v="BATALA"/>
    <n v="8.7507502000000006"/>
    <n v="0.48370999999999997"/>
    <n v="5.2380971873158315E-2"/>
    <n v="7.8937261541286406E-3"/>
    <n v="3.8401486640226132E-3"/>
    <n v="2.7893779865985017E-3"/>
    <n v="7.1051778999999993"/>
    <n v="0.86246410000000007"/>
    <n v="0.10824583986077689"/>
    <n v="1.883731723890205E-2"/>
    <n v="1.359220205927927E-2"/>
    <n v="1.5696940198869379E-2"/>
    <m/>
    <n v="9234.4602000000014"/>
    <n v="11951.463"/>
    <m/>
    <s v="Vinay  Ahuja"/>
    <s v="HP08.sm@vishalretail.co.in"/>
    <s v="shahnawaz.rather@vishalretail.co.in; harpreet.singh@vishalretail.co.in"/>
    <x v="3"/>
  </r>
  <r>
    <s v="XR11-B"/>
    <s v="HP11"/>
    <s v="GURDASPUR"/>
    <n v="20.768220800000002"/>
    <n v="0.57454389999999989"/>
    <n v="2.6919844175576742E-2"/>
    <n v="1.4434868412338351E-3"/>
    <n v="2.6758107865941095E-3"/>
    <n v="1.7810719714302058E-3"/>
    <n v="9.8224348999999993"/>
    <n v="0.18215970000000001"/>
    <n v="1.820760433411265E-2"/>
    <n v="8.1082745721650746E-4"/>
    <n v="1.6917227210785733E-3"/>
    <n v="1.0245292697817062E-3"/>
    <m/>
    <n v="21342.7647"/>
    <n v="15006.891899999997"/>
    <m/>
    <s v="Danial  Sahota"/>
    <s v="HP11.sm@vishalretail.co.in"/>
    <s v="shahnawaz.rather@vishalretail.co.in; harpreet.singh@vishalretail.co.in"/>
    <x v="3"/>
  </r>
  <r>
    <s v="XR11-B"/>
    <s v="HX01"/>
    <s v="JAMMU-1-KUNJ"/>
    <n v="20.6435879"/>
    <n v="1.7233657000000004"/>
    <n v="7.704963898168056E-2"/>
    <n v="7.5497094070065942E-3"/>
    <n v="7.9218208777434938E-3"/>
    <n v="3.2944137730048311E-3"/>
    <n v="1.9498620000000002"/>
    <n v="0.93215930000000002"/>
    <n v="0.32343942079817378"/>
    <n v="1.7855523829751013E-2"/>
    <n v="1.735587450377275E-2"/>
    <n v="1.9786737870396722E-2"/>
    <m/>
    <n v="22366.953600000004"/>
    <n v="4323.0319500000005"/>
    <m/>
    <s v="Rajesh   Kumar"/>
    <s v="HX01.sm@vishalretail.co.in"/>
    <s v="shahnawaz.rather@vishalretail.co.in; harpreet.singh@vishalretail.co.in"/>
    <x v="3"/>
  </r>
  <r>
    <s v="XR11-B"/>
    <s v="HX02"/>
    <s v="JAMMU-2-BAHU"/>
    <n v="19.470373200000001"/>
    <n v="1.6159758000000002"/>
    <n v="7.6636111827609418E-2"/>
    <n v="5.6913219068886692E-3"/>
    <n v="6.891477514670747E-3"/>
    <n v="5.3562141079994442E-3"/>
    <n v="1.1614799"/>
    <n v="0.38716499999999998"/>
    <n v="0.25000243761497548"/>
    <n v="1.7047161683094687E-2"/>
    <n v="1.6123773758593724E-2"/>
    <n v="1.4522373721696949E-2"/>
    <m/>
    <n v="21086.349000000002"/>
    <n v="2322.9673499999999"/>
    <m/>
    <s v="Lalit  Kumar"/>
    <s v="HX02.sm@vishalretail.co.in"/>
    <s v="shahnawaz.rather@vishalretail.co.in; harpreet.singh@vishalretail.co.in"/>
    <x v="3"/>
  </r>
  <r>
    <s v="XR11-B"/>
    <s v="HX04"/>
    <s v="JAMMU-3"/>
    <n v="8.567585600000001"/>
    <n v="0.94137719999999969"/>
    <n v="9.8998936035379126E-2"/>
    <n v="6.7777108140542929E-3"/>
    <n v="1.2178404988607167E-2"/>
    <n v="9.4399990711920741E-3"/>
    <n v="3.0094578999999997"/>
    <n v="0.1202878"/>
    <n v="3.8433729615795949E-2"/>
    <n v="1.7583792830197037E-2"/>
    <n v="8.2115297738087815E-5"/>
    <n v="1.2010560474609807E-3"/>
    <m/>
    <n v="9508.9628000000012"/>
    <n v="4694.6185499999992"/>
    <m/>
    <s v="Manish  Kumar"/>
    <s v="HX04.sm@vishalretail.co.in"/>
    <s v="shahnawaz.rather@vishalretail.co.in; harpreet.singh@vishalretail.co.in"/>
    <x v="3"/>
  </r>
  <r>
    <s v="XR11-B"/>
    <s v="HP16"/>
    <s v="PATHANKOT"/>
    <n v="25.523110200000001"/>
    <n v="0.67225659999999998"/>
    <n v="2.566318712513695E-2"/>
    <n v="1.8718768236526465E-3"/>
    <n v="2.2234771684891998E-3"/>
    <n v="3.0294441229202405E-3"/>
    <n v="14.387307100000003"/>
    <n v="7.3582219000000002"/>
    <n v="0.33837861106988931"/>
    <n v="9.3907533819940613E-3"/>
    <n v="3.006047817921559E-3"/>
    <n v="7.0306314461239345E-3"/>
    <m/>
    <n v="26195.366800000003"/>
    <n v="32618.293500000007"/>
    <m/>
    <s v="Ankit  Mahajan"/>
    <s v="HP16.sm@vishalretail.co.in"/>
    <s v="shahnawaz.rather@vishalretail.co.in; harpreet.singh@vishalretail.co.in"/>
    <x v="3"/>
  </r>
  <r>
    <s v="XR11-B"/>
    <s v="HP35"/>
    <s v="TARN TARAN"/>
    <n v="10.3644319"/>
    <n v="0.4819157"/>
    <n v="4.4431150261125693E-2"/>
    <n v="5.0244102447906053E-3"/>
    <n v="5.1878661900896482E-3"/>
    <n v="2.3172316550135273E-3"/>
    <n v="4.9339559"/>
    <n v="0.25457069999999998"/>
    <n v="4.906416014133954E-2"/>
    <n v="1.766333818159475E-2"/>
    <n v="1.0668924777219028E-2"/>
    <n v="2.7560810808987662E-4"/>
    <m/>
    <n v="10846.347600000001"/>
    <n v="7782.7899000000007"/>
    <m/>
    <s v="Rajan   "/>
    <s v="HP35.sm@vishalretail.co.in"/>
    <s v="shahnawaz.rather@vishalretail.co.in; harpreet.singh@vishalretail.co.in"/>
    <x v="3"/>
  </r>
  <r>
    <s v="XR12-A"/>
    <s v="HH26"/>
    <s v="BADSHAHPUR"/>
    <n v="15.364091799999999"/>
    <n v="0.29225590000000001"/>
    <n v="1.8666927025387921E-2"/>
    <n v="4.2091553702527956E-4"/>
    <n v="8.9150166229381832E-3"/>
    <n v="2.2240499934732547E-3"/>
    <n v="6.5516047999999998"/>
    <n v="0.67146769999999989"/>
    <n v="9.2961506339580544E-2"/>
    <n v="6.101572426415491E-3"/>
    <n v="7.0400650138843276E-3"/>
    <n v="4.8538900862479233E-3"/>
    <m/>
    <n v="15656.3477"/>
    <n v="10834.608749999999"/>
    <m/>
    <s v="Dhananjay  Singh"/>
    <s v="HH26.sm@vishalretail.co.in"/>
    <s v="Jitendra.Kumar@vishalretail.co.in; Sandeep.Yadav@vishalretail.co.in"/>
    <x v="8"/>
  </r>
  <r>
    <s v="XR12-A"/>
    <s v="HH15"/>
    <s v="DHUNDAHERA"/>
    <n v="10.985246200000001"/>
    <n v="0.74545069999999991"/>
    <n v="6.3547008873786517E-2"/>
    <n v="4.2713489596683729E-3"/>
    <n v="6.1321932203362954E-3"/>
    <n v="6.6675578328172468E-3"/>
    <n v="1.9669365999999999"/>
    <n v="0.34635529999999998"/>
    <n v="0.14972399289514651"/>
    <n v="7.1480386889350191E-3"/>
    <n v="3.8873174630490864E-3"/>
    <n v="7.4070202727118013E-3"/>
    <m/>
    <n v="11730.696899999999"/>
    <n v="3469.9378499999998"/>
    <m/>
    <s v="Arun  Kumar"/>
    <s v="HH15.sm@vishalretail.co.in"/>
    <s v="Jitendra.Kumar@vishalretail.co.in; Sandeep.Yadav@vishalretail.co.in"/>
    <x v="8"/>
  </r>
  <r>
    <s v="XR12-A"/>
    <s v="HD55"/>
    <s v="DWARKA PALAM"/>
    <n v="13.6684669"/>
    <n v="0.7045184000000001"/>
    <n v="4.9016845512254166E-2"/>
    <n v="3.8511832333120105E-3"/>
    <n v="4.0236874102974277E-3"/>
    <n v="2.4874442750595451E-3"/>
    <n v="9.1431462000000003"/>
    <n v="1.6210269999999998"/>
    <n v="0.15059465969945557"/>
    <n v="1.1170388822803409E-3"/>
    <n v="1.9564902578862258E-3"/>
    <n v="9.186028333323361E-4"/>
    <m/>
    <n v="14372.985299999998"/>
    <n v="16146.259799999998"/>
    <m/>
    <s v="Ravi   Kumar"/>
    <s v="HD55.sm@vishalretail.co.in"/>
    <s v="Jitendra.Kumar@vishalretail.co.in; Sandeep.Yadav@vishalretail.co.in"/>
    <x v="8"/>
  </r>
  <r>
    <s v="XR12-A"/>
    <s v="HD25"/>
    <s v="GOVIND PURI"/>
    <n v="18.354837400000001"/>
    <n v="0.61402990000000002"/>
    <n v="3.2370404109474692E-2"/>
    <n v="4.5355633860119848E-3"/>
    <n v="4.7754828249549726E-3"/>
    <n v="1.0849883482499769E-3"/>
    <n v="18.597275199999999"/>
    <n v="0.54443889999999995"/>
    <n v="2.8442536397511025E-2"/>
    <n v="1.0053817489625968E-2"/>
    <n v="1.1496211825669261E-2"/>
    <n v="1.9225028546424692E-4"/>
    <m/>
    <n v="18968.867300000002"/>
    <n v="28712.571149999992"/>
    <m/>
    <s v="Harish Chand Devtala"/>
    <s v="HD25.sm@vishalretail.co.in"/>
    <s v="Jitendra.Kumar@vishalretail.co.in; Sandeep.Yadav@vishalretail.co.in"/>
    <x v="8"/>
  </r>
  <r>
    <s v="XR12-A"/>
    <s v="HH02"/>
    <s v="GURGAON"/>
    <n v="36.018575599999998"/>
    <n v="0.97498900000000011"/>
    <n v="2.63556380830627E-2"/>
    <n v="9.1233868282052516E-3"/>
    <n v="3.8153852305435844E-3"/>
    <n v="1.3206188840747723E-3"/>
    <n v="16.614732499999999"/>
    <n v="1.0129120999999999"/>
    <n v="5.7461568064516112E-2"/>
    <n v="1.6255716886872111E-3"/>
    <n v="8.7897733086812974E-4"/>
    <n v="4.355658497902777E-4"/>
    <m/>
    <n v="36993.564599999998"/>
    <n v="26441.466899999999"/>
    <m/>
    <s v="Neeraj  Kumar"/>
    <s v="HH02.sm@vishalretail.co.in"/>
    <s v="Jitendra.Kumar@vishalretail.co.in; Sandeep.Yadav@vishalretail.co.in"/>
    <x v="8"/>
  </r>
  <r>
    <s v="XR12-A"/>
    <s v="HH38"/>
    <s v="GURGAON - PATAUDI"/>
    <n v="7.6287250000000002"/>
    <n v="0.61654010000000004"/>
    <n v="7.4775048773143754E-2"/>
    <n v="6.5617781046239483E-3"/>
    <n v="1.2149421369120077E-2"/>
    <n v="1.3419532138511834E-2"/>
    <n v="1.5492813000000001"/>
    <n v="6.8636000000000003E-2"/>
    <n v="4.2422440256989651E-2"/>
    <n v="2.6577378213336368E-4"/>
    <n v="2.1540037924064476E-3"/>
    <n v="4.3821770123849968E-3"/>
    <m/>
    <n v="8245.2651000000023"/>
    <n v="2426.8759500000001"/>
    <m/>
    <s v="Naveen  "/>
    <s v="HH38.sm@vishalretail.co.in"/>
    <s v="Jitendra.Kumar@vishalretail.co.in; Sandeep.Yadav@vishalretail.co.in"/>
    <x v="8"/>
  </r>
  <r>
    <s v="XR12-A"/>
    <s v="HH32"/>
    <s v="GURGAON -5_RAILWAY ROAD"/>
    <n v="10.9220063"/>
    <n v="0.42128749999999998"/>
    <n v="3.7139785623819421E-2"/>
    <n v="4.4049727425732373E-3"/>
    <n v="8.1215211052719088E-3"/>
    <n v="3.4423863728188014E-3"/>
    <n v="9.1495914999999997"/>
    <n v="0.52624170000000003"/>
    <n v="5.4387223210916873E-2"/>
    <n v="1.5391077638667851E-2"/>
    <n v="9.3139265774031758E-3"/>
    <n v="3.7897511503195407E-3"/>
    <m/>
    <n v="11343.293799999999"/>
    <n v="14513.749799999998"/>
    <m/>
    <s v="Puspendra Singh Tomar"/>
    <s v="HH32.sm@vishalretail.co.in"/>
    <s v="Jitendra.Kumar@vishalretail.co.in; Sandeep.Yadav@vishalretail.co.in"/>
    <x v="8"/>
  </r>
  <r>
    <s v="XR12-A"/>
    <s v="HH40"/>
    <s v="GURGAON SEC-89"/>
    <n v="9.3533121000000001"/>
    <n v="0.25859880000000007"/>
    <n v="2.6903994709314261E-2"/>
    <n v="1.4263552942422719E-3"/>
    <n v="2.5892354037530666E-3"/>
    <n v="1.2510519630388999E-3"/>
    <n v="6.1027487999999996"/>
    <n v="0.3233026"/>
    <n v="5.0311237784372534E-2"/>
    <n v="1.7023813410518319E-2"/>
    <n v="3.7057282174867141E-3"/>
    <n v="3.9783373036823208E-3"/>
    <m/>
    <n v="9611.9108999999989"/>
    <n v="9639.0770999999986"/>
    <m/>
    <s v="Vishal Kumar Gupta"/>
    <s v="HH40.sm@vishalretail.co.in"/>
    <s v="Jitendra.Kumar@vishalretail.co.in; Sandeep.Yadav@vishalretail.co.in"/>
    <x v="8"/>
  </r>
  <r>
    <s v="XR12-A"/>
    <s v="HH35"/>
    <s v="MANESAR-GURGAON"/>
    <n v="8.4456216000000008"/>
    <n v="0.32486800000000005"/>
    <n v="3.7041033604326944E-2"/>
    <n v="1.8978415982615154E-3"/>
    <n v="4.8138703681947234E-3"/>
    <n v="1.8986397293031393E-3"/>
    <n v="3.1817666999999998"/>
    <n v="1.4038877999999999"/>
    <n v="0.30614774837485031"/>
    <n v="2.4084021157721328E-3"/>
    <n v="4.9218710219010179E-3"/>
    <n v="9.8906273902667555E-3"/>
    <m/>
    <n v="8770.4896000000026"/>
    <n v="6878.4817499999981"/>
    <m/>
    <s v="Sandeep  Sharma"/>
    <s v="HH35.sm@vishalretail.co.in"/>
    <s v="Jitendra.Kumar@vishalretail.co.in; Sandeep.Yadav@vishalretail.co.in"/>
    <x v="8"/>
  </r>
  <r>
    <s v="XR12-A"/>
    <s v="HH34"/>
    <s v="SOHNA - GURGAON"/>
    <n v="12.3478455"/>
    <n v="0.17805950000000001"/>
    <n v="1.4215300211840982E-2"/>
    <n v="1.3364303816770128E-4"/>
    <n v="1.1941652120146208E-3"/>
    <n v="7.7738893916247961E-4"/>
    <n v="2.0990147000000001"/>
    <n v="0.13016509999999998"/>
    <n v="5.8391476542179306E-2"/>
    <n v="3.3644661592573192E-4"/>
    <n v="2.9158706713563434E-3"/>
    <n v="9.2491417695423211E-3"/>
    <m/>
    <n v="12525.905000000001"/>
    <n v="3343.7697000000003"/>
    <m/>
    <s v="Bhupender  Kumar"/>
    <s v="HH34.sm@vishalretail.co.in"/>
    <s v="Jitendra.Kumar@vishalretail.co.in; Sandeep.Yadav@vishalretail.co.in"/>
    <x v="8"/>
  </r>
  <r>
    <s v="XR12-B"/>
    <s v="HD37"/>
    <s v="KIRARI"/>
    <n v="5.7561213000000002"/>
    <n v="0.49742990000000015"/>
    <n v="7.9543587969664362E-2"/>
    <n v="2.932253916782515E-3"/>
    <n v="6.9587021211243933E-3"/>
    <n v="1.8677067839470156E-3"/>
    <n v="2.8765036999999998"/>
    <n v="0.22982980000000003"/>
    <n v="7.3987483958177711E-2"/>
    <n v="9.3357651391906245E-4"/>
    <n v="3.0711448078578818E-4"/>
    <n v="-2.6442749949417862E-4"/>
    <m/>
    <n v="6253.5511999999999"/>
    <n v="4659.5002500000001"/>
    <m/>
    <s v="Nandan  Singh"/>
    <s v="HD37.sm@vishalretail.co.in"/>
    <s v="neeraj.chhikara@vishalretail.co.in; Sandeep.Yadav@vishalretail.co.in"/>
    <x v="8"/>
  </r>
  <r>
    <s v="XR12-B"/>
    <s v="HD15"/>
    <s v="NARELA"/>
    <n v="7.2696398999999996"/>
    <n v="0.98268840000000002"/>
    <n v="0.11908013887426171"/>
    <n v="4.4237939491573548E-3"/>
    <n v="9.8928928942393132E-3"/>
    <n v="4.297490200432282E-3"/>
    <n v="2.1575229"/>
    <n v="1.3503910000000001"/>
    <n v="0.38495557145801101"/>
    <n v="5.0884943327713945E-4"/>
    <n v="7.9819518945433636E-4"/>
    <n v="5.3119889858186092E-3"/>
    <m/>
    <n v="8252.328300000001"/>
    <n v="5261.8708500000002"/>
    <m/>
    <s v="Praveen Kumar Sharma"/>
    <s v="HD15.sm@vishalretail.co.in"/>
    <s v="neeraj.chhikara@vishalretail.co.in; Sandeep.Yadav@vishalretail.co.in"/>
    <x v="8"/>
  </r>
  <r>
    <s v="XR12-B"/>
    <s v="HD24"/>
    <s v="NAZAFGARH-2"/>
    <n v="9.7310895999999989"/>
    <n v="0.55359309999999995"/>
    <n v="5.3826949858161395E-2"/>
    <n v="1.1605608406373101E-3"/>
    <n v="7.5964424259778096E-3"/>
    <n v="1.4440503837809214E-3"/>
    <n v="7.1730353000000004"/>
    <n v="0.1489576"/>
    <n v="2.0343860207785777E-2"/>
    <n v="1.7071854849790962E-4"/>
    <n v="3.6328907120355166E-4"/>
    <n v="0"/>
    <m/>
    <n v="10284.682699999999"/>
    <n v="10982.989350000002"/>
    <m/>
    <s v="Ratnesh Kumar Singh"/>
    <s v="HD24.sm@vishalretail.co.in"/>
    <s v="neeraj.chhikara@vishalretail.co.in; Sandeep.Yadav@vishalretail.co.in"/>
    <x v="8"/>
  </r>
  <r>
    <s v="XR12-B"/>
    <s v="HD38"/>
    <s v="NAZAFGARH-3"/>
    <n v="8.437402800000001"/>
    <n v="0.70304719999999987"/>
    <n v="7.6916038050642996E-2"/>
    <n v="1.0363308152224453E-2"/>
    <n v="1.2476125354878588E-2"/>
    <n v="2.5198431149451063E-3"/>
    <n v="5.1452169999999997"/>
    <n v="0.38794840000000003"/>
    <n v="7.0113284522454369E-2"/>
    <n v="4.3898922667303603E-3"/>
    <n v="3.5657708696002475E-3"/>
    <n v="1.1747344476635382E-3"/>
    <m/>
    <n v="9140.4500000000007"/>
    <n v="8299.7481000000007"/>
    <m/>
    <s v="Tulsi  Pant"/>
    <s v="HD38.sm@vishalretail.co.in"/>
    <s v="neeraj.chhikara@vishalretail.co.in; Sandeep.Yadav@vishalretail.co.in"/>
    <x v="8"/>
  </r>
  <r>
    <s v="XR12-B"/>
    <s v="HD51"/>
    <s v="NIHAL VIHAR DELHI"/>
    <n v="5.8800580000000009"/>
    <n v="0.3847563"/>
    <n v="6.1415435729675165E-2"/>
    <n v="2.1120817579541023E-3"/>
    <n v="4.5151218608347251E-3"/>
    <n v="4.8961706654257883E-3"/>
    <n v="1.3138764999999999"/>
    <n v="0.16133990000000001"/>
    <n v="0.10936693762352427"/>
    <n v="9.503690441619278E-3"/>
    <n v="7.8937571464091656E-3"/>
    <n v="2.1621234688009162E-3"/>
    <m/>
    <n v="6264.8143000000018"/>
    <n v="2212.8245999999999"/>
    <m/>
    <s v="Rakesh Kumar Sah"/>
    <s v="HD51.sm@vishalretail.co.in"/>
    <s v="neeraj.chhikara@vishalretail.co.in; Sandeep.Yadav@vishalretail.co.in"/>
    <x v="8"/>
  </r>
  <r>
    <s v="XR12-B"/>
    <s v="HD49"/>
    <s v="RAJOURI GARDEN-2"/>
    <n v="6.3526928000000007"/>
    <n v="0.27901100000000001"/>
    <n v="4.2072295207153249E-2"/>
    <n v="3.0521568228062293E-3"/>
    <n v="7.0583369540720437E-3"/>
    <n v="1.5219316640770354E-3"/>
    <n v="4.9922519000000003"/>
    <n v="0.12687770000000001"/>
    <n v="2.4785014233669727E-2"/>
    <n v="2.3636830761229407E-4"/>
    <n v="0"/>
    <n v="1.2001005014602483E-2"/>
    <m/>
    <n v="6631.7038000000011"/>
    <n v="7678.6943999999994"/>
    <m/>
    <s v="Jai Prakash Yadav"/>
    <s v="HD49.sm@vishalretail.co.in"/>
    <s v="neeraj.chhikara@vishalretail.co.in; Sandeep.Yadav@vishalretail.co.in"/>
    <x v="8"/>
  </r>
  <r>
    <s v="XR12-B"/>
    <s v="HD14"/>
    <s v="UTTAM NAGAR"/>
    <n v="12.956152700000001"/>
    <n v="1.3003921000000001"/>
    <n v="9.1213692955953815E-2"/>
    <n v="4.9967997855974184E-3"/>
    <n v="1.0270349657232515E-2"/>
    <n v="2.6754729519034657E-3"/>
    <n v="3.4183724"/>
    <n v="0.27569379999999999"/>
    <n v="7.4631526635878909E-2"/>
    <n v="3.470430497428552E-3"/>
    <n v="2.0600605370851232E-3"/>
    <n v="3.9494690160127612E-3"/>
    <m/>
    <n v="14256.544800000001"/>
    <n v="5541.0992999999999"/>
    <m/>
    <s v="Awadhesh Kumar Jha"/>
    <s v="HD14.sm@vishalretail.co.in"/>
    <s v="neeraj.chhikara@vishalretail.co.in; Sandeep.Yadav@vishalretail.co.in"/>
    <x v="8"/>
  </r>
  <r>
    <s v="XR12-B"/>
    <s v="HD44"/>
    <s v="UTTAM NAGAR-2"/>
    <n v="15.3507941"/>
    <n v="0.74214909999999989"/>
    <n v="4.6116430709828134E-2"/>
    <n v="2.6561331553074763E-3"/>
    <n v="5.5951853480723148E-3"/>
    <n v="2.3948882141086535E-3"/>
    <n v="8.3017189000000009"/>
    <n v="0.34584360000000003"/>
    <n v="3.9993188832113093E-2"/>
    <n v="4.7889795534868922E-3"/>
    <n v="3.1257362985234274E-3"/>
    <n v="4.1698455489624963E-3"/>
    <m/>
    <n v="16092.943200000002"/>
    <n v="12971.34375"/>
    <m/>
    <s v="Din Dayal Maurya"/>
    <s v="HD44.sm@vishalretail.co.in"/>
    <s v="neeraj.chhikara@vishalretail.co.in; Sandeep.Yadav@vishalretail.co.in"/>
    <x v="8"/>
  </r>
  <r>
    <s v="XR13"/>
    <s v="HD50"/>
    <s v="BHOLANATH NAGAR DELHI"/>
    <n v="6.7716386999999996"/>
    <n v="0.60051830000000006"/>
    <n v="8.1457611388363008E-2"/>
    <n v="6.8366422473097096E-3"/>
    <n v="6.276154997784231E-3"/>
    <n v="1.0624638080822207E-2"/>
    <n v="2.1770179999999999"/>
    <n v="0.69668140000000001"/>
    <n v="0.24243363797897582"/>
    <n v="1.9676727496271879E-2"/>
    <n v="8.9799928273639196E-3"/>
    <n v="1.0676134045196238E-2"/>
    <m/>
    <n v="7372.1570000000002"/>
    <n v="4310.5490999999993"/>
    <m/>
    <s v="Devendra Kumar Singh"/>
    <s v="HD50.sm@vishalretail.co.in"/>
    <s v="Mukesh.Bangwal@vishalretail.co.in; Sandeep.Yadav@vishalretail.co.in"/>
    <x v="8"/>
  </r>
  <r>
    <s v="XR13"/>
    <s v="HD41"/>
    <s v="CHHATARPUR_DELHI"/>
    <n v="20.096848300000001"/>
    <n v="0.40986100000000003"/>
    <n v="1.9986678213651764E-2"/>
    <n v="1.3297550377817078E-3"/>
    <n v="1.6437547100743267E-3"/>
    <n v="7.7340541419778155E-4"/>
    <n v="12.632221100000001"/>
    <n v="1.7905735"/>
    <n v="0.12414885947276819"/>
    <n v="1.3687395922562745E-2"/>
    <n v="3.8808012976902545E-3"/>
    <n v="2.4641549010203613E-3"/>
    <m/>
    <n v="20506.709300000002"/>
    <n v="21634.191900000002"/>
    <m/>
    <s v="Manoj Kumar Pandey"/>
    <s v="HD41.sm@vishalretail.co.in"/>
    <s v="Mukesh.Bangwal@vishalretail.co.in; Sandeep.Yadav@vishalretail.co.in"/>
    <x v="8"/>
  </r>
  <r>
    <s v="XR13"/>
    <s v="HD40"/>
    <s v="KARAWAL"/>
    <n v="9.047476099999999"/>
    <n v="0.53712199999999999"/>
    <n v="5.6040117112474447E-2"/>
    <n v="6.0824668276909816E-3"/>
    <n v="6.1050342841188106E-3"/>
    <n v="2.030862410391522E-3"/>
    <n v="2.9561221000000004"/>
    <n v="0.42379099999999997"/>
    <n v="0.12538517632302437"/>
    <n v="1.3652126144899997E-2"/>
    <n v="5.8758907144683681E-3"/>
    <n v="3.7870796145616876E-3"/>
    <m/>
    <n v="9584.5980999999992"/>
    <n v="5069.8696500000005"/>
    <m/>
    <s v="Satish  Kumar"/>
    <s v="HD40.sm@vishalretail.co.in"/>
    <s v="Mukesh.Bangwal@vishalretail.co.in; Sandeep.Yadav@vishalretail.co.in"/>
    <x v="8"/>
  </r>
  <r>
    <s v="XR13"/>
    <s v="HD47"/>
    <s v="PUL PRAHLADPUR"/>
    <n v="8.7476242000000006"/>
    <n v="0.23930469999999998"/>
    <n v="2.6628084261354285E-2"/>
    <n v="1.5301111372985267E-3"/>
    <n v="2.8493604750784215E-3"/>
    <n v="9.3896369871135843E-4"/>
    <n v="2.567488"/>
    <n v="0.58545360000000002"/>
    <n v="0.18568488550501538"/>
    <n v="1.429680778102582E-2"/>
    <n v="1.0054103127060774E-3"/>
    <n v="2.4738802647026508E-3"/>
    <m/>
    <n v="8986.9289000000008"/>
    <n v="4729.4124000000002"/>
    <m/>
    <s v="Niraj  Kumar"/>
    <s v="HD47.sm@vishalretail.co.in"/>
    <s v="Mukesh.Bangwal@vishalretail.co.in; Sandeep.Yadav@vishalretail.co.in"/>
    <x v="8"/>
  </r>
  <r>
    <s v="XR13"/>
    <s v="HD17"/>
    <s v="SHAHADRA"/>
    <n v="14.0831774"/>
    <n v="0.56918619999999998"/>
    <n v="3.8846033004531773E-2"/>
    <n v="3.0773533356761632E-3"/>
    <n v="2.1051893634416769E-3"/>
    <n v="3.0977254754993929E-3"/>
    <n v="3.2217583000000003"/>
    <n v="0.1321358"/>
    <n v="3.9397725765998391E-2"/>
    <n v="1.6279583782922661E-3"/>
    <n v="1.3029630243841031E-3"/>
    <n v="2.5134961774732241E-3"/>
    <m/>
    <n v="14652.363600000001"/>
    <n v="5030.8411500000002"/>
    <m/>
    <s v="Rahul  Sharma"/>
    <s v="HD17.sm@vishalretail.co.in"/>
    <s v="Mukesh.Bangwal@vishalretail.co.in; Sandeep.Yadav@vishalretail.co.in"/>
    <x v="8"/>
  </r>
  <r>
    <s v="XR14-A"/>
    <s v="HU36"/>
    <s v="BHANGEL-NOIDA"/>
    <n v="9.0655648000000006"/>
    <n v="1.2022480999999998"/>
    <n v="0.11708901512998934"/>
    <n v="1.0775206081131455E-2"/>
    <n v="1.669993421870786E-2"/>
    <n v="5.482832668289076E-3"/>
    <n v="4.0467802000000006"/>
    <n v="1.0146677999999998"/>
    <n v="0.20046986554045398"/>
    <n v="3.5246830551257271E-3"/>
    <n v="1.4774033043508496E-3"/>
    <n v="4.4317357404442363E-3"/>
    <m/>
    <n v="10267.812900000001"/>
    <n v="7592.1719999999996"/>
    <m/>
    <s v="Rahul  Choudhary"/>
    <s v="HU36.sm@vishalretail.co.in"/>
    <s v="Ajeet.Chandra@vishalretail.co.in; amit.marya@vishalwholesale.co.in"/>
    <x v="9"/>
  </r>
  <r>
    <s v="XR14-A"/>
    <s v="HU51"/>
    <s v="CROSSING REP"/>
    <n v="9.8407111"/>
    <n v="1.1714338000000002"/>
    <n v="0.10637653342174966"/>
    <n v="9.818196271645499E-3"/>
    <n v="7.4139325936403173E-3"/>
    <n v="2.0677170711765696E-3"/>
    <n v="10.4698899"/>
    <n v="0.55294470000000007"/>
    <n v="5.0163566819736195E-2"/>
    <n v="5.6065433477519471E-4"/>
    <n v="2.9850216567705733E-3"/>
    <n v="5.7879848800416556E-4"/>
    <m/>
    <n v="11012.144900000001"/>
    <n v="16534.251899999999"/>
    <m/>
    <s v="Sachin  Tiwari"/>
    <s v="HU51.sm@vishalretail.co.in"/>
    <s v="Ajeet.Chandra@vishalretail.co.in; amit.marya@vishalwholesale.co.in"/>
    <x v="9"/>
  </r>
  <r>
    <s v="XR14-A"/>
    <s v="HQ07"/>
    <s v="HAPUR"/>
    <n v="11.667158700000002"/>
    <n v="1.1319693000000002"/>
    <n v="8.8441126614250604E-2"/>
    <n v="8.0134287273320483E-3"/>
    <n v="1.0055278765865924E-2"/>
    <n v="5.5954593156658794E-3"/>
    <n v="2.6776832000000002"/>
    <n v="1.0232237000000002"/>
    <n v="0.27647917865753391"/>
    <n v="1.5430866418174418E-2"/>
    <n v="1.4039801973943195E-2"/>
    <n v="5.0074212890899791E-3"/>
    <m/>
    <n v="12799.128000000001"/>
    <n v="5551.3603500000008"/>
    <m/>
    <s v="Manjeet  Singh"/>
    <s v="HQ07.sm@vishalretail.co.in"/>
    <s v="Ajeet.Chandra@vishalretail.co.in; amit.marya@vishalwholesale.co.in"/>
    <x v="9"/>
  </r>
  <r>
    <s v="XR14-A"/>
    <s v="HU62"/>
    <s v="MAMURA NOIDA"/>
    <n v="8.1961866000000008"/>
    <n v="0.77583309999999994"/>
    <n v="8.6472514098469927E-2"/>
    <n v="5.1589053020024015E-3"/>
    <n v="8.6621856169129888E-3"/>
    <n v="3.9818459159201352E-3"/>
    <n v="2.8588496999999999"/>
    <n v="0.30174430000000002"/>
    <n v="9.5470756446414826E-2"/>
    <n v="3.3047585358954674E-3"/>
    <n v="2.638744489168808E-3"/>
    <n v="5.9228107121635995E-3"/>
    <m/>
    <n v="8972.0197000000007"/>
    <n v="4740.8909999999996"/>
    <m/>
    <s v="Lalit  Kumar"/>
    <s v="HU62.sm@vishalretail.co.in"/>
    <s v="Ajeet.Chandra@vishalretail.co.in; amit.marya@vishalwholesale.co.in"/>
    <x v="9"/>
  </r>
  <r>
    <s v="XR14-A"/>
    <s v="HQ35"/>
    <s v="NOIDA OMAXE"/>
    <n v="15.7869628"/>
    <n v="1.5947926000000001"/>
    <n v="9.1750951690414431E-2"/>
    <n v="6.5160967574080589E-3"/>
    <n v="6.5578301717443338E-3"/>
    <n v="4.7173773944604001E-3"/>
    <n v="12.683472800000001"/>
    <n v="1.0999947000000001"/>
    <n v="7.9805368279063316E-2"/>
    <n v="3.6761431765990667E-3"/>
    <n v="8.5900010284059504E-4"/>
    <n v="5.8983706385929379E-4"/>
    <m/>
    <n v="17381.755399999998"/>
    <n v="20675.201249999998"/>
    <m/>
    <s v="Arvind  Tyagi"/>
    <s v="HQ35.sm@vishalretail.co.in"/>
    <s v="Ajeet.Chandra@vishalretail.co.in; amit.marya@vishalwholesale.co.in"/>
    <x v="9"/>
  </r>
  <r>
    <s v="XR14-A"/>
    <s v="HU49"/>
    <s v="RAJNAGAR EXT"/>
    <n v="12.342709299999999"/>
    <n v="1.3148547999999998"/>
    <n v="9.6273009621093406E-2"/>
    <n v="4.5996928544527211E-3"/>
    <n v="7.9450478288437994E-3"/>
    <n v="5.940700655397254E-3"/>
    <n v="8.6884350000000001"/>
    <n v="1.2806349000000001"/>
    <n v="0.12846082060273245"/>
    <n v="2.4455641543851545E-4"/>
    <n v="6.3797325766569251E-4"/>
    <n v="0"/>
    <m/>
    <n v="13657.5641"/>
    <n v="14953.604850000002"/>
    <m/>
    <s v="Amit  Malhotra"/>
    <s v="HU49.sm@vishalretail.co.in"/>
    <s v="Ajeet.Chandra@vishalretail.co.in; amit.marya@vishalwholesale.co.in"/>
    <x v="9"/>
  </r>
  <r>
    <s v="XR14-B"/>
    <s v="HU26"/>
    <s v="GHAZIABAD-3-R NG"/>
    <n v="5.3376104"/>
    <n v="0.7949756"/>
    <n v="0.1296313822586426"/>
    <n v="1.2129825818993814E-2"/>
    <n v="1.6813559565247025E-2"/>
    <n v="1.1379082168599022E-2"/>
    <n v="2.4208517000000001"/>
    <n v="0.45510790000000001"/>
    <n v="0.1582455817529565"/>
    <n v="9.8541022620762826E-3"/>
    <n v="1.9900488170974309E-3"/>
    <n v="6.448282514121547E-3"/>
    <m/>
    <n v="6132.5860000000002"/>
    <n v="4313.9394000000002"/>
    <m/>
    <s v="Kundan Singh Bajeli"/>
    <s v="HU26.sm@vishalretail.co.in"/>
    <s v="shivratan@vishalretail.co.in; amit.marya@vishalwholesale.co.in"/>
    <x v="9"/>
  </r>
  <r>
    <s v="XR14-B"/>
    <s v="HU18"/>
    <s v="MODINAGAR"/>
    <n v="10.8614175"/>
    <n v="0.65612100000000007"/>
    <n v="5.6967120188050599E-2"/>
    <n v="4.3035671207003129E-3"/>
    <n v="6.6647660869551244E-3"/>
    <n v="4.9453101459135552E-3"/>
    <n v="3.7806582"/>
    <n v="0.32780890000000001"/>
    <n v="7.9788615077384939E-2"/>
    <n v="3.8603205560536185E-3"/>
    <n v="6.7915111210212677E-3"/>
    <n v="6.1417310607160503E-3"/>
    <m/>
    <n v="11517.538500000001"/>
    <n v="6162.7006500000007"/>
    <m/>
    <s v="Rishant  Sharma"/>
    <s v="HU18.sm@vishalretail.co.in"/>
    <s v="shivratan@vishalretail.co.in; amit.marya@vishalwholesale.co.in"/>
    <x v="9"/>
  </r>
  <r>
    <s v="XR14-B"/>
    <s v="HU37"/>
    <s v="MUZZAFAR NAGAR"/>
    <n v="10.3370561"/>
    <n v="0.72791380000000006"/>
    <n v="6.5785429746175822E-2"/>
    <n v="7.8980603462825514E-3"/>
    <n v="1.1607586930715466E-2"/>
    <n v="2.4717645187629475E-3"/>
    <n v="1.1941294"/>
    <n v="0.15990559999999998"/>
    <n v="0.11809561791238776"/>
    <n v="1.9201867012300271E-3"/>
    <n v="1.8389480331010644E-3"/>
    <n v="0"/>
    <m/>
    <n v="11064.969899999998"/>
    <n v="2031.0525"/>
    <m/>
    <s v="Vikas  Thakur,"/>
    <s v="HU37.sm@vishalretail.co.in"/>
    <s v="shivratan@vishalretail.co.in; amit.marya@vishalwholesale.co.in"/>
    <x v="9"/>
  </r>
  <r>
    <s v="XR15"/>
    <s v="HR20"/>
    <s v="ALWAR-2"/>
    <n v="10.820969399999999"/>
    <n v="0.88114180000000009"/>
    <n v="7.529767790960662E-2"/>
    <n v="6.4772585651040483E-3"/>
    <n v="8.1126045016560767E-3"/>
    <n v="5.2731254168905872E-3"/>
    <n v="3.5407040999999997"/>
    <n v="0.46321840000000003"/>
    <n v="0.11569115036567268"/>
    <n v="5.1004483728144092E-3"/>
    <n v="7.4409532152532936E-3"/>
    <n v="2.6833186706286152E-3"/>
    <m/>
    <n v="11702.111199999999"/>
    <n v="6005.88375"/>
    <m/>
    <s v="Rajesh  Sharma"/>
    <s v="HR20.sm@vishalretail.co.in"/>
    <s v="sandeep.singh@vishalretail.co.in; neeraj.jaiswal@vishalretail.co.in"/>
    <x v="7"/>
  </r>
  <r>
    <s v="XR15"/>
    <s v="HH24"/>
    <s v="AMBALA"/>
    <n v="10.4728589"/>
    <n v="0.56887369999999993"/>
    <n v="5.1520329336720211E-2"/>
    <n v="1.2812300852132572E-3"/>
    <n v="6.2329258000687312E-3"/>
    <n v="1.9037773111803124E-3"/>
    <n v="7.5147211"/>
    <n v="0.45303230000000005"/>
    <n v="5.6858223046913077E-2"/>
    <n v="4.3425038731745888E-4"/>
    <n v="1.9902724399075904E-3"/>
    <n v="5.5222592606844483E-5"/>
    <m/>
    <n v="11041.732599999999"/>
    <n v="11951.6301"/>
    <m/>
    <s v="Sandeep  Kumar"/>
    <s v="HH24.sm@vishalretail.co.in"/>
    <s v="sandeep.singh@vishalretail.co.in; neeraj.jaiswal@vishalretail.co.in"/>
    <x v="7"/>
  </r>
  <r>
    <s v="XR15"/>
    <s v="HH19"/>
    <s v="BHIWANI-2"/>
    <n v="8.0205955000000007"/>
    <n v="1.2879315"/>
    <n v="0.13836039794480909"/>
    <n v="5.9200558799474921E-3"/>
    <n v="6.3778297038833308E-3"/>
    <n v="4.396581757779721E-3"/>
    <n v="1.9823630999999999"/>
    <n v="1.0303250000000002"/>
    <n v="0.34199524338413928"/>
    <n v="1.1452562912171359E-2"/>
    <n v="1.5756360573801184E-2"/>
    <n v="2.919319792845466E-3"/>
    <m/>
    <n v="9308.5270000000019"/>
    <n v="4519.03215"/>
    <m/>
    <s v="Ravinder  Kumar"/>
    <s v="HH19.sm@vishalretail.co.in"/>
    <s v="sandeep.singh@vishalretail.co.in; neeraj.jaiswal@vishalretail.co.in"/>
    <x v="7"/>
  </r>
  <r>
    <s v="XR15"/>
    <s v="HH31"/>
    <s v="JAGADHRI"/>
    <n v="9.1271325999999995"/>
    <n v="0.989927"/>
    <n v="9.7847303380519779E-2"/>
    <n v="1.0240880660621987E-2"/>
    <n v="1.2007322760063607E-2"/>
    <n v="8.90467226267996E-3"/>
    <n v="1.3511614999999999"/>
    <n v="0.63223450000000003"/>
    <n v="0.31876362561989641"/>
    <n v="2.4301753154690239E-3"/>
    <n v="4.3460811658387931E-3"/>
    <n v="7.3611119514206949E-3"/>
    <m/>
    <n v="10117.059600000001"/>
    <n v="2975.0939999999996"/>
    <m/>
    <s v="Pankaj  Sahni"/>
    <s v="HH31.sm@vishalretail.co.in"/>
    <s v="sandeep.singh@vishalretail.co.in; neeraj.jaiswal@vishalretail.co.in"/>
    <x v="7"/>
  </r>
  <r>
    <s v="XR15"/>
    <s v="HH07"/>
    <s v="KURUKSHETRA"/>
    <n v="10.618264099999999"/>
    <n v="0.39622729999999995"/>
    <n v="3.597327244724164E-2"/>
    <n v="3.2680582963640066E-3"/>
    <n v="1.8435349634028497E-3"/>
    <n v="8.2146325884824788E-4"/>
    <n v="4.6381640000000006"/>
    <n v="0.1078852"/>
    <n v="2.2731580616568405E-2"/>
    <n v="9.7554825179646239E-4"/>
    <n v="9.5658511083281626E-4"/>
    <n v="3.9843666180283165E-3"/>
    <m/>
    <n v="11014.491399999999"/>
    <n v="7119.0738000000001"/>
    <m/>
    <s v="Rajbir  "/>
    <s v="HH07.sm@vishalretail.co.in"/>
    <s v="sandeep.singh@vishalretail.co.in; neeraj.jaiswal@vishalretail.co.in"/>
    <x v="7"/>
  </r>
  <r>
    <s v="XR15"/>
    <s v="HH11"/>
    <s v="ROHTAK"/>
    <n v="9.9756657999999998"/>
    <n v="0.66322350000000008"/>
    <n v="6.2339543282962824E-2"/>
    <n v="6.3090608528091358E-3"/>
    <n v="1.0886408978801949E-2"/>
    <n v="2.5401617817378736E-3"/>
    <n v="4.2491371000000004"/>
    <n v="0.24061469999999999"/>
    <n v="5.3591982523399168E-2"/>
    <n v="9.7446366634342686E-3"/>
    <n v="5.4296988087403847E-3"/>
    <n v="7.0184280565353287E-3"/>
    <m/>
    <n v="10638.889300000001"/>
    <n v="6734.6277000000009"/>
    <m/>
    <s v="Banti  Mishra"/>
    <s v="HH11.sm@vishalretail.co.in"/>
    <s v="sandeep.singh@vishalretail.co.in; neeraj.jaiswal@vishalretail.co.in"/>
    <x v="7"/>
  </r>
  <r>
    <s v="XR16"/>
    <s v="HU97"/>
    <s v="AGRA- 6 _SIKANDRA"/>
    <n v="5.6914464000000002"/>
    <n v="0.47510230000000003"/>
    <n v="7.7045090067966226E-2"/>
    <n v="3.5476894879626908E-3"/>
    <n v="1.3171824946424245E-2"/>
    <n v="2.1349057050340007E-3"/>
    <n v="2.594109"/>
    <n v="0.74045810000000001"/>
    <n v="0.22205524069376201"/>
    <n v="5.6983708619928507E-3"/>
    <n v="1.4720651445280557E-2"/>
    <n v="7.8732858607043785E-4"/>
    <m/>
    <n v="6166.5486999999994"/>
    <n v="5001.8506499999994"/>
    <m/>
    <s v="Shyam  Singh"/>
    <s v="HU97.sm@vishalretail.co.in"/>
    <s v="pankaj.sharma@vishalretail.co.in; amit.marya@vishalwholesale.co.in"/>
    <x v="9"/>
  </r>
  <r>
    <s v="XR16"/>
    <s v="HU34"/>
    <s v="ALIGARH"/>
    <n v="8.2846987999999993"/>
    <n v="0.59478370000000014"/>
    <n v="6.6984050027690256E-2"/>
    <n v="5.1414595388864165E-3"/>
    <n v="3.0001523174351661E-3"/>
    <n v="8.3765805045508002E-3"/>
    <n v="1.9022466"/>
    <n v="0.44546509999999995"/>
    <n v="0.18974437960163504"/>
    <n v="8.46781996273222E-3"/>
    <n v="7.965202882449323E-3"/>
    <n v="2.6968813930603147E-3"/>
    <m/>
    <n v="8879.4825000000001"/>
    <n v="3521.5675500000002"/>
    <m/>
    <s v="Vishal  Singh"/>
    <s v="HU34.sm@vishalretail.co.in"/>
    <s v="pankaj.sharma@vishalretail.co.in; amit.marya@vishalwholesale.co.in"/>
    <x v="9"/>
  </r>
  <r>
    <s v="XR16"/>
    <s v="HU72"/>
    <s v="ALIGARH-2"/>
    <n v="5.4870267000000004"/>
    <n v="0.36315900000000001"/>
    <n v="6.207649100779826E-2"/>
    <n v="5.4035720609689353E-3"/>
    <n v="3.5867237513503201E-3"/>
    <n v="1.0033185784170918E-3"/>
    <n v="1.2259697000000001"/>
    <n v="0.2009283"/>
    <n v="0.14081476041034469"/>
    <n v="3.6131524467761535E-3"/>
    <n v="9.2508364297938604E-4"/>
    <n v="1.4016418833021001E-4"/>
    <m/>
    <n v="5850.1857000000009"/>
    <n v="2140.3470000000002"/>
    <m/>
    <s v="Onkar Nath Yadav"/>
    <s v="HU72.sm@vishalretail.co.in"/>
    <s v="pankaj.sharma@vishalretail.co.in; amit.marya@vishalwholesale.co.in"/>
    <x v="9"/>
  </r>
  <r>
    <s v="XR16"/>
    <s v="HU86"/>
    <s v="KHURJA"/>
    <n v="7.0640994999999993"/>
    <n v="0.50977050000000002"/>
    <n v="6.7306476081580496E-2"/>
    <n v="3.1294569354900471E-3"/>
    <n v="3.1450236140836856E-3"/>
    <n v="6.517275844449404E-3"/>
    <n v="2.0572810000000001"/>
    <n v="0.29577879999999995"/>
    <n v="0.12569965285200144"/>
    <n v="1.661666227097161E-3"/>
    <n v="0"/>
    <n v="8.499571494103125E-4"/>
    <m/>
    <n v="7573.869999999999"/>
    <n v="3529.5897"/>
    <m/>
    <s v="Suryakant  Bashisth"/>
    <s v="HU86.sm@vishalretail.co.in"/>
    <s v="pankaj.sharma@vishalretail.co.in; amit.marya@vishalwholesale.co.in"/>
    <x v="9"/>
  </r>
  <r>
    <s v="XR16"/>
    <s v="HU65"/>
    <s v="MAINPURI"/>
    <n v="6.4438747999999997"/>
    <n v="0.85154339999999995"/>
    <n v="0.11672304131927626"/>
    <n v="9.1733877572638678E-3"/>
    <n v="1.5700717472234834E-2"/>
    <n v="8.0811816929151521E-3"/>
    <n v="1.8773736999999999"/>
    <n v="0.19641410000000001"/>
    <n v="9.4712728081436312E-2"/>
    <n v="1.0645255025610624E-2"/>
    <n v="8.5100317399880547E-3"/>
    <n v="7.1362171192250251E-3"/>
    <m/>
    <n v="7295.4181999999992"/>
    <n v="3110.6816999999996"/>
    <m/>
    <s v="Prashant  Singh"/>
    <s v="HU65.sm@vishalretail.co.in"/>
    <s v="pankaj.sharma@vishalretail.co.in; amit.marya@vishalwholesale.co.in"/>
    <x v="9"/>
  </r>
  <r>
    <s v="XR17"/>
    <s v="HU91"/>
    <s v="FATEHPUR"/>
    <n v="7.3901683"/>
    <n v="0.50280650000000005"/>
    <n v="6.3703041342536668E-2"/>
    <n v="4.9104046296967775E-3"/>
    <n v="4.6952639453504905E-3"/>
    <n v="3.2393363272868931E-3"/>
    <n v="6.4250099000000001"/>
    <n v="0.72584360000000003"/>
    <n v="0.10150447076002886"/>
    <n v="1.3297042094345802E-2"/>
    <n v="1.8244703237173018E-2"/>
    <n v="1.0992016547395357E-2"/>
    <m/>
    <n v="7892.9748000000009"/>
    <n v="10726.28025"/>
    <m/>
    <s v="Akash Dutt Singh"/>
    <s v="HU91.sm@vishalretail.co.in"/>
    <s v="Ajay.Singh@vishalretail.co.in; Dheeraj.Verma@vishalretail.co.in"/>
    <x v="10"/>
  </r>
  <r>
    <s v="XR17"/>
    <s v="HU32"/>
    <s v="LUCKNOW-7-ALAMBAGH"/>
    <n v="9.3726593000000005"/>
    <n v="0.37745189999999995"/>
    <n v="3.8712573862747318E-2"/>
    <n v="6.979407578448951E-4"/>
    <n v="2.9250948440464964E-3"/>
    <n v="3.2204760905701256E-4"/>
    <n v="1.0850707000000002"/>
    <n v="0.223523"/>
    <n v="0.1708116124966825"/>
    <n v="1.3755224406169766E-3"/>
    <n v="0"/>
    <n v="0"/>
    <m/>
    <n v="9750.1112000000012"/>
    <n v="1962.8905500000001"/>
    <m/>
    <s v="Akhilesh  Singh"/>
    <s v="HU32.sm@vishalretail.co.in"/>
    <s v="Ajay.Singh@vishalretail.co.in; Dheeraj.Verma@vishalretail.co.in"/>
    <x v="10"/>
  </r>
  <r>
    <s v="XR18-A"/>
    <s v="HV01"/>
    <s v="DEHRADOON"/>
    <n v="11.583493600000001"/>
    <n v="1.0476410999999999"/>
    <n v="8.2941170756416674E-2"/>
    <n v="6.0892708237843419E-3"/>
    <n v="8.4699120499443312E-3"/>
    <n v="5.2068322887887496E-3"/>
    <n v="3.5470047999999998"/>
    <n v="0.86207500000000004"/>
    <n v="0.19552265758492285"/>
    <n v="1.6028265126886567E-2"/>
    <n v="1.5905200899289686E-2"/>
    <n v="1.6802326871017396E-2"/>
    <m/>
    <n v="12631.134700000002"/>
    <n v="6613.6196999999993"/>
    <m/>
    <s v="Pritam Singh Ghanki"/>
    <s v="HV01.sm@vishalretail.co.in"/>
    <s v="amandeep.sehgal@vishalretail.co.in; neeraj.jaiswal@vishalretail.co.in"/>
    <x v="7"/>
  </r>
  <r>
    <s v="XR18-A"/>
    <s v="HV08"/>
    <s v="DEHRADUN-2"/>
    <n v="18.747947400000001"/>
    <n v="0.56426320000000008"/>
    <n v="2.9217949808397391E-2"/>
    <n v="7.5133811972825113E-4"/>
    <n v="1.4021698789883745E-3"/>
    <n v="1.0775773126666297E-3"/>
    <n v="1.7479026000000002"/>
    <n v="0.10005"/>
    <n v="5.4140999071080068E-2"/>
    <n v="4.1748906330173179E-3"/>
    <n v="0"/>
    <n v="0"/>
    <m/>
    <n v="19312.210600000002"/>
    <n v="2771.9288999999999"/>
    <m/>
    <s v="Rohit  Singh"/>
    <s v="HV08.sm@vishalretail.co.in"/>
    <s v="amandeep.sehgal@vishalretail.co.in; neeraj.jaiswal@vishalretail.co.in"/>
    <x v="7"/>
  </r>
  <r>
    <s v="XR18-A"/>
    <s v="HV03"/>
    <s v="RUDRA PUR"/>
    <n v="10.577460500000001"/>
    <n v="0.42486000000000002"/>
    <n v="3.8615490250443071E-2"/>
    <n v="1.9831907278105554E-3"/>
    <n v="3.6428315281308151E-3"/>
    <n v="2.0536576806683641E-3"/>
    <n v="4.1932203000000001"/>
    <n v="1.1990690000000002"/>
    <n v="0.22236733477931167"/>
    <n v="0"/>
    <n v="8.39077754971344E-3"/>
    <n v="9.8103045027647176E-3"/>
    <m/>
    <n v="11002.320500000002"/>
    <n v="8088.4339499999996"/>
    <m/>
    <s v="Kamal  Kishor"/>
    <s v="HV03.sm@vishalretail.co.in"/>
    <s v="amandeep.sehgal@vishalretail.co.in; neeraj.jaiswal@vishalretail.co.in"/>
    <x v="7"/>
  </r>
  <r>
    <s v="XR18-B"/>
    <s v="HU66"/>
    <s v="AMROHA"/>
    <n v="8.2483307000000003"/>
    <n v="0.8925033"/>
    <n v="9.7639154151579602E-2"/>
    <n v="6.7040053456829006E-3"/>
    <n v="1.3888787390734807E-2"/>
    <n v="1.1054800907663349E-2"/>
    <n v="3.5891292999999997"/>
    <n v="0.44168500000000005"/>
    <n v="0.10957711448031732"/>
    <n v="1.4717373608603109E-3"/>
    <n v="1.2875934274620394E-2"/>
    <n v="4.7702520059036213E-3"/>
    <m/>
    <n v="9140.8340000000007"/>
    <n v="6046.2214499999982"/>
    <m/>
    <s v="Rohit Kumar Dua"/>
    <s v="HU66.sm@vishalretail.co.in"/>
    <s v="Anwar.Alvi@vishalretail.co.in; amit.marya@vishalwholesale.co.in"/>
    <x v="9"/>
  </r>
  <r>
    <s v="XR18-B"/>
    <s v="HU08"/>
    <s v="BAREILY"/>
    <n v="22.442987000000002"/>
    <n v="1.2764363000000001"/>
    <n v="5.3813968571487146E-2"/>
    <n v="4.3640605714052073E-3"/>
    <n v="6.9000412838873693E-3"/>
    <n v="3.7313765550109302E-3"/>
    <n v="1.1343444"/>
    <n v="0.77142200000000016"/>
    <n v="0.40478308359303644"/>
    <n v="3.8134264514265753E-3"/>
    <n v="6.4436019021009072E-3"/>
    <n v="2.0779041964429637E-3"/>
    <m/>
    <n v="23719.423300000002"/>
    <n v="2858.6495999999997"/>
    <m/>
    <s v="Himanshu  Malick"/>
    <s v="HU08.sm@vishalretail.co.in"/>
    <s v="Anwar.Alvi@vishalretail.co.in; amit.marya@vishalwholesale.co.in"/>
    <x v="9"/>
  </r>
  <r>
    <s v="XR18-B"/>
    <s v="HU11"/>
    <s v="MORADABAD"/>
    <n v="10.259070699999999"/>
    <n v="0.33740339999999991"/>
    <n v="3.1841100805408466E-2"/>
    <n v="1.9525362686443034E-3"/>
    <n v="2.4074989245715236E-3"/>
    <n v="4.4826231397102181E-4"/>
    <n v="7.5505674000000003"/>
    <n v="0.488626"/>
    <n v="6.0780475812411729E-2"/>
    <n v="1.1568324752580276E-3"/>
    <n v="1.3533696054631549E-2"/>
    <n v="1.6133459359243677E-3"/>
    <m/>
    <n v="10596.474099999999"/>
    <n v="12058.7901"/>
    <m/>
    <s v="Chandra Bhushan Sharma"/>
    <s v="HU11.sm@vishalretail.co.in"/>
    <s v="Anwar.Alvi@vishalretail.co.in; amit.marya@vishalwholesale.co.in"/>
    <x v="9"/>
  </r>
  <r>
    <s v="XR19"/>
    <s v="HF01"/>
    <s v="RAIPUR"/>
    <n v="7.7269768000000001"/>
    <n v="0.31369760000000008"/>
    <n v="3.9013841923508312E-2"/>
    <n v="6.0094461728235128E-4"/>
    <n v="1.9894848621155462E-3"/>
    <n v="7.3837090082891561E-4"/>
    <n v="2.2854989999999997"/>
    <n v="6.3778899999999999E-2"/>
    <n v="2.7148299483854169E-2"/>
    <n v="0"/>
    <n v="1.9320234528235249E-2"/>
    <n v="1.0337218938636422E-3"/>
    <m/>
    <n v="8040.6743999999999"/>
    <n v="3523.9168499999996"/>
    <m/>
    <s v="Swapnil Sudarshan Dongre"/>
    <s v="HF01.sm@vishalretail.co.in"/>
    <s v="ram.sajeevan@vishalretail.co.in; punnose.george@vishalwholesale.co.in"/>
    <x v="2"/>
  </r>
  <r>
    <s v="XR19"/>
    <s v="HF06"/>
    <s v="RAIPUR-3"/>
    <n v="5.9073349999999998"/>
    <n v="0.48946470000000003"/>
    <n v="7.6517121522501327E-2"/>
    <n v="3.3383724677200689E-3"/>
    <n v="1.1160690243278995E-2"/>
    <n v="7.9505068761180683E-3"/>
    <n v="4.8891030999999998"/>
    <n v="0.24217520000000001"/>
    <n v="4.7195880995189836E-2"/>
    <n v="4.2796353493436516E-3"/>
    <n v="5.2174133685167689E-3"/>
    <n v="1.00199983306304E-2"/>
    <m/>
    <n v="6396.7996999999996"/>
    <n v="7696.9174499999999"/>
    <m/>
    <s v="Bipin Kumar Jha"/>
    <s v="HF06.sm@vishalretail.co.in"/>
    <s v="ram.sajeevan@vishalretail.co.in; punnose.george@vishalwholesale.co.in"/>
    <x v="2"/>
  </r>
  <r>
    <s v="XR20-A"/>
    <s v="HU05"/>
    <s v="ALLAHABAD"/>
    <n v="18.944325800000001"/>
    <n v="0.65582910000000016"/>
    <n v="3.3460403927726104E-2"/>
    <n v="1.4202489797669913E-3"/>
    <n v="1.7147262443318748E-3"/>
    <n v="1.9432958665035855E-3"/>
    <n v="5.5662590000000005"/>
    <n v="0.30935190000000001"/>
    <n v="5.2650167831910039E-2"/>
    <n v="5.0479857337047277E-3"/>
    <n v="2.5444162750804344E-3"/>
    <n v="2.6712116011630379E-3"/>
    <m/>
    <n v="19600.154900000001"/>
    <n v="8813.4163499999995"/>
    <m/>
    <s v="Anubhav  Pandey"/>
    <s v="HU05.sm@vishalretail.co.in"/>
    <s v="shyamnarayan.pandey@vishalretail.co.in; Dheeraj.Verma@vishalretail.co.in"/>
    <x v="10"/>
  </r>
  <r>
    <s v="XR20-B"/>
    <s v="HU12"/>
    <s v="BARABANKI"/>
    <n v="14.4832196"/>
    <n v="0.34972199999999998"/>
    <n v="2.357738669988426E-2"/>
    <n v="1.4850998941437212E-3"/>
    <n v="2.0961722117209709E-3"/>
    <n v="1.4552609038789716E-3"/>
    <n v="1.9573701999999999"/>
    <n v="2.6938433000000002"/>
    <n v="0.57916999509912848"/>
    <n v="1.5924876379035278E-3"/>
    <n v="6.6883190806012243E-3"/>
    <n v="1.5952826074313725E-3"/>
    <m/>
    <n v="14832.941599999998"/>
    <n v="6976.8202499999998"/>
    <m/>
    <s v="Sudhir Kumar Shukla"/>
    <s v="HU12.sm@vishalretail.co.in"/>
    <s v="amit.jha@vishalretail.co.in; Dheeraj.Verma@vishalretail.co.in"/>
    <x v="10"/>
  </r>
  <r>
    <s v="XR20-B"/>
    <s v="HU43"/>
    <s v="GORAKHPUR"/>
    <n v="14.8825121"/>
    <n v="0.42179250000000007"/>
    <n v="2.7560383240150622E-2"/>
    <n v="1.5738055814701964E-3"/>
    <n v="1.3661711882028275E-3"/>
    <n v="1.4901820498266873E-3"/>
    <n v="8.8035431000000006"/>
    <n v="0.59955910000000001"/>
    <n v="6.3761840214817608E-2"/>
    <n v="1.9150743676911219E-2"/>
    <n v="2.1056880568627657E-4"/>
    <n v="1.2974441562487747E-4"/>
    <m/>
    <n v="15304.304600000001"/>
    <n v="14104.6533"/>
    <m/>
    <s v="Avinash Kumar Soni"/>
    <s v="HU43.sm@vishalretail.co.in"/>
    <s v="amit.jha@vishalretail.co.in; Dheeraj.Verma@vishalretail.co.in"/>
    <x v="10"/>
  </r>
  <r>
    <s v="XR20-B"/>
    <s v="HQ64"/>
    <s v="KUNRAGHAT GORAKHPUR"/>
    <n v="5.2584029000000001"/>
    <n v="0.16147549999999999"/>
    <n v="2.9793196098274084E-2"/>
    <n v="8.3396704988805649E-4"/>
    <n v="1.3275205583948156E-3"/>
    <n v="1.457597277459214E-3"/>
    <n v="1.6589935"/>
    <n v="4.5457999999999998E-2"/>
    <n v="2.6670163392739539E-2"/>
    <n v="7.9145695844088267E-3"/>
    <n v="1.8481018673749297E-4"/>
    <n v="7.245732718120756E-3"/>
    <m/>
    <n v="5419.8783999999996"/>
    <n v="2556.6772499999997"/>
    <m/>
    <s v="Dhawal Kumar Patel"/>
    <s v="HQ64.sm@vishalretail.co.in"/>
    <s v="amit.jha@vishalretail.co.in; Dheeraj.Verma@vishalretail.co.in"/>
    <x v="10"/>
  </r>
  <r>
    <s v="XR20-B"/>
    <s v="HU63"/>
    <s v="MAUNATH"/>
    <n v="9.0225293999999998"/>
    <n v="0.40258059999999996"/>
    <n v="4.2713623501476373E-2"/>
    <n v="5.1959075278697016E-3"/>
    <n v="3.592594675287609E-3"/>
    <n v="2.9402627661640024E-3"/>
    <n v="1.0025588000000001"/>
    <n v="8.0258599999999999E-2"/>
    <n v="7.4120160980050739E-2"/>
    <n v="0"/>
    <n v="0"/>
    <n v="0"/>
    <m/>
    <n v="9425.11"/>
    <n v="1624.2261000000001"/>
    <m/>
    <s v="Roshan Omprakash Singh"/>
    <s v="HU63.sm@vishalretail.co.in"/>
    <s v="amit.jha@vishalretail.co.in; Dheeraj.Verma@vishalretail.co.in"/>
    <x v="10"/>
  </r>
  <r>
    <s v="XR21"/>
    <s v="HI11"/>
    <s v="BILASPUR HP"/>
    <n v="7.8661418999999997"/>
    <n v="0.93097640000000004"/>
    <n v="0.1058274276020592"/>
    <n v="6.8374663098483062E-3"/>
    <n v="8.9711991255136351E-3"/>
    <n v="6.0455706273723755E-3"/>
    <n v="1.0962103000000001"/>
    <n v="0.26072200000000006"/>
    <n v="0.19214075750131382"/>
    <n v="3.5517615727770641E-3"/>
    <n v="2.5793475474052757E-3"/>
    <n v="-6.7799992674652954E-4"/>
    <m/>
    <n v="8797.1183000000001"/>
    <n v="2035.3984500000001"/>
    <m/>
    <s v="Kabulsingh  "/>
    <s v="HI11.sm@vishalretail.co.in"/>
    <s v="Jitendar.singh@vishalretail.co.in; harpreet.singh@vishalretail.co.in"/>
    <x v="3"/>
  </r>
  <r>
    <s v="XR21"/>
    <s v="HI10"/>
    <s v="HAMIRPUR"/>
    <n v="11.244278799999998"/>
    <n v="0.87562739999999994"/>
    <n v="7.2247044288181045E-2"/>
    <n v="5.4172613976170873E-3"/>
    <n v="7.2141234888435041E-3"/>
    <n v="7.3395782551518435E-3"/>
    <n v="1.4882522"/>
    <n v="0.24119699999999999"/>
    <n v="0.13946463417370109"/>
    <n v="7.3722893971097849E-3"/>
    <n v="1.0407937972390284E-3"/>
    <n v="0"/>
    <m/>
    <n v="12119.906199999999"/>
    <n v="2594.1738"/>
    <m/>
    <s v="Bhuvnesh  Kumar"/>
    <s v="HI10.sm@vishalretail.co.in"/>
    <s v="Jitendar.singh@vishalretail.co.in; harpreet.singh@vishalretail.co.in"/>
    <x v="3"/>
  </r>
  <r>
    <s v="XR21"/>
    <s v="HH37"/>
    <s v="KALKA"/>
    <n v="12.6979071"/>
    <n v="0.83245539999999996"/>
    <n v="6.1524988705956692E-2"/>
    <n v="7.5025558258324564E-3"/>
    <n v="8.3013075222485716E-3"/>
    <n v="1.7814895942366658E-3"/>
    <n v="3.2640805999999998"/>
    <n v="0.24999299999999999"/>
    <n v="7.1140513391637558E-2"/>
    <n v="2.2168004676965218E-3"/>
    <n v="0"/>
    <n v="1.5082211140939109E-3"/>
    <m/>
    <n v="13530.362500000001"/>
    <n v="5271.1103999999996"/>
    <m/>
    <s v="Dhiraj  Kumar"/>
    <s v="HH37.sm@vishalretail.co.in"/>
    <s v="Jitendar.singh@vishalretail.co.in; harpreet.singh@vishalretail.co.in"/>
    <x v="3"/>
  </r>
  <r>
    <s v="XR21"/>
    <s v="HI16"/>
    <s v="ROHRU"/>
    <n v="5.8548761000000002"/>
    <n v="0.50375609999999993"/>
    <n v="7.9223972098905152E-2"/>
    <n v="4.5641576815844132E-3"/>
    <n v="7.3516911388584478E-3"/>
    <n v="7.2237233661667042E-3"/>
    <n v="1.2013206000000001"/>
    <n v="8.8565000000000005E-2"/>
    <n v="6.8661127777533137E-2"/>
    <n v="1.7520933639386314E-2"/>
    <n v="1.0644354817202393E-2"/>
    <n v="8.9969218975698307E-3"/>
    <m/>
    <n v="6358.6322"/>
    <n v="1934.8284000000001"/>
    <m/>
    <s v="Ved  Prakash"/>
    <s v="HI16.sm@vishalretail.co.in"/>
    <s v="Jitendar.singh@vishalretail.co.in; harpreet.singh@vishalretail.co.in"/>
    <x v="3"/>
  </r>
  <r>
    <s v="XR21"/>
    <s v="HI01"/>
    <s v="SHIMLA"/>
    <n v="9.071872299999999"/>
    <n v="0.9086595999999999"/>
    <n v="9.1043203819628091E-2"/>
    <n v="5.976104339689552E-3"/>
    <n v="9.6143873855059781E-3"/>
    <n v="5.1731110643511904E-3"/>
    <n v="1.0855661999999999"/>
    <n v="0.26553769999999999"/>
    <n v="0.19653388610602041"/>
    <n v="8.1414908209501875E-3"/>
    <n v="1.2841055377014306E-2"/>
    <n v="1.2332138187152002E-2"/>
    <m/>
    <n v="9980.5318999999981"/>
    <n v="2026.6558500000001"/>
    <m/>
    <s v="Gurpreet  Singh"/>
    <s v="HI01.sm@vishalretail.co.in"/>
    <s v="Jitendar.singh@vishalretail.co.in; harpreet.singh@vishalretail.co.in"/>
    <x v="3"/>
  </r>
  <r>
    <s v="XR21"/>
    <s v="HI09"/>
    <s v="UNA"/>
    <n v="7.7003924000000001"/>
    <n v="0.9431681999999999"/>
    <n v="0.10911801786870098"/>
    <n v="1.0196168463260383E-2"/>
    <n v="9.7134275890886912E-3"/>
    <n v="1.108426312184356E-2"/>
    <n v="1.3879893999999999"/>
    <n v="0.25240370000000001"/>
    <n v="0.15386781375756825"/>
    <n v="5.6510844870049752E-3"/>
    <n v="1.5991898527249356E-2"/>
    <n v="1.1204631377686239E-3"/>
    <m/>
    <n v="8643.5606000000007"/>
    <n v="2460.5896499999994"/>
    <m/>
    <s v="Ranvir  Kumar"/>
    <s v="HI09.sm@vishalretail.co.in"/>
    <s v="Jitendar.singh@vishalretail.co.in; harpreet.singh@vishalretail.co.in"/>
    <x v="3"/>
  </r>
  <r>
    <s v="XR22"/>
    <s v="HP01"/>
    <s v="LUDHIANA-1-FIROJ"/>
    <n v="14.156883799999999"/>
    <n v="1.1794458000000001"/>
    <n v="7.6905350286681384E-2"/>
    <n v="4.4188408678957972E-3"/>
    <n v="1.1706712406598253E-2"/>
    <n v="3.3889138637187353E-3"/>
    <n v="2.3684596999999998"/>
    <n v="0.11678530000000001"/>
    <n v="4.6991463618275067E-2"/>
    <n v="1.981695969612654E-3"/>
    <n v="7.5634394194536159E-3"/>
    <n v="2.1869071258568068E-3"/>
    <m/>
    <n v="15336.329599999999"/>
    <n v="3727.8674999999998"/>
    <m/>
    <s v="Raj  Sharma"/>
    <s v="HP01.sm@vishalretail.co.in"/>
    <s v="meenu.sharma@vishalretail.co.in; harpreet.singh@vishalretail.co.in"/>
    <x v="3"/>
  </r>
  <r>
    <s v="XR22"/>
    <s v="HP44"/>
    <s v="MOHALI Sec123"/>
    <n v="5.1569205"/>
    <n v="0.56601109999999999"/>
    <n v="9.8902300352497655E-2"/>
    <n v="1.1346107998215461E-2"/>
    <n v="9.7370725171693467E-3"/>
    <n v="3.3105410520719832E-3"/>
    <n v="2.1051224999999998"/>
    <n v="0.18956409999999996"/>
    <n v="8.2610017420243778E-2"/>
    <n v="4.771893469025356E-3"/>
    <n v="1.1984207342301122E-3"/>
    <n v="6.0531141812568221E-3"/>
    <m/>
    <n v="5722.9315999999999"/>
    <n v="3442.0298999999995"/>
    <m/>
    <s v="Gaurav  Kumar,"/>
    <s v="HP44.sm@vishalretail.co.in"/>
    <s v="meenu.sharma@vishalretail.co.in; harpreet.singh@vishalretail.co.in"/>
    <x v="3"/>
  </r>
  <r>
    <s v="XR22"/>
    <s v="HP36"/>
    <s v="MOHALI-2"/>
    <n v="16.866466299999999"/>
    <n v="0.77137700000000009"/>
    <n v="4.3734201902111247E-2"/>
    <n v="4.8675395591024446E-3"/>
    <n v="5.4025879683373759E-3"/>
    <n v="3.707936332556033E-4"/>
    <n v="27.404569500000001"/>
    <n v="0.39450300000000005"/>
    <n v="1.4191228862042072E-2"/>
    <n v="3.6422078470423787E-5"/>
    <n v="0"/>
    <n v="1.3363755211617221E-4"/>
    <m/>
    <n v="17637.8433"/>
    <n v="41698.608749999999"/>
    <m/>
    <s v="Vineet  Kumar"/>
    <s v="HP36.sm@vishalretail.co.in"/>
    <s v="meenu.sharma@vishalretail.co.in; harpreet.singh@vishalretail.co.in"/>
    <x v="3"/>
  </r>
  <r>
    <s v="XR22"/>
    <s v="HP30"/>
    <s v="ZIRAKPUR"/>
    <n v="16.0938859"/>
    <n v="0.93121679999999996"/>
    <n v="5.4696692079278901E-2"/>
    <n v="7.4277261187975091E-3"/>
    <n v="6.6416809338835881E-3"/>
    <n v="2.0607805202843207E-3"/>
    <n v="4.8816096999999994"/>
    <n v="0.1280348"/>
    <n v="2.5557661826103632E-2"/>
    <n v="9.9328405438749222E-4"/>
    <n v="3.6329923211118079E-4"/>
    <n v="0"/>
    <m/>
    <n v="17025.102700000003"/>
    <n v="7514.4667499999987"/>
    <m/>
    <s v="Varun  Gupta"/>
    <s v="HP30.sm@vishalretail.co.in"/>
    <s v="meenu.sharma@vishalretail.co.in; harpreet.singh@vishalretail.co.in"/>
    <x v="3"/>
  </r>
  <r>
    <s v="XR24"/>
    <s v="HM02"/>
    <s v="PUNE-1-F NG"/>
    <n v="6.3578989000000004"/>
    <n v="0.395922"/>
    <n v="5.8621927626182686E-2"/>
    <n v="3.4790528721305005E-3"/>
    <n v="5.064895931723626E-3"/>
    <n v="5.7891970454828027E-3"/>
    <n v="2.6946971000000004"/>
    <n v="0.15244649999999998"/>
    <n v="5.3543663902305444E-2"/>
    <n v="4.4237319115200228E-3"/>
    <n v="3.958353207052851E-3"/>
    <n v="3.9056688254150576E-3"/>
    <m/>
    <n v="6753.8209000000006"/>
    <n v="4270.7154"/>
    <m/>
    <s v="Bapurao Dhondiram Mohite"/>
    <s v="HM02.sm@vishalretail.co.in"/>
    <s v="servesh.kumar@vishalretail.co.in; manish.singh@vishalretail.co.in"/>
    <x v="11"/>
  </r>
  <r>
    <s v="XR25"/>
    <s v="HR15"/>
    <s v="GANGA NAGAR"/>
    <n v="19.012982900000001"/>
    <n v="0.56656740000000005"/>
    <n v="2.8936691155771847E-2"/>
    <n v="3.7217402281195396E-3"/>
    <n v="6.3066821304879513E-3"/>
    <n v="4.7658244735069317E-3"/>
    <n v="1.9990776000000001"/>
    <n v="0.2782539"/>
    <n v="0.12218418794101779"/>
    <n v="3.6973097680333316E-3"/>
    <n v="2.0912633931423684E-3"/>
    <n v="0"/>
    <m/>
    <n v="19579.550300000003"/>
    <n v="3415.9972500000003"/>
    <m/>
    <s v="Dharamjit  Singh,"/>
    <s v="HR15.sm@vishalretail.co.in"/>
    <s v="jatinder.pal@vishalretail.co.in; harpreet.singh@vishalretail.co.in"/>
    <x v="3"/>
  </r>
  <r>
    <s v="XR25"/>
    <s v="HP19"/>
    <s v="HOSHIARPUR"/>
    <n v="15.0157352"/>
    <n v="0.23462280000000002"/>
    <n v="1.5384740476256362E-2"/>
    <n v="6.9641643822394199E-4"/>
    <n v="2.3785736702049876E-3"/>
    <n v="7.7256547026633739E-4"/>
    <n v="18.308126599999998"/>
    <n v="12.118096899999998"/>
    <n v="0.39827804788195287"/>
    <n v="6.4983418004538101E-4"/>
    <n v="1.3195853898858006E-4"/>
    <n v="1.1003665965971757E-3"/>
    <m/>
    <n v="15250.358"/>
    <n v="45639.335249999989"/>
    <m/>
    <s v="Vikas  "/>
    <s v="HP19.sm@vishalretail.co.in"/>
    <s v="jatinder.pal@vishalretail.co.in; harpreet.singh@vishalretail.co.in"/>
    <x v="3"/>
  </r>
  <r>
    <s v="XR25"/>
    <s v="HP04"/>
    <s v="JALANDHAR"/>
    <n v="10.679320800000001"/>
    <n v="0.52251510000000001"/>
    <n v="4.6645487816867587E-2"/>
    <n v="7.9125422646121792E-3"/>
    <n v="2.3465349996780439E-3"/>
    <n v="3.5145756777243986E-3"/>
    <n v="3.8631229999999999"/>
    <n v="0.40885660000000001"/>
    <n v="9.5706589984652549E-2"/>
    <n v="8.8302387960841385E-3"/>
    <n v="9.2150955027968766E-3"/>
    <n v="5.2184237958439695E-3"/>
    <m/>
    <n v="11201.835900000002"/>
    <n v="6407.969399999999"/>
    <m/>
    <s v="Sachin  Kumar"/>
    <s v="HP04.sm@vishalretail.co.in"/>
    <s v="jatinder.pal@vishalretail.co.in; harpreet.singh@vishalretail.co.in"/>
    <x v="3"/>
  </r>
  <r>
    <s v="XR25"/>
    <s v="HP15"/>
    <s v="NAWASAHER"/>
    <n v="10.1836103"/>
    <n v="0.9604689999999998"/>
    <n v="8.6186482897694372E-2"/>
    <n v="7.394670998078774E-3"/>
    <n v="1.3037541827255302E-2"/>
    <n v="9.1996384124797114E-3"/>
    <n v="3.2282232"/>
    <n v="2.0935565"/>
    <n v="0.39339405575168773"/>
    <n v="2.6306988994677849E-5"/>
    <n v="7.5726546891822664E-4"/>
    <n v="1.1903912520091727E-3"/>
    <m/>
    <n v="11144.079299999999"/>
    <n v="7982.6695500000005"/>
    <m/>
    <s v="Tarun  Kumar"/>
    <s v="HP15.sm@vishalretail.co.in"/>
    <s v="jatinder.pal@vishalretail.co.in; harpreet.singh@vishalretail.co.in"/>
    <x v="3"/>
  </r>
  <r>
    <s v="XR25"/>
    <s v="HP14"/>
    <s v="PHAGWARA"/>
    <n v="18.222002499999999"/>
    <n v="0.49128470000000002"/>
    <n v="2.6253254959930292E-2"/>
    <n v="1.5812347496061516E-3"/>
    <n v="3.2594594070035972E-3"/>
    <n v="1.5823890096658166E-3"/>
    <n v="9.1406756999999992"/>
    <n v="0.1898281"/>
    <n v="2.0344892844907262E-2"/>
    <n v="2.2082408883430287E-3"/>
    <n v="8.0703037707352966E-4"/>
    <n v="1.3086110098363608E-3"/>
    <m/>
    <n v="18713.287199999999"/>
    <n v="13995.755699999998"/>
    <m/>
    <s v="Arun  Kumar"/>
    <s v="HP14.sm@vishalretail.co.in"/>
    <s v="jatinder.pal@vishalretail.co.in; harpreet.singh@vishalretail.co.in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D1CF05-CF2A-4940-B9EF-861F31CEC6D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B3:C14" firstHeaderRow="1" firstDataRow="1" firstDataCol="1"/>
  <pivotFields count="2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dataField="1" compact="0" outline="0" showAll="0" sortType="descending">
      <items count="13">
        <item x="1"/>
        <item x="10"/>
        <item x="2"/>
        <item x="3"/>
        <item x="4"/>
        <item x="7"/>
        <item x="6"/>
        <item x="8"/>
        <item x="5"/>
        <item h="1" x="0"/>
        <item x="9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2"/>
  </rowFields>
  <rowItems count="11">
    <i>
      <x v="3"/>
    </i>
    <i>
      <x v="8"/>
    </i>
    <i>
      <x v="7"/>
    </i>
    <i>
      <x v="10"/>
    </i>
    <i>
      <x v="5"/>
    </i>
    <i>
      <x v="6"/>
    </i>
    <i>
      <x v="4"/>
    </i>
    <i>
      <x v="1"/>
    </i>
    <i>
      <x v="2"/>
    </i>
    <i>
      <x/>
    </i>
    <i t="grand">
      <x/>
    </i>
  </rowItems>
  <colItems count="1">
    <i/>
  </colItems>
  <dataFields count="1">
    <dataField name="Count of zfm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forms.office.com/r/1Fh210De71" TargetMode="External"/><Relationship Id="rId21" Type="http://schemas.openxmlformats.org/officeDocument/2006/relationships/hyperlink" Target="https://forms.office.com/r/1Fh210De71" TargetMode="External"/><Relationship Id="rId42" Type="http://schemas.openxmlformats.org/officeDocument/2006/relationships/hyperlink" Target="https://forms.office.com/r/1Fh210De71" TargetMode="External"/><Relationship Id="rId63" Type="http://schemas.openxmlformats.org/officeDocument/2006/relationships/hyperlink" Target="https://forms.office.com/r/1Fh210De71" TargetMode="External"/><Relationship Id="rId84" Type="http://schemas.openxmlformats.org/officeDocument/2006/relationships/hyperlink" Target="https://forms.office.com/r/1Fh210De71" TargetMode="External"/><Relationship Id="rId138" Type="http://schemas.openxmlformats.org/officeDocument/2006/relationships/hyperlink" Target="https://forms.office.com/r/1Fh210De71" TargetMode="External"/><Relationship Id="rId159" Type="http://schemas.openxmlformats.org/officeDocument/2006/relationships/hyperlink" Target="https://forms.office.com/r/1Fh210De71" TargetMode="External"/><Relationship Id="rId170" Type="http://schemas.openxmlformats.org/officeDocument/2006/relationships/hyperlink" Target="https://forms.office.com/r/1Fh210De71" TargetMode="External"/><Relationship Id="rId191" Type="http://schemas.openxmlformats.org/officeDocument/2006/relationships/hyperlink" Target="https://shubhendusinha33-gif.github.io/weekly-safety/" TargetMode="External"/><Relationship Id="rId107" Type="http://schemas.openxmlformats.org/officeDocument/2006/relationships/hyperlink" Target="https://forms.office.com/r/1Fh210De71" TargetMode="External"/><Relationship Id="rId11" Type="http://schemas.openxmlformats.org/officeDocument/2006/relationships/hyperlink" Target="https://forms.office.com/r/1Fh210De71" TargetMode="External"/><Relationship Id="rId32" Type="http://schemas.openxmlformats.org/officeDocument/2006/relationships/hyperlink" Target="https://forms.office.com/r/1Fh210De71" TargetMode="External"/><Relationship Id="rId53" Type="http://schemas.openxmlformats.org/officeDocument/2006/relationships/hyperlink" Target="https://forms.office.com/r/1Fh210De71" TargetMode="External"/><Relationship Id="rId74" Type="http://schemas.openxmlformats.org/officeDocument/2006/relationships/hyperlink" Target="https://forms.office.com/r/1Fh210De71" TargetMode="External"/><Relationship Id="rId128" Type="http://schemas.openxmlformats.org/officeDocument/2006/relationships/hyperlink" Target="https://forms.office.com/r/1Fh210De71" TargetMode="External"/><Relationship Id="rId149" Type="http://schemas.openxmlformats.org/officeDocument/2006/relationships/hyperlink" Target="https://forms.office.com/r/1Fh210De71" TargetMode="External"/><Relationship Id="rId5" Type="http://schemas.openxmlformats.org/officeDocument/2006/relationships/hyperlink" Target="https://forms.office.com/r/1Fh210De71" TargetMode="External"/><Relationship Id="rId95" Type="http://schemas.openxmlformats.org/officeDocument/2006/relationships/hyperlink" Target="https://forms.office.com/r/1Fh210De71" TargetMode="External"/><Relationship Id="rId160" Type="http://schemas.openxmlformats.org/officeDocument/2006/relationships/hyperlink" Target="https://forms.office.com/r/1Fh210De71" TargetMode="External"/><Relationship Id="rId181" Type="http://schemas.openxmlformats.org/officeDocument/2006/relationships/hyperlink" Target="https://forms.office.com/r/1Fh210De71" TargetMode="External"/><Relationship Id="rId22" Type="http://schemas.openxmlformats.org/officeDocument/2006/relationships/hyperlink" Target="https://forms.office.com/r/1Fh210De71" TargetMode="External"/><Relationship Id="rId43" Type="http://schemas.openxmlformats.org/officeDocument/2006/relationships/hyperlink" Target="https://forms.office.com/r/1Fh210De71" TargetMode="External"/><Relationship Id="rId64" Type="http://schemas.openxmlformats.org/officeDocument/2006/relationships/hyperlink" Target="https://forms.office.com/r/1Fh210De71" TargetMode="External"/><Relationship Id="rId118" Type="http://schemas.openxmlformats.org/officeDocument/2006/relationships/hyperlink" Target="https://forms.office.com/r/1Fh210De71" TargetMode="External"/><Relationship Id="rId139" Type="http://schemas.openxmlformats.org/officeDocument/2006/relationships/hyperlink" Target="https://forms.office.com/r/1Fh210De71" TargetMode="External"/><Relationship Id="rId85" Type="http://schemas.openxmlformats.org/officeDocument/2006/relationships/hyperlink" Target="https://forms.office.com/r/1Fh210De71" TargetMode="External"/><Relationship Id="rId150" Type="http://schemas.openxmlformats.org/officeDocument/2006/relationships/hyperlink" Target="https://forms.office.com/r/1Fh210De71" TargetMode="External"/><Relationship Id="rId171" Type="http://schemas.openxmlformats.org/officeDocument/2006/relationships/hyperlink" Target="https://forms.office.com/r/1Fh210De71" TargetMode="External"/><Relationship Id="rId12" Type="http://schemas.openxmlformats.org/officeDocument/2006/relationships/hyperlink" Target="https://forms.office.com/r/1Fh210De71" TargetMode="External"/><Relationship Id="rId33" Type="http://schemas.openxmlformats.org/officeDocument/2006/relationships/hyperlink" Target="https://forms.office.com/r/1Fh210De71" TargetMode="External"/><Relationship Id="rId108" Type="http://schemas.openxmlformats.org/officeDocument/2006/relationships/hyperlink" Target="https://forms.office.com/r/1Fh210De71" TargetMode="External"/><Relationship Id="rId129" Type="http://schemas.openxmlformats.org/officeDocument/2006/relationships/hyperlink" Target="https://forms.office.com/r/1Fh210De71" TargetMode="External"/><Relationship Id="rId54" Type="http://schemas.openxmlformats.org/officeDocument/2006/relationships/hyperlink" Target="https://forms.office.com/r/1Fh210De71" TargetMode="External"/><Relationship Id="rId75" Type="http://schemas.openxmlformats.org/officeDocument/2006/relationships/hyperlink" Target="https://forms.office.com/r/1Fh210De71" TargetMode="External"/><Relationship Id="rId96" Type="http://schemas.openxmlformats.org/officeDocument/2006/relationships/hyperlink" Target="https://forms.office.com/r/1Fh210De71" TargetMode="External"/><Relationship Id="rId140" Type="http://schemas.openxmlformats.org/officeDocument/2006/relationships/hyperlink" Target="https://forms.office.com/r/1Fh210De71" TargetMode="External"/><Relationship Id="rId161" Type="http://schemas.openxmlformats.org/officeDocument/2006/relationships/hyperlink" Target="https://forms.office.com/r/1Fh210De71" TargetMode="External"/><Relationship Id="rId182" Type="http://schemas.openxmlformats.org/officeDocument/2006/relationships/hyperlink" Target="https://forms.office.com/r/1Fh210De71" TargetMode="External"/><Relationship Id="rId6" Type="http://schemas.openxmlformats.org/officeDocument/2006/relationships/hyperlink" Target="https://forms.office.com/r/1Fh210De71" TargetMode="External"/><Relationship Id="rId23" Type="http://schemas.openxmlformats.org/officeDocument/2006/relationships/hyperlink" Target="https://forms.office.com/r/1Fh210De71" TargetMode="External"/><Relationship Id="rId119" Type="http://schemas.openxmlformats.org/officeDocument/2006/relationships/hyperlink" Target="https://forms.office.com/r/1Fh210De71" TargetMode="External"/><Relationship Id="rId44" Type="http://schemas.openxmlformats.org/officeDocument/2006/relationships/hyperlink" Target="https://forms.office.com/r/1Fh210De71" TargetMode="External"/><Relationship Id="rId65" Type="http://schemas.openxmlformats.org/officeDocument/2006/relationships/hyperlink" Target="https://forms.office.com/r/1Fh210De71" TargetMode="External"/><Relationship Id="rId86" Type="http://schemas.openxmlformats.org/officeDocument/2006/relationships/hyperlink" Target="https://forms.office.com/r/1Fh210De71" TargetMode="External"/><Relationship Id="rId130" Type="http://schemas.openxmlformats.org/officeDocument/2006/relationships/hyperlink" Target="https://forms.office.com/r/1Fh210De71" TargetMode="External"/><Relationship Id="rId151" Type="http://schemas.openxmlformats.org/officeDocument/2006/relationships/hyperlink" Target="https://forms.office.com/r/1Fh210De71" TargetMode="External"/><Relationship Id="rId172" Type="http://schemas.openxmlformats.org/officeDocument/2006/relationships/hyperlink" Target="https://forms.office.com/r/1Fh210De71" TargetMode="External"/><Relationship Id="rId13" Type="http://schemas.openxmlformats.org/officeDocument/2006/relationships/hyperlink" Target="https://forms.office.com/r/1Fh210De71" TargetMode="External"/><Relationship Id="rId18" Type="http://schemas.openxmlformats.org/officeDocument/2006/relationships/hyperlink" Target="https://forms.office.com/r/1Fh210De71" TargetMode="External"/><Relationship Id="rId39" Type="http://schemas.openxmlformats.org/officeDocument/2006/relationships/hyperlink" Target="https://forms.office.com/r/1Fh210De71" TargetMode="External"/><Relationship Id="rId109" Type="http://schemas.openxmlformats.org/officeDocument/2006/relationships/hyperlink" Target="https://forms.office.com/r/1Fh210De71" TargetMode="External"/><Relationship Id="rId34" Type="http://schemas.openxmlformats.org/officeDocument/2006/relationships/hyperlink" Target="https://forms.office.com/r/1Fh210De71" TargetMode="External"/><Relationship Id="rId50" Type="http://schemas.openxmlformats.org/officeDocument/2006/relationships/hyperlink" Target="https://forms.office.com/r/1Fh210De71" TargetMode="External"/><Relationship Id="rId55" Type="http://schemas.openxmlformats.org/officeDocument/2006/relationships/hyperlink" Target="https://forms.office.com/r/1Fh210De71" TargetMode="External"/><Relationship Id="rId76" Type="http://schemas.openxmlformats.org/officeDocument/2006/relationships/hyperlink" Target="https://forms.office.com/r/1Fh210De71" TargetMode="External"/><Relationship Id="rId97" Type="http://schemas.openxmlformats.org/officeDocument/2006/relationships/hyperlink" Target="https://forms.office.com/r/1Fh210De71" TargetMode="External"/><Relationship Id="rId104" Type="http://schemas.openxmlformats.org/officeDocument/2006/relationships/hyperlink" Target="https://forms.office.com/r/1Fh210De71" TargetMode="External"/><Relationship Id="rId120" Type="http://schemas.openxmlformats.org/officeDocument/2006/relationships/hyperlink" Target="https://forms.office.com/r/1Fh210De71" TargetMode="External"/><Relationship Id="rId125" Type="http://schemas.openxmlformats.org/officeDocument/2006/relationships/hyperlink" Target="https://forms.office.com/r/1Fh210De71" TargetMode="External"/><Relationship Id="rId141" Type="http://schemas.openxmlformats.org/officeDocument/2006/relationships/hyperlink" Target="https://forms.office.com/r/1Fh210De71" TargetMode="External"/><Relationship Id="rId146" Type="http://schemas.openxmlformats.org/officeDocument/2006/relationships/hyperlink" Target="https://forms.office.com/r/1Fh210De71" TargetMode="External"/><Relationship Id="rId167" Type="http://schemas.openxmlformats.org/officeDocument/2006/relationships/hyperlink" Target="https://forms.office.com/r/1Fh210De71" TargetMode="External"/><Relationship Id="rId188" Type="http://schemas.openxmlformats.org/officeDocument/2006/relationships/hyperlink" Target="https://shorturl.at/pvPad" TargetMode="External"/><Relationship Id="rId7" Type="http://schemas.openxmlformats.org/officeDocument/2006/relationships/hyperlink" Target="https://forms.office.com/r/1Fh210De71" TargetMode="External"/><Relationship Id="rId71" Type="http://schemas.openxmlformats.org/officeDocument/2006/relationships/hyperlink" Target="https://forms.office.com/r/1Fh210De71" TargetMode="External"/><Relationship Id="rId92" Type="http://schemas.openxmlformats.org/officeDocument/2006/relationships/hyperlink" Target="https://forms.office.com/r/1Fh210De71" TargetMode="External"/><Relationship Id="rId162" Type="http://schemas.openxmlformats.org/officeDocument/2006/relationships/hyperlink" Target="https://forms.office.com/r/1Fh210De71" TargetMode="External"/><Relationship Id="rId183" Type="http://schemas.openxmlformats.org/officeDocument/2006/relationships/hyperlink" Target="https://forms.office.com/r/1Fh210De71" TargetMode="External"/><Relationship Id="rId2" Type="http://schemas.openxmlformats.org/officeDocument/2006/relationships/hyperlink" Target="https://forms.office.com/r/1Fh210De71" TargetMode="External"/><Relationship Id="rId29" Type="http://schemas.openxmlformats.org/officeDocument/2006/relationships/hyperlink" Target="https://forms.office.com/r/1Fh210De71" TargetMode="External"/><Relationship Id="rId24" Type="http://schemas.openxmlformats.org/officeDocument/2006/relationships/hyperlink" Target="https://forms.office.com/r/1Fh210De71" TargetMode="External"/><Relationship Id="rId40" Type="http://schemas.openxmlformats.org/officeDocument/2006/relationships/hyperlink" Target="https://forms.office.com/r/1Fh210De71" TargetMode="External"/><Relationship Id="rId45" Type="http://schemas.openxmlformats.org/officeDocument/2006/relationships/hyperlink" Target="https://forms.office.com/r/1Fh210De71" TargetMode="External"/><Relationship Id="rId66" Type="http://schemas.openxmlformats.org/officeDocument/2006/relationships/hyperlink" Target="https://forms.office.com/r/1Fh210De71" TargetMode="External"/><Relationship Id="rId87" Type="http://schemas.openxmlformats.org/officeDocument/2006/relationships/hyperlink" Target="https://forms.office.com/r/1Fh210De71" TargetMode="External"/><Relationship Id="rId110" Type="http://schemas.openxmlformats.org/officeDocument/2006/relationships/hyperlink" Target="https://forms.office.com/r/1Fh210De71" TargetMode="External"/><Relationship Id="rId115" Type="http://schemas.openxmlformats.org/officeDocument/2006/relationships/hyperlink" Target="https://forms.office.com/r/1Fh210De71" TargetMode="External"/><Relationship Id="rId131" Type="http://schemas.openxmlformats.org/officeDocument/2006/relationships/hyperlink" Target="https://forms.office.com/r/1Fh210De71" TargetMode="External"/><Relationship Id="rId136" Type="http://schemas.openxmlformats.org/officeDocument/2006/relationships/hyperlink" Target="https://forms.office.com/r/1Fh210De71" TargetMode="External"/><Relationship Id="rId157" Type="http://schemas.openxmlformats.org/officeDocument/2006/relationships/hyperlink" Target="https://forms.office.com/r/1Fh210De71" TargetMode="External"/><Relationship Id="rId178" Type="http://schemas.openxmlformats.org/officeDocument/2006/relationships/hyperlink" Target="https://forms.office.com/r/1Fh210De71" TargetMode="External"/><Relationship Id="rId61" Type="http://schemas.openxmlformats.org/officeDocument/2006/relationships/hyperlink" Target="https://forms.office.com/r/1Fh210De71" TargetMode="External"/><Relationship Id="rId82" Type="http://schemas.openxmlformats.org/officeDocument/2006/relationships/hyperlink" Target="https://forms.office.com/r/1Fh210De71" TargetMode="External"/><Relationship Id="rId152" Type="http://schemas.openxmlformats.org/officeDocument/2006/relationships/hyperlink" Target="https://forms.office.com/r/1Fh210De71" TargetMode="External"/><Relationship Id="rId173" Type="http://schemas.openxmlformats.org/officeDocument/2006/relationships/hyperlink" Target="https://forms.office.com/r/1Fh210De71" TargetMode="External"/><Relationship Id="rId19" Type="http://schemas.openxmlformats.org/officeDocument/2006/relationships/hyperlink" Target="https://forms.office.com/r/1Fh210De71" TargetMode="External"/><Relationship Id="rId14" Type="http://schemas.openxmlformats.org/officeDocument/2006/relationships/hyperlink" Target="https://forms.office.com/r/1Fh210De71" TargetMode="External"/><Relationship Id="rId30" Type="http://schemas.openxmlformats.org/officeDocument/2006/relationships/hyperlink" Target="https://forms.office.com/r/1Fh210De71" TargetMode="External"/><Relationship Id="rId35" Type="http://schemas.openxmlformats.org/officeDocument/2006/relationships/hyperlink" Target="https://forms.office.com/r/1Fh210De71" TargetMode="External"/><Relationship Id="rId56" Type="http://schemas.openxmlformats.org/officeDocument/2006/relationships/hyperlink" Target="https://forms.office.com/r/1Fh210De71" TargetMode="External"/><Relationship Id="rId77" Type="http://schemas.openxmlformats.org/officeDocument/2006/relationships/hyperlink" Target="https://forms.office.com/r/1Fh210De71" TargetMode="External"/><Relationship Id="rId100" Type="http://schemas.openxmlformats.org/officeDocument/2006/relationships/hyperlink" Target="https://forms.office.com/r/1Fh210De71" TargetMode="External"/><Relationship Id="rId105" Type="http://schemas.openxmlformats.org/officeDocument/2006/relationships/hyperlink" Target="https://forms.office.com/r/1Fh210De71" TargetMode="External"/><Relationship Id="rId126" Type="http://schemas.openxmlformats.org/officeDocument/2006/relationships/hyperlink" Target="https://forms.office.com/r/1Fh210De71" TargetMode="External"/><Relationship Id="rId147" Type="http://schemas.openxmlformats.org/officeDocument/2006/relationships/hyperlink" Target="https://forms.office.com/r/1Fh210De71" TargetMode="External"/><Relationship Id="rId168" Type="http://schemas.openxmlformats.org/officeDocument/2006/relationships/hyperlink" Target="https://forms.office.com/r/1Fh210De71" TargetMode="External"/><Relationship Id="rId8" Type="http://schemas.openxmlformats.org/officeDocument/2006/relationships/hyperlink" Target="https://forms.office.com/r/1Fh210De71" TargetMode="External"/><Relationship Id="rId51" Type="http://schemas.openxmlformats.org/officeDocument/2006/relationships/hyperlink" Target="https://forms.office.com/r/1Fh210De71" TargetMode="External"/><Relationship Id="rId72" Type="http://schemas.openxmlformats.org/officeDocument/2006/relationships/hyperlink" Target="https://forms.office.com/r/1Fh210De71" TargetMode="External"/><Relationship Id="rId93" Type="http://schemas.openxmlformats.org/officeDocument/2006/relationships/hyperlink" Target="https://forms.office.com/r/1Fh210De71" TargetMode="External"/><Relationship Id="rId98" Type="http://schemas.openxmlformats.org/officeDocument/2006/relationships/hyperlink" Target="https://forms.office.com/r/1Fh210De71" TargetMode="External"/><Relationship Id="rId121" Type="http://schemas.openxmlformats.org/officeDocument/2006/relationships/hyperlink" Target="https://forms.office.com/r/1Fh210De71" TargetMode="External"/><Relationship Id="rId142" Type="http://schemas.openxmlformats.org/officeDocument/2006/relationships/hyperlink" Target="https://forms.office.com/r/1Fh210De71" TargetMode="External"/><Relationship Id="rId163" Type="http://schemas.openxmlformats.org/officeDocument/2006/relationships/hyperlink" Target="https://forms.office.com/r/1Fh210De71" TargetMode="External"/><Relationship Id="rId184" Type="http://schemas.openxmlformats.org/officeDocument/2006/relationships/hyperlink" Target="https://forms.office.com/r/1Fh210De71" TargetMode="External"/><Relationship Id="rId189" Type="http://schemas.openxmlformats.org/officeDocument/2006/relationships/hyperlink" Target="https://shorturl.at/pvPad" TargetMode="External"/><Relationship Id="rId3" Type="http://schemas.openxmlformats.org/officeDocument/2006/relationships/hyperlink" Target="https://forms.office.com/r/1Fh210De71" TargetMode="External"/><Relationship Id="rId25" Type="http://schemas.openxmlformats.org/officeDocument/2006/relationships/hyperlink" Target="https://forms.office.com/r/1Fh210De71" TargetMode="External"/><Relationship Id="rId46" Type="http://schemas.openxmlformats.org/officeDocument/2006/relationships/hyperlink" Target="https://forms.office.com/r/1Fh210De71" TargetMode="External"/><Relationship Id="rId67" Type="http://schemas.openxmlformats.org/officeDocument/2006/relationships/hyperlink" Target="https://forms.office.com/r/1Fh210De71" TargetMode="External"/><Relationship Id="rId116" Type="http://schemas.openxmlformats.org/officeDocument/2006/relationships/hyperlink" Target="https://forms.office.com/r/1Fh210De71" TargetMode="External"/><Relationship Id="rId137" Type="http://schemas.openxmlformats.org/officeDocument/2006/relationships/hyperlink" Target="https://forms.office.com/r/1Fh210De71" TargetMode="External"/><Relationship Id="rId158" Type="http://schemas.openxmlformats.org/officeDocument/2006/relationships/hyperlink" Target="https://forms.office.com/r/1Fh210De71" TargetMode="External"/><Relationship Id="rId20" Type="http://schemas.openxmlformats.org/officeDocument/2006/relationships/hyperlink" Target="https://forms.office.com/r/1Fh210De71" TargetMode="External"/><Relationship Id="rId41" Type="http://schemas.openxmlformats.org/officeDocument/2006/relationships/hyperlink" Target="https://forms.office.com/r/1Fh210De71" TargetMode="External"/><Relationship Id="rId62" Type="http://schemas.openxmlformats.org/officeDocument/2006/relationships/hyperlink" Target="https://forms.office.com/r/1Fh210De71" TargetMode="External"/><Relationship Id="rId83" Type="http://schemas.openxmlformats.org/officeDocument/2006/relationships/hyperlink" Target="https://forms.office.com/r/1Fh210De71" TargetMode="External"/><Relationship Id="rId88" Type="http://schemas.openxmlformats.org/officeDocument/2006/relationships/hyperlink" Target="https://forms.office.com/r/1Fh210De71" TargetMode="External"/><Relationship Id="rId111" Type="http://schemas.openxmlformats.org/officeDocument/2006/relationships/hyperlink" Target="https://forms.office.com/r/1Fh210De71" TargetMode="External"/><Relationship Id="rId132" Type="http://schemas.openxmlformats.org/officeDocument/2006/relationships/hyperlink" Target="https://forms.office.com/r/1Fh210De71" TargetMode="External"/><Relationship Id="rId153" Type="http://schemas.openxmlformats.org/officeDocument/2006/relationships/hyperlink" Target="https://forms.office.com/r/1Fh210De71" TargetMode="External"/><Relationship Id="rId174" Type="http://schemas.openxmlformats.org/officeDocument/2006/relationships/hyperlink" Target="https://forms.office.com/r/1Fh210De71" TargetMode="External"/><Relationship Id="rId179" Type="http://schemas.openxmlformats.org/officeDocument/2006/relationships/hyperlink" Target="https://forms.office.com/r/1Fh210De71" TargetMode="External"/><Relationship Id="rId190" Type="http://schemas.openxmlformats.org/officeDocument/2006/relationships/hyperlink" Target="https://shubhendusinha33-gif.github.io/weekly-safety/" TargetMode="External"/><Relationship Id="rId15" Type="http://schemas.openxmlformats.org/officeDocument/2006/relationships/hyperlink" Target="https://forms.office.com/r/1Fh210De71" TargetMode="External"/><Relationship Id="rId36" Type="http://schemas.openxmlformats.org/officeDocument/2006/relationships/hyperlink" Target="https://forms.office.com/r/1Fh210De71" TargetMode="External"/><Relationship Id="rId57" Type="http://schemas.openxmlformats.org/officeDocument/2006/relationships/hyperlink" Target="https://forms.office.com/r/1Fh210De71" TargetMode="External"/><Relationship Id="rId106" Type="http://schemas.openxmlformats.org/officeDocument/2006/relationships/hyperlink" Target="https://forms.office.com/r/1Fh210De71" TargetMode="External"/><Relationship Id="rId127" Type="http://schemas.openxmlformats.org/officeDocument/2006/relationships/hyperlink" Target="https://forms.office.com/r/1Fh210De71" TargetMode="External"/><Relationship Id="rId10" Type="http://schemas.openxmlformats.org/officeDocument/2006/relationships/hyperlink" Target="https://forms.office.com/r/1Fh210De71" TargetMode="External"/><Relationship Id="rId31" Type="http://schemas.openxmlformats.org/officeDocument/2006/relationships/hyperlink" Target="https://forms.office.com/r/1Fh210De71" TargetMode="External"/><Relationship Id="rId52" Type="http://schemas.openxmlformats.org/officeDocument/2006/relationships/hyperlink" Target="https://forms.office.com/r/1Fh210De71" TargetMode="External"/><Relationship Id="rId73" Type="http://schemas.openxmlformats.org/officeDocument/2006/relationships/hyperlink" Target="https://forms.office.com/r/1Fh210De71" TargetMode="External"/><Relationship Id="rId78" Type="http://schemas.openxmlformats.org/officeDocument/2006/relationships/hyperlink" Target="https://forms.office.com/r/1Fh210De71" TargetMode="External"/><Relationship Id="rId94" Type="http://schemas.openxmlformats.org/officeDocument/2006/relationships/hyperlink" Target="https://forms.office.com/r/1Fh210De71" TargetMode="External"/><Relationship Id="rId99" Type="http://schemas.openxmlformats.org/officeDocument/2006/relationships/hyperlink" Target="https://forms.office.com/r/1Fh210De71" TargetMode="External"/><Relationship Id="rId101" Type="http://schemas.openxmlformats.org/officeDocument/2006/relationships/hyperlink" Target="https://forms.office.com/r/1Fh210De71" TargetMode="External"/><Relationship Id="rId122" Type="http://schemas.openxmlformats.org/officeDocument/2006/relationships/hyperlink" Target="https://forms.office.com/r/1Fh210De71" TargetMode="External"/><Relationship Id="rId143" Type="http://schemas.openxmlformats.org/officeDocument/2006/relationships/hyperlink" Target="https://forms.office.com/r/1Fh210De71" TargetMode="External"/><Relationship Id="rId148" Type="http://schemas.openxmlformats.org/officeDocument/2006/relationships/hyperlink" Target="https://forms.office.com/r/1Fh210De71" TargetMode="External"/><Relationship Id="rId164" Type="http://schemas.openxmlformats.org/officeDocument/2006/relationships/hyperlink" Target="https://forms.office.com/r/1Fh210De71" TargetMode="External"/><Relationship Id="rId169" Type="http://schemas.openxmlformats.org/officeDocument/2006/relationships/hyperlink" Target="https://forms.office.com/r/1Fh210De71" TargetMode="External"/><Relationship Id="rId185" Type="http://schemas.openxmlformats.org/officeDocument/2006/relationships/hyperlink" Target="https://forms.office.com/r/1Fh210De71" TargetMode="External"/><Relationship Id="rId4" Type="http://schemas.openxmlformats.org/officeDocument/2006/relationships/hyperlink" Target="https://forms.office.com/r/1Fh210De71" TargetMode="External"/><Relationship Id="rId9" Type="http://schemas.openxmlformats.org/officeDocument/2006/relationships/hyperlink" Target="https://forms.office.com/r/1Fh210De71" TargetMode="External"/><Relationship Id="rId180" Type="http://schemas.openxmlformats.org/officeDocument/2006/relationships/hyperlink" Target="https://forms.office.com/r/1Fh210De71" TargetMode="External"/><Relationship Id="rId26" Type="http://schemas.openxmlformats.org/officeDocument/2006/relationships/hyperlink" Target="https://forms.office.com/r/1Fh210De71" TargetMode="External"/><Relationship Id="rId47" Type="http://schemas.openxmlformats.org/officeDocument/2006/relationships/hyperlink" Target="https://forms.office.com/r/1Fh210De71" TargetMode="External"/><Relationship Id="rId68" Type="http://schemas.openxmlformats.org/officeDocument/2006/relationships/hyperlink" Target="https://forms.office.com/r/1Fh210De71" TargetMode="External"/><Relationship Id="rId89" Type="http://schemas.openxmlformats.org/officeDocument/2006/relationships/hyperlink" Target="https://forms.office.com/r/1Fh210De71" TargetMode="External"/><Relationship Id="rId112" Type="http://schemas.openxmlformats.org/officeDocument/2006/relationships/hyperlink" Target="https://forms.office.com/r/1Fh210De71" TargetMode="External"/><Relationship Id="rId133" Type="http://schemas.openxmlformats.org/officeDocument/2006/relationships/hyperlink" Target="https://forms.office.com/r/1Fh210De71" TargetMode="External"/><Relationship Id="rId154" Type="http://schemas.openxmlformats.org/officeDocument/2006/relationships/hyperlink" Target="https://forms.office.com/r/1Fh210De71" TargetMode="External"/><Relationship Id="rId175" Type="http://schemas.openxmlformats.org/officeDocument/2006/relationships/hyperlink" Target="https://forms.office.com/r/1Fh210De71" TargetMode="External"/><Relationship Id="rId16" Type="http://schemas.openxmlformats.org/officeDocument/2006/relationships/hyperlink" Target="https://forms.office.com/r/1Fh210De71" TargetMode="External"/><Relationship Id="rId37" Type="http://schemas.openxmlformats.org/officeDocument/2006/relationships/hyperlink" Target="https://forms.office.com/r/1Fh210De71" TargetMode="External"/><Relationship Id="rId58" Type="http://schemas.openxmlformats.org/officeDocument/2006/relationships/hyperlink" Target="https://forms.office.com/r/1Fh210De71" TargetMode="External"/><Relationship Id="rId79" Type="http://schemas.openxmlformats.org/officeDocument/2006/relationships/hyperlink" Target="https://forms.office.com/r/1Fh210De71" TargetMode="External"/><Relationship Id="rId102" Type="http://schemas.openxmlformats.org/officeDocument/2006/relationships/hyperlink" Target="https://forms.office.com/r/1Fh210De71" TargetMode="External"/><Relationship Id="rId123" Type="http://schemas.openxmlformats.org/officeDocument/2006/relationships/hyperlink" Target="https://forms.office.com/r/1Fh210De71" TargetMode="External"/><Relationship Id="rId144" Type="http://schemas.openxmlformats.org/officeDocument/2006/relationships/hyperlink" Target="https://forms.office.com/r/1Fh210De71" TargetMode="External"/><Relationship Id="rId90" Type="http://schemas.openxmlformats.org/officeDocument/2006/relationships/hyperlink" Target="https://forms.office.com/r/1Fh210De71" TargetMode="External"/><Relationship Id="rId165" Type="http://schemas.openxmlformats.org/officeDocument/2006/relationships/hyperlink" Target="https://forms.office.com/r/1Fh210De71" TargetMode="External"/><Relationship Id="rId186" Type="http://schemas.openxmlformats.org/officeDocument/2006/relationships/hyperlink" Target="https://forms.office.com/r/1Fh210De71" TargetMode="External"/><Relationship Id="rId27" Type="http://schemas.openxmlformats.org/officeDocument/2006/relationships/hyperlink" Target="https://forms.office.com/r/1Fh210De71" TargetMode="External"/><Relationship Id="rId48" Type="http://schemas.openxmlformats.org/officeDocument/2006/relationships/hyperlink" Target="https://forms.office.com/r/1Fh210De71" TargetMode="External"/><Relationship Id="rId69" Type="http://schemas.openxmlformats.org/officeDocument/2006/relationships/hyperlink" Target="https://forms.office.com/r/1Fh210De71" TargetMode="External"/><Relationship Id="rId113" Type="http://schemas.openxmlformats.org/officeDocument/2006/relationships/hyperlink" Target="https://forms.office.com/r/1Fh210De71" TargetMode="External"/><Relationship Id="rId134" Type="http://schemas.openxmlformats.org/officeDocument/2006/relationships/hyperlink" Target="https://forms.office.com/r/1Fh210De71" TargetMode="External"/><Relationship Id="rId80" Type="http://schemas.openxmlformats.org/officeDocument/2006/relationships/hyperlink" Target="https://forms.office.com/r/1Fh210De71" TargetMode="External"/><Relationship Id="rId155" Type="http://schemas.openxmlformats.org/officeDocument/2006/relationships/hyperlink" Target="https://forms.office.com/r/1Fh210De71" TargetMode="External"/><Relationship Id="rId176" Type="http://schemas.openxmlformats.org/officeDocument/2006/relationships/hyperlink" Target="https://forms.office.com/r/1Fh210De71" TargetMode="External"/><Relationship Id="rId17" Type="http://schemas.openxmlformats.org/officeDocument/2006/relationships/hyperlink" Target="https://forms.office.com/r/1Fh210De71" TargetMode="External"/><Relationship Id="rId38" Type="http://schemas.openxmlformats.org/officeDocument/2006/relationships/hyperlink" Target="https://forms.office.com/r/1Fh210De71" TargetMode="External"/><Relationship Id="rId59" Type="http://schemas.openxmlformats.org/officeDocument/2006/relationships/hyperlink" Target="https://forms.office.com/r/1Fh210De71" TargetMode="External"/><Relationship Id="rId103" Type="http://schemas.openxmlformats.org/officeDocument/2006/relationships/hyperlink" Target="https://forms.office.com/r/1Fh210De71" TargetMode="External"/><Relationship Id="rId124" Type="http://schemas.openxmlformats.org/officeDocument/2006/relationships/hyperlink" Target="https://forms.office.com/r/1Fh210De71" TargetMode="External"/><Relationship Id="rId70" Type="http://schemas.openxmlformats.org/officeDocument/2006/relationships/hyperlink" Target="https://forms.office.com/r/1Fh210De71" TargetMode="External"/><Relationship Id="rId91" Type="http://schemas.openxmlformats.org/officeDocument/2006/relationships/hyperlink" Target="https://forms.office.com/r/1Fh210De71" TargetMode="External"/><Relationship Id="rId145" Type="http://schemas.openxmlformats.org/officeDocument/2006/relationships/hyperlink" Target="https://forms.office.com/r/1Fh210De71" TargetMode="External"/><Relationship Id="rId166" Type="http://schemas.openxmlformats.org/officeDocument/2006/relationships/hyperlink" Target="https://forms.office.com/r/1Fh210De71" TargetMode="External"/><Relationship Id="rId187" Type="http://schemas.openxmlformats.org/officeDocument/2006/relationships/hyperlink" Target="https://shorturl.at/pvPad" TargetMode="External"/><Relationship Id="rId1" Type="http://schemas.openxmlformats.org/officeDocument/2006/relationships/hyperlink" Target="https://forms.office.com/r/1Fh210De71" TargetMode="External"/><Relationship Id="rId28" Type="http://schemas.openxmlformats.org/officeDocument/2006/relationships/hyperlink" Target="https://forms.office.com/r/1Fh210De71" TargetMode="External"/><Relationship Id="rId49" Type="http://schemas.openxmlformats.org/officeDocument/2006/relationships/hyperlink" Target="https://forms.office.com/r/1Fh210De71" TargetMode="External"/><Relationship Id="rId114" Type="http://schemas.openxmlformats.org/officeDocument/2006/relationships/hyperlink" Target="https://forms.office.com/r/1Fh210De71" TargetMode="External"/><Relationship Id="rId60" Type="http://schemas.openxmlformats.org/officeDocument/2006/relationships/hyperlink" Target="https://forms.office.com/r/1Fh210De71" TargetMode="External"/><Relationship Id="rId81" Type="http://schemas.openxmlformats.org/officeDocument/2006/relationships/hyperlink" Target="https://forms.office.com/r/1Fh210De71" TargetMode="External"/><Relationship Id="rId135" Type="http://schemas.openxmlformats.org/officeDocument/2006/relationships/hyperlink" Target="https://forms.office.com/r/1Fh210De71" TargetMode="External"/><Relationship Id="rId156" Type="http://schemas.openxmlformats.org/officeDocument/2006/relationships/hyperlink" Target="https://forms.office.com/r/1Fh210De71" TargetMode="External"/><Relationship Id="rId177" Type="http://schemas.openxmlformats.org/officeDocument/2006/relationships/hyperlink" Target="https://forms.office.com/r/1Fh210De71" TargetMode="Externa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shubhendu.sinha@vishalretail.co.in" TargetMode="External"/><Relationship Id="rId671" Type="http://schemas.openxmlformats.org/officeDocument/2006/relationships/hyperlink" Target="mailto:shubhendu.sinha@vishalretail.co.in" TargetMode="External"/><Relationship Id="rId21" Type="http://schemas.openxmlformats.org/officeDocument/2006/relationships/hyperlink" Target="mailto:shubhendu.sinha@vishalretail.co.in" TargetMode="External"/><Relationship Id="rId324" Type="http://schemas.openxmlformats.org/officeDocument/2006/relationships/hyperlink" Target="mailto:shubhendu.sinha@vishalretail.co.in" TargetMode="External"/><Relationship Id="rId531" Type="http://schemas.openxmlformats.org/officeDocument/2006/relationships/hyperlink" Target="mailto:shubhendu.sinha@vishalretail.co.in" TargetMode="External"/><Relationship Id="rId629" Type="http://schemas.openxmlformats.org/officeDocument/2006/relationships/hyperlink" Target="mailto:shubhendu.sinha@vishalretail.co.in" TargetMode="External"/><Relationship Id="rId170" Type="http://schemas.openxmlformats.org/officeDocument/2006/relationships/hyperlink" Target="mailto:shubhendu.sinha@vishalretail.co.in" TargetMode="External"/><Relationship Id="rId268" Type="http://schemas.openxmlformats.org/officeDocument/2006/relationships/hyperlink" Target="mailto:shubhendu.sinha@vishalretail.co.in" TargetMode="External"/><Relationship Id="rId475" Type="http://schemas.openxmlformats.org/officeDocument/2006/relationships/hyperlink" Target="mailto:shubhendu.sinha@vishalretail.co.in" TargetMode="External"/><Relationship Id="rId682" Type="http://schemas.openxmlformats.org/officeDocument/2006/relationships/hyperlink" Target="mailto:shubhendu.sinha@vishalretail.co.in" TargetMode="External"/><Relationship Id="rId32" Type="http://schemas.openxmlformats.org/officeDocument/2006/relationships/hyperlink" Target="mailto:shubhendu.sinha@vishalretail.co.in" TargetMode="External"/><Relationship Id="rId128" Type="http://schemas.openxmlformats.org/officeDocument/2006/relationships/hyperlink" Target="mailto:shubhendu.sinha@vishalretail.co.in" TargetMode="External"/><Relationship Id="rId335" Type="http://schemas.openxmlformats.org/officeDocument/2006/relationships/hyperlink" Target="mailto:shubhendu.sinha@vishalretail.co.in" TargetMode="External"/><Relationship Id="rId542" Type="http://schemas.openxmlformats.org/officeDocument/2006/relationships/hyperlink" Target="mailto:shubhendu.sinha@vishalretail.co.in" TargetMode="External"/><Relationship Id="rId181" Type="http://schemas.openxmlformats.org/officeDocument/2006/relationships/hyperlink" Target="mailto:shubhendu.sinha@vishalretail.co.in" TargetMode="External"/><Relationship Id="rId402" Type="http://schemas.openxmlformats.org/officeDocument/2006/relationships/hyperlink" Target="mailto:shubhendu.sinha@vishalretail.co.in" TargetMode="External"/><Relationship Id="rId279" Type="http://schemas.openxmlformats.org/officeDocument/2006/relationships/hyperlink" Target="mailto:shubhendu.sinha@vishalretail.co.in" TargetMode="External"/><Relationship Id="rId486" Type="http://schemas.openxmlformats.org/officeDocument/2006/relationships/hyperlink" Target="mailto:shubhendu.sinha@vishalretail.co.in" TargetMode="External"/><Relationship Id="rId693" Type="http://schemas.openxmlformats.org/officeDocument/2006/relationships/hyperlink" Target="mailto:shubhendu.sinha@vishalretail.co.in" TargetMode="External"/><Relationship Id="rId707" Type="http://schemas.openxmlformats.org/officeDocument/2006/relationships/hyperlink" Target="mailto:shubhendu.sinha@vishalretail.co.in" TargetMode="External"/><Relationship Id="rId43" Type="http://schemas.openxmlformats.org/officeDocument/2006/relationships/hyperlink" Target="mailto:shubhendu.sinha@vishalretail.co.in" TargetMode="External"/><Relationship Id="rId139" Type="http://schemas.openxmlformats.org/officeDocument/2006/relationships/hyperlink" Target="mailto:shubhendu.sinha@vishalretail.co.in" TargetMode="External"/><Relationship Id="rId346" Type="http://schemas.openxmlformats.org/officeDocument/2006/relationships/hyperlink" Target="mailto:shubhendu.sinha@vishalretail.co.in" TargetMode="External"/><Relationship Id="rId553" Type="http://schemas.openxmlformats.org/officeDocument/2006/relationships/hyperlink" Target="mailto:shubhendu.sinha@vishalretail.co.in" TargetMode="External"/><Relationship Id="rId192" Type="http://schemas.openxmlformats.org/officeDocument/2006/relationships/hyperlink" Target="mailto:shubhendu.sinha@vishalretail.co.in" TargetMode="External"/><Relationship Id="rId206" Type="http://schemas.openxmlformats.org/officeDocument/2006/relationships/hyperlink" Target="mailto:shubhendu.sinha@vishalretail.co.in" TargetMode="External"/><Relationship Id="rId413" Type="http://schemas.openxmlformats.org/officeDocument/2006/relationships/hyperlink" Target="mailto:shubhendu.sinha@vishalretail.co.in" TargetMode="External"/><Relationship Id="rId497" Type="http://schemas.openxmlformats.org/officeDocument/2006/relationships/hyperlink" Target="mailto:shubhendu.sinha@vishalretail.co.in" TargetMode="External"/><Relationship Id="rId620" Type="http://schemas.openxmlformats.org/officeDocument/2006/relationships/hyperlink" Target="mailto:shubhendu.sinha@vishalretail.co.in" TargetMode="External"/><Relationship Id="rId718" Type="http://schemas.openxmlformats.org/officeDocument/2006/relationships/hyperlink" Target="mailto:shubhendu.sinha@vishalretail.co.in" TargetMode="External"/><Relationship Id="rId357" Type="http://schemas.openxmlformats.org/officeDocument/2006/relationships/hyperlink" Target="mailto:shubhendu.sinha@vishalretail.co.in" TargetMode="External"/><Relationship Id="rId54" Type="http://schemas.openxmlformats.org/officeDocument/2006/relationships/hyperlink" Target="mailto:shubhendu.sinha@vishalretail.co.in" TargetMode="External"/><Relationship Id="rId217" Type="http://schemas.openxmlformats.org/officeDocument/2006/relationships/hyperlink" Target="mailto:shubhendu.sinha@vishalretail.co.in" TargetMode="External"/><Relationship Id="rId564" Type="http://schemas.openxmlformats.org/officeDocument/2006/relationships/hyperlink" Target="mailto:shubhendu.sinha@vishalretail.co.in" TargetMode="External"/><Relationship Id="rId424" Type="http://schemas.openxmlformats.org/officeDocument/2006/relationships/hyperlink" Target="mailto:shubhendu.sinha@vishalretail.co.in" TargetMode="External"/><Relationship Id="rId631" Type="http://schemas.openxmlformats.org/officeDocument/2006/relationships/hyperlink" Target="mailto:shubhendu.sinha@vishalretail.co.in" TargetMode="External"/><Relationship Id="rId729" Type="http://schemas.openxmlformats.org/officeDocument/2006/relationships/hyperlink" Target="mailto:shubhendu.sinha@vishalretail.co.in" TargetMode="External"/><Relationship Id="rId270" Type="http://schemas.openxmlformats.org/officeDocument/2006/relationships/hyperlink" Target="mailto:shubhendu.sinha@vishalretail.co.in" TargetMode="External"/><Relationship Id="rId65" Type="http://schemas.openxmlformats.org/officeDocument/2006/relationships/hyperlink" Target="mailto:shubhendu.sinha@vishalretail.co.in" TargetMode="External"/><Relationship Id="rId130" Type="http://schemas.openxmlformats.org/officeDocument/2006/relationships/hyperlink" Target="mailto:shubhendu.sinha@vishalretail.co.in" TargetMode="External"/><Relationship Id="rId368" Type="http://schemas.openxmlformats.org/officeDocument/2006/relationships/hyperlink" Target="mailto:shubhendu.sinha@vishalretail.co.in" TargetMode="External"/><Relationship Id="rId575" Type="http://schemas.openxmlformats.org/officeDocument/2006/relationships/hyperlink" Target="mailto:shubhendu.sinha@vishalretail.co.in" TargetMode="External"/><Relationship Id="rId228" Type="http://schemas.openxmlformats.org/officeDocument/2006/relationships/hyperlink" Target="mailto:shubhendu.sinha@vishalretail.co.in" TargetMode="External"/><Relationship Id="rId435" Type="http://schemas.openxmlformats.org/officeDocument/2006/relationships/hyperlink" Target="mailto:shubhendu.sinha@vishalretail.co.in" TargetMode="External"/><Relationship Id="rId642" Type="http://schemas.openxmlformats.org/officeDocument/2006/relationships/hyperlink" Target="mailto:shubhendu.sinha@vishalretail.co.in" TargetMode="External"/><Relationship Id="rId281" Type="http://schemas.openxmlformats.org/officeDocument/2006/relationships/hyperlink" Target="mailto:shubhendu.sinha@vishalretail.co.in" TargetMode="External"/><Relationship Id="rId502" Type="http://schemas.openxmlformats.org/officeDocument/2006/relationships/hyperlink" Target="mailto:shubhendu.sinha@vishalretail.co.in" TargetMode="External"/><Relationship Id="rId76" Type="http://schemas.openxmlformats.org/officeDocument/2006/relationships/hyperlink" Target="mailto:shubhendu.sinha@vishalretail.co.in" TargetMode="External"/><Relationship Id="rId141" Type="http://schemas.openxmlformats.org/officeDocument/2006/relationships/hyperlink" Target="mailto:shubhendu.sinha@vishalretail.co.in" TargetMode="External"/><Relationship Id="rId379" Type="http://schemas.openxmlformats.org/officeDocument/2006/relationships/hyperlink" Target="mailto:shubhendu.sinha@vishalretail.co.in" TargetMode="External"/><Relationship Id="rId586" Type="http://schemas.openxmlformats.org/officeDocument/2006/relationships/hyperlink" Target="mailto:shubhendu.sinha@vishalretail.co.in" TargetMode="External"/><Relationship Id="rId7" Type="http://schemas.openxmlformats.org/officeDocument/2006/relationships/hyperlink" Target="mailto:shubhendu.sinha@vishalretail.co.in" TargetMode="External"/><Relationship Id="rId239" Type="http://schemas.openxmlformats.org/officeDocument/2006/relationships/hyperlink" Target="mailto:shubhendu.sinha@vishalretail.co.in" TargetMode="External"/><Relationship Id="rId446" Type="http://schemas.openxmlformats.org/officeDocument/2006/relationships/hyperlink" Target="mailto:shubhendu.sinha@vishalretail.co.in" TargetMode="External"/><Relationship Id="rId653" Type="http://schemas.openxmlformats.org/officeDocument/2006/relationships/hyperlink" Target="mailto:shubhendu.sinha@vishalretail.co.in" TargetMode="External"/><Relationship Id="rId292" Type="http://schemas.openxmlformats.org/officeDocument/2006/relationships/hyperlink" Target="mailto:shubhendu.sinha@vishalretail.co.in" TargetMode="External"/><Relationship Id="rId306" Type="http://schemas.openxmlformats.org/officeDocument/2006/relationships/hyperlink" Target="mailto:shubhendu.sinha@vishalretail.co.in" TargetMode="External"/><Relationship Id="rId87" Type="http://schemas.openxmlformats.org/officeDocument/2006/relationships/hyperlink" Target="mailto:shubhendu.sinha@vishalretail.co.in" TargetMode="External"/><Relationship Id="rId513" Type="http://schemas.openxmlformats.org/officeDocument/2006/relationships/hyperlink" Target="mailto:shubhendu.sinha@vishalretail.co.in" TargetMode="External"/><Relationship Id="rId597" Type="http://schemas.openxmlformats.org/officeDocument/2006/relationships/hyperlink" Target="mailto:shubhendu.sinha@vishalretail.co.in" TargetMode="External"/><Relationship Id="rId720" Type="http://schemas.openxmlformats.org/officeDocument/2006/relationships/hyperlink" Target="mailto:shubhendu.sinha@vishalretail.co.in" TargetMode="External"/><Relationship Id="rId152" Type="http://schemas.openxmlformats.org/officeDocument/2006/relationships/hyperlink" Target="mailto:shubhendu.sinha@vishalretail.co.in" TargetMode="External"/><Relationship Id="rId457" Type="http://schemas.openxmlformats.org/officeDocument/2006/relationships/hyperlink" Target="mailto:shubhendu.sinha@vishalretail.co.in" TargetMode="External"/><Relationship Id="rId664" Type="http://schemas.openxmlformats.org/officeDocument/2006/relationships/hyperlink" Target="mailto:shubhendu.sinha@vishalretail.co.in" TargetMode="External"/><Relationship Id="rId14" Type="http://schemas.openxmlformats.org/officeDocument/2006/relationships/hyperlink" Target="mailto:shubhendu.sinha@vishalretail.co.in" TargetMode="External"/><Relationship Id="rId317" Type="http://schemas.openxmlformats.org/officeDocument/2006/relationships/hyperlink" Target="mailto:shubhendu.sinha@vishalretail.co.in" TargetMode="External"/><Relationship Id="rId524" Type="http://schemas.openxmlformats.org/officeDocument/2006/relationships/hyperlink" Target="mailto:shubhendu.sinha@vishalretail.co.in" TargetMode="External"/><Relationship Id="rId731" Type="http://schemas.openxmlformats.org/officeDocument/2006/relationships/hyperlink" Target="mailto:shubhendu.sinha@vishalretail.co.in" TargetMode="External"/><Relationship Id="rId98" Type="http://schemas.openxmlformats.org/officeDocument/2006/relationships/hyperlink" Target="mailto:shubhendu.sinha@vishalretail.co.in" TargetMode="External"/><Relationship Id="rId163" Type="http://schemas.openxmlformats.org/officeDocument/2006/relationships/hyperlink" Target="mailto:shubhendu.sinha@vishalretail.co.in" TargetMode="External"/><Relationship Id="rId370" Type="http://schemas.openxmlformats.org/officeDocument/2006/relationships/hyperlink" Target="mailto:shubhendu.sinha@vishalretail.co.in" TargetMode="External"/><Relationship Id="rId230" Type="http://schemas.openxmlformats.org/officeDocument/2006/relationships/hyperlink" Target="mailto:shubhendu.sinha@vishalretail.co.in" TargetMode="External"/><Relationship Id="rId468" Type="http://schemas.openxmlformats.org/officeDocument/2006/relationships/hyperlink" Target="mailto:shubhendu.sinha@vishalretail.co.in" TargetMode="External"/><Relationship Id="rId675" Type="http://schemas.openxmlformats.org/officeDocument/2006/relationships/hyperlink" Target="mailto:shubhendu.sinha@vishalretail.co.in" TargetMode="External"/><Relationship Id="rId25" Type="http://schemas.openxmlformats.org/officeDocument/2006/relationships/hyperlink" Target="mailto:shubhendu.sinha@vishalretail.co.in" TargetMode="External"/><Relationship Id="rId328" Type="http://schemas.openxmlformats.org/officeDocument/2006/relationships/hyperlink" Target="mailto:shubhendu.sinha@vishalretail.co.in" TargetMode="External"/><Relationship Id="rId535" Type="http://schemas.openxmlformats.org/officeDocument/2006/relationships/hyperlink" Target="mailto:shubhendu.sinha@vishalretail.co.in" TargetMode="External"/><Relationship Id="rId742" Type="http://schemas.openxmlformats.org/officeDocument/2006/relationships/hyperlink" Target="mailto:shubhendu.sinha@vishalretail.co.in" TargetMode="External"/><Relationship Id="rId174" Type="http://schemas.openxmlformats.org/officeDocument/2006/relationships/hyperlink" Target="mailto:shubhendu.sinha@vishalretail.co.in" TargetMode="External"/><Relationship Id="rId381" Type="http://schemas.openxmlformats.org/officeDocument/2006/relationships/hyperlink" Target="mailto:shubhendu.sinha@vishalretail.co.in" TargetMode="External"/><Relationship Id="rId602" Type="http://schemas.openxmlformats.org/officeDocument/2006/relationships/hyperlink" Target="mailto:shubhendu.sinha@vishalretail.co.in" TargetMode="External"/><Relationship Id="rId241" Type="http://schemas.openxmlformats.org/officeDocument/2006/relationships/hyperlink" Target="mailto:shubhendu.sinha@vishalretail.co.in" TargetMode="External"/><Relationship Id="rId479" Type="http://schemas.openxmlformats.org/officeDocument/2006/relationships/hyperlink" Target="mailto:shubhendu.sinha@vishalretail.co.in" TargetMode="External"/><Relationship Id="rId686" Type="http://schemas.openxmlformats.org/officeDocument/2006/relationships/hyperlink" Target="mailto:shubhendu.sinha@vishalretail.co.in" TargetMode="External"/><Relationship Id="rId36" Type="http://schemas.openxmlformats.org/officeDocument/2006/relationships/hyperlink" Target="mailto:shubhendu.sinha@vishalretail.co.in" TargetMode="External"/><Relationship Id="rId339" Type="http://schemas.openxmlformats.org/officeDocument/2006/relationships/hyperlink" Target="mailto:shubhendu.sinha@vishalretail.co.in" TargetMode="External"/><Relationship Id="rId546" Type="http://schemas.openxmlformats.org/officeDocument/2006/relationships/hyperlink" Target="mailto:shubhendu.sinha@vishalretail.co.in" TargetMode="External"/><Relationship Id="rId101" Type="http://schemas.openxmlformats.org/officeDocument/2006/relationships/hyperlink" Target="mailto:shubhendu.sinha@vishalretail.co.in" TargetMode="External"/><Relationship Id="rId185" Type="http://schemas.openxmlformats.org/officeDocument/2006/relationships/hyperlink" Target="mailto:shubhendu.sinha@vishalretail.co.in" TargetMode="External"/><Relationship Id="rId406" Type="http://schemas.openxmlformats.org/officeDocument/2006/relationships/hyperlink" Target="mailto:shubhendu.sinha@vishalretail.co.in" TargetMode="External"/><Relationship Id="rId392" Type="http://schemas.openxmlformats.org/officeDocument/2006/relationships/hyperlink" Target="mailto:shubhendu.sinha@vishalretail.co.in" TargetMode="External"/><Relationship Id="rId613" Type="http://schemas.openxmlformats.org/officeDocument/2006/relationships/hyperlink" Target="mailto:shubhendu.sinha@vishalretail.co.in" TargetMode="External"/><Relationship Id="rId697" Type="http://schemas.openxmlformats.org/officeDocument/2006/relationships/hyperlink" Target="mailto:shubhendu.sinha@vishalretail.co.in" TargetMode="External"/><Relationship Id="rId252" Type="http://schemas.openxmlformats.org/officeDocument/2006/relationships/hyperlink" Target="mailto:shubhendu.sinha@vishalretail.co.in" TargetMode="External"/><Relationship Id="rId47" Type="http://schemas.openxmlformats.org/officeDocument/2006/relationships/hyperlink" Target="mailto:shubhendu.sinha@vishalretail.co.in" TargetMode="External"/><Relationship Id="rId112" Type="http://schemas.openxmlformats.org/officeDocument/2006/relationships/hyperlink" Target="mailto:shubhendu.sinha@vishalretail.co.in" TargetMode="External"/><Relationship Id="rId557" Type="http://schemas.openxmlformats.org/officeDocument/2006/relationships/hyperlink" Target="mailto:shubhendu.sinha@vishalretail.co.in" TargetMode="External"/><Relationship Id="rId196" Type="http://schemas.openxmlformats.org/officeDocument/2006/relationships/hyperlink" Target="mailto:shubhendu.sinha@vishalretail.co.in" TargetMode="External"/><Relationship Id="rId417" Type="http://schemas.openxmlformats.org/officeDocument/2006/relationships/hyperlink" Target="mailto:shubhendu.sinha@vishalretail.co.in" TargetMode="External"/><Relationship Id="rId624" Type="http://schemas.openxmlformats.org/officeDocument/2006/relationships/hyperlink" Target="mailto:shubhendu.sinha@vishalretail.co.in" TargetMode="External"/><Relationship Id="rId263" Type="http://schemas.openxmlformats.org/officeDocument/2006/relationships/hyperlink" Target="mailto:shubhendu.sinha@vishalretail.co.in" TargetMode="External"/><Relationship Id="rId470" Type="http://schemas.openxmlformats.org/officeDocument/2006/relationships/hyperlink" Target="mailto:shubhendu.sinha@vishalretail.co.in" TargetMode="External"/><Relationship Id="rId58" Type="http://schemas.openxmlformats.org/officeDocument/2006/relationships/hyperlink" Target="mailto:shubhendu.sinha@vishalretail.co.in" TargetMode="External"/><Relationship Id="rId123" Type="http://schemas.openxmlformats.org/officeDocument/2006/relationships/hyperlink" Target="mailto:shubhendu.sinha@vishalretail.co.in" TargetMode="External"/><Relationship Id="rId330" Type="http://schemas.openxmlformats.org/officeDocument/2006/relationships/hyperlink" Target="mailto:shubhendu.sinha@vishalretail.co.in" TargetMode="External"/><Relationship Id="rId568" Type="http://schemas.openxmlformats.org/officeDocument/2006/relationships/hyperlink" Target="mailto:shubhendu.sinha@vishalretail.co.in" TargetMode="External"/><Relationship Id="rId428" Type="http://schemas.openxmlformats.org/officeDocument/2006/relationships/hyperlink" Target="mailto:shubhendu.sinha@vishalretail.co.in" TargetMode="External"/><Relationship Id="rId635" Type="http://schemas.openxmlformats.org/officeDocument/2006/relationships/hyperlink" Target="mailto:shubhendu.sinha@vishalretail.co.in" TargetMode="External"/><Relationship Id="rId274" Type="http://schemas.openxmlformats.org/officeDocument/2006/relationships/hyperlink" Target="mailto:shubhendu.sinha@vishalretail.co.in" TargetMode="External"/><Relationship Id="rId481" Type="http://schemas.openxmlformats.org/officeDocument/2006/relationships/hyperlink" Target="mailto:shubhendu.sinha@vishalretail.co.in" TargetMode="External"/><Relationship Id="rId702" Type="http://schemas.openxmlformats.org/officeDocument/2006/relationships/hyperlink" Target="mailto:shubhendu.sinha@vishalretail.co.in" TargetMode="External"/><Relationship Id="rId69" Type="http://schemas.openxmlformats.org/officeDocument/2006/relationships/hyperlink" Target="mailto:shubhendu.sinha@vishalretail.co.in" TargetMode="External"/><Relationship Id="rId134" Type="http://schemas.openxmlformats.org/officeDocument/2006/relationships/hyperlink" Target="mailto:shubhendu.sinha@vishalretail.co.in" TargetMode="External"/><Relationship Id="rId579" Type="http://schemas.openxmlformats.org/officeDocument/2006/relationships/hyperlink" Target="mailto:shubhendu.sinha@vishalretail.co.in" TargetMode="External"/><Relationship Id="rId341" Type="http://schemas.openxmlformats.org/officeDocument/2006/relationships/hyperlink" Target="mailto:shubhendu.sinha@vishalretail.co.in" TargetMode="External"/><Relationship Id="rId439" Type="http://schemas.openxmlformats.org/officeDocument/2006/relationships/hyperlink" Target="mailto:shubhendu.sinha@vishalretail.co.in" TargetMode="External"/><Relationship Id="rId646" Type="http://schemas.openxmlformats.org/officeDocument/2006/relationships/hyperlink" Target="mailto:shubhendu.sinha@vishalretail.co.in" TargetMode="External"/><Relationship Id="rId201" Type="http://schemas.openxmlformats.org/officeDocument/2006/relationships/hyperlink" Target="mailto:shubhendu.sinha@vishalretail.co.in" TargetMode="External"/><Relationship Id="rId285" Type="http://schemas.openxmlformats.org/officeDocument/2006/relationships/hyperlink" Target="mailto:shubhendu.sinha@vishalretail.co.in" TargetMode="External"/><Relationship Id="rId506" Type="http://schemas.openxmlformats.org/officeDocument/2006/relationships/hyperlink" Target="mailto:shubhendu.sinha@vishalretail.co.in" TargetMode="External"/><Relationship Id="rId492" Type="http://schemas.openxmlformats.org/officeDocument/2006/relationships/hyperlink" Target="mailto:shubhendu.sinha@vishalretail.co.in" TargetMode="External"/><Relationship Id="rId713" Type="http://schemas.openxmlformats.org/officeDocument/2006/relationships/hyperlink" Target="mailto:shubhendu.sinha@vishalretail.co.in" TargetMode="External"/><Relationship Id="rId145" Type="http://schemas.openxmlformats.org/officeDocument/2006/relationships/hyperlink" Target="mailto:shubhendu.sinha@vishalretail.co.in" TargetMode="External"/><Relationship Id="rId352" Type="http://schemas.openxmlformats.org/officeDocument/2006/relationships/hyperlink" Target="mailto:shubhendu.sinha@vishalretail.co.in" TargetMode="External"/><Relationship Id="rId212" Type="http://schemas.openxmlformats.org/officeDocument/2006/relationships/hyperlink" Target="mailto:shubhendu.sinha@vishalretail.co.in" TargetMode="External"/><Relationship Id="rId657" Type="http://schemas.openxmlformats.org/officeDocument/2006/relationships/hyperlink" Target="mailto:shubhendu.sinha@vishalretail.co.in" TargetMode="External"/><Relationship Id="rId296" Type="http://schemas.openxmlformats.org/officeDocument/2006/relationships/hyperlink" Target="mailto:shubhendu.sinha@vishalretail.co.in" TargetMode="External"/><Relationship Id="rId517" Type="http://schemas.openxmlformats.org/officeDocument/2006/relationships/hyperlink" Target="mailto:shubhendu.sinha@vishalretail.co.in" TargetMode="External"/><Relationship Id="rId724" Type="http://schemas.openxmlformats.org/officeDocument/2006/relationships/hyperlink" Target="mailto:shubhendu.sinha@vishalretail.co.in" TargetMode="External"/><Relationship Id="rId60" Type="http://schemas.openxmlformats.org/officeDocument/2006/relationships/hyperlink" Target="mailto:shubhendu.sinha@vishalretail.co.in" TargetMode="External"/><Relationship Id="rId156" Type="http://schemas.openxmlformats.org/officeDocument/2006/relationships/hyperlink" Target="mailto:shubhendu.sinha@vishalretail.co.in" TargetMode="External"/><Relationship Id="rId363" Type="http://schemas.openxmlformats.org/officeDocument/2006/relationships/hyperlink" Target="mailto:shubhendu.sinha@vishalretail.co.in" TargetMode="External"/><Relationship Id="rId570" Type="http://schemas.openxmlformats.org/officeDocument/2006/relationships/hyperlink" Target="mailto:shubhendu.sinha@vishalretail.co.in" TargetMode="External"/><Relationship Id="rId223" Type="http://schemas.openxmlformats.org/officeDocument/2006/relationships/hyperlink" Target="mailto:shubhendu.sinha@vishalretail.co.in" TargetMode="External"/><Relationship Id="rId430" Type="http://schemas.openxmlformats.org/officeDocument/2006/relationships/hyperlink" Target="mailto:shubhendu.sinha@vishalretail.co.in" TargetMode="External"/><Relationship Id="rId668" Type="http://schemas.openxmlformats.org/officeDocument/2006/relationships/hyperlink" Target="mailto:shubhendu.sinha@vishalretail.co.in" TargetMode="External"/><Relationship Id="rId18" Type="http://schemas.openxmlformats.org/officeDocument/2006/relationships/hyperlink" Target="mailto:shubhendu.sinha@vishalretail.co.in" TargetMode="External"/><Relationship Id="rId528" Type="http://schemas.openxmlformats.org/officeDocument/2006/relationships/hyperlink" Target="mailto:shubhendu.sinha@vishalretail.co.in" TargetMode="External"/><Relationship Id="rId735" Type="http://schemas.openxmlformats.org/officeDocument/2006/relationships/hyperlink" Target="mailto:shubhendu.sinha@vishalretail.co.in" TargetMode="External"/><Relationship Id="rId167" Type="http://schemas.openxmlformats.org/officeDocument/2006/relationships/hyperlink" Target="mailto:shubhendu.sinha@vishalretail.co.in" TargetMode="External"/><Relationship Id="rId374" Type="http://schemas.openxmlformats.org/officeDocument/2006/relationships/hyperlink" Target="mailto:shubhendu.sinha@vishalretail.co.in" TargetMode="External"/><Relationship Id="rId581" Type="http://schemas.openxmlformats.org/officeDocument/2006/relationships/hyperlink" Target="mailto:shubhendu.sinha@vishalretail.co.in" TargetMode="External"/><Relationship Id="rId71" Type="http://schemas.openxmlformats.org/officeDocument/2006/relationships/hyperlink" Target="mailto:shubhendu.sinha@vishalretail.co.in" TargetMode="External"/><Relationship Id="rId234" Type="http://schemas.openxmlformats.org/officeDocument/2006/relationships/hyperlink" Target="mailto:shubhendu.sinha@vishalretail.co.in" TargetMode="External"/><Relationship Id="rId679" Type="http://schemas.openxmlformats.org/officeDocument/2006/relationships/hyperlink" Target="mailto:shubhendu.sinha@vishalretail.co.in" TargetMode="External"/><Relationship Id="rId2" Type="http://schemas.openxmlformats.org/officeDocument/2006/relationships/hyperlink" Target="mailto:shubhendu.sinha@vishalretail.co.in" TargetMode="External"/><Relationship Id="rId29" Type="http://schemas.openxmlformats.org/officeDocument/2006/relationships/hyperlink" Target="mailto:shubhendu.sinha@vishalretail.co.in" TargetMode="External"/><Relationship Id="rId441" Type="http://schemas.openxmlformats.org/officeDocument/2006/relationships/hyperlink" Target="mailto:shubhendu.sinha@vishalretail.co.in" TargetMode="External"/><Relationship Id="rId539" Type="http://schemas.openxmlformats.org/officeDocument/2006/relationships/hyperlink" Target="mailto:shubhendu.sinha@vishalretail.co.in" TargetMode="External"/><Relationship Id="rId178" Type="http://schemas.openxmlformats.org/officeDocument/2006/relationships/hyperlink" Target="mailto:shubhendu.sinha@vishalretail.co.in" TargetMode="External"/><Relationship Id="rId301" Type="http://schemas.openxmlformats.org/officeDocument/2006/relationships/hyperlink" Target="mailto:shubhendu.sinha@vishalretail.co.in" TargetMode="External"/><Relationship Id="rId82" Type="http://schemas.openxmlformats.org/officeDocument/2006/relationships/hyperlink" Target="mailto:shubhendu.sinha@vishalretail.co.in" TargetMode="External"/><Relationship Id="rId385" Type="http://schemas.openxmlformats.org/officeDocument/2006/relationships/hyperlink" Target="mailto:shubhendu.sinha@vishalretail.co.in" TargetMode="External"/><Relationship Id="rId592" Type="http://schemas.openxmlformats.org/officeDocument/2006/relationships/hyperlink" Target="mailto:shubhendu.sinha@vishalretail.co.in" TargetMode="External"/><Relationship Id="rId606" Type="http://schemas.openxmlformats.org/officeDocument/2006/relationships/hyperlink" Target="mailto:shubhendu.sinha@vishalretail.co.in" TargetMode="External"/><Relationship Id="rId245" Type="http://schemas.openxmlformats.org/officeDocument/2006/relationships/hyperlink" Target="mailto:shubhendu.sinha@vishalretail.co.in" TargetMode="External"/><Relationship Id="rId452" Type="http://schemas.openxmlformats.org/officeDocument/2006/relationships/hyperlink" Target="mailto:shubhendu.sinha@vishalretail.co.in" TargetMode="External"/><Relationship Id="rId105" Type="http://schemas.openxmlformats.org/officeDocument/2006/relationships/hyperlink" Target="mailto:shubhendu.sinha@vishalretail.co.in" TargetMode="External"/><Relationship Id="rId312" Type="http://schemas.openxmlformats.org/officeDocument/2006/relationships/hyperlink" Target="mailto:shubhendu.sinha@vishalretail.co.in" TargetMode="External"/><Relationship Id="rId93" Type="http://schemas.openxmlformats.org/officeDocument/2006/relationships/hyperlink" Target="mailto:shubhendu.sinha@vishalretail.co.in" TargetMode="External"/><Relationship Id="rId189" Type="http://schemas.openxmlformats.org/officeDocument/2006/relationships/hyperlink" Target="mailto:shubhendu.sinha@vishalretail.co.in" TargetMode="External"/><Relationship Id="rId396" Type="http://schemas.openxmlformats.org/officeDocument/2006/relationships/hyperlink" Target="mailto:shubhendu.sinha@vishalretail.co.in" TargetMode="External"/><Relationship Id="rId617" Type="http://schemas.openxmlformats.org/officeDocument/2006/relationships/hyperlink" Target="mailto:shubhendu.sinha@vishalretail.co.in" TargetMode="External"/><Relationship Id="rId256" Type="http://schemas.openxmlformats.org/officeDocument/2006/relationships/hyperlink" Target="mailto:shubhendu.sinha@vishalretail.co.in" TargetMode="External"/><Relationship Id="rId463" Type="http://schemas.openxmlformats.org/officeDocument/2006/relationships/hyperlink" Target="mailto:shubhendu.sinha@vishalretail.co.in" TargetMode="External"/><Relationship Id="rId670" Type="http://schemas.openxmlformats.org/officeDocument/2006/relationships/hyperlink" Target="mailto:shubhendu.sinha@vishalretail.co.in" TargetMode="External"/><Relationship Id="rId116" Type="http://schemas.openxmlformats.org/officeDocument/2006/relationships/hyperlink" Target="mailto:shubhendu.sinha@vishalretail.co.in" TargetMode="External"/><Relationship Id="rId158" Type="http://schemas.openxmlformats.org/officeDocument/2006/relationships/hyperlink" Target="mailto:shubhendu.sinha@vishalretail.co.in" TargetMode="External"/><Relationship Id="rId323" Type="http://schemas.openxmlformats.org/officeDocument/2006/relationships/hyperlink" Target="mailto:shubhendu.sinha@vishalretail.co.in" TargetMode="External"/><Relationship Id="rId530" Type="http://schemas.openxmlformats.org/officeDocument/2006/relationships/hyperlink" Target="mailto:shubhendu.sinha@vishalretail.co.in" TargetMode="External"/><Relationship Id="rId726" Type="http://schemas.openxmlformats.org/officeDocument/2006/relationships/hyperlink" Target="mailto:shubhendu.sinha@vishalretail.co.in" TargetMode="External"/><Relationship Id="rId20" Type="http://schemas.openxmlformats.org/officeDocument/2006/relationships/hyperlink" Target="mailto:shubhendu.sinha@vishalretail.co.in" TargetMode="External"/><Relationship Id="rId62" Type="http://schemas.openxmlformats.org/officeDocument/2006/relationships/hyperlink" Target="mailto:shubhendu.sinha@vishalretail.co.in" TargetMode="External"/><Relationship Id="rId365" Type="http://schemas.openxmlformats.org/officeDocument/2006/relationships/hyperlink" Target="mailto:shubhendu.sinha@vishalretail.co.in" TargetMode="External"/><Relationship Id="rId572" Type="http://schemas.openxmlformats.org/officeDocument/2006/relationships/hyperlink" Target="mailto:shubhendu.sinha@vishalretail.co.in" TargetMode="External"/><Relationship Id="rId628" Type="http://schemas.openxmlformats.org/officeDocument/2006/relationships/hyperlink" Target="mailto:shubhendu.sinha@vishalretail.co.in" TargetMode="External"/><Relationship Id="rId225" Type="http://schemas.openxmlformats.org/officeDocument/2006/relationships/hyperlink" Target="mailto:shubhendu.sinha@vishalretail.co.in" TargetMode="External"/><Relationship Id="rId267" Type="http://schemas.openxmlformats.org/officeDocument/2006/relationships/hyperlink" Target="mailto:shubhendu.sinha@vishalretail.co.in" TargetMode="External"/><Relationship Id="rId432" Type="http://schemas.openxmlformats.org/officeDocument/2006/relationships/hyperlink" Target="mailto:shubhendu.sinha@vishalretail.co.in" TargetMode="External"/><Relationship Id="rId474" Type="http://schemas.openxmlformats.org/officeDocument/2006/relationships/hyperlink" Target="mailto:shubhendu.sinha@vishalretail.co.in" TargetMode="External"/><Relationship Id="rId127" Type="http://schemas.openxmlformats.org/officeDocument/2006/relationships/hyperlink" Target="mailto:shubhendu.sinha@vishalretail.co.in" TargetMode="External"/><Relationship Id="rId681" Type="http://schemas.openxmlformats.org/officeDocument/2006/relationships/hyperlink" Target="mailto:shubhendu.sinha@vishalretail.co.in" TargetMode="External"/><Relationship Id="rId737" Type="http://schemas.openxmlformats.org/officeDocument/2006/relationships/hyperlink" Target="mailto:shubhendu.sinha@vishalretail.co.in" TargetMode="External"/><Relationship Id="rId31" Type="http://schemas.openxmlformats.org/officeDocument/2006/relationships/hyperlink" Target="mailto:shubhendu.sinha@vishalretail.co.in" TargetMode="External"/><Relationship Id="rId73" Type="http://schemas.openxmlformats.org/officeDocument/2006/relationships/hyperlink" Target="mailto:shubhendu.sinha@vishalretail.co.in" TargetMode="External"/><Relationship Id="rId169" Type="http://schemas.openxmlformats.org/officeDocument/2006/relationships/hyperlink" Target="mailto:shubhendu.sinha@vishalretail.co.in" TargetMode="External"/><Relationship Id="rId334" Type="http://schemas.openxmlformats.org/officeDocument/2006/relationships/hyperlink" Target="mailto:shubhendu.sinha@vishalretail.co.in" TargetMode="External"/><Relationship Id="rId376" Type="http://schemas.openxmlformats.org/officeDocument/2006/relationships/hyperlink" Target="mailto:shubhendu.sinha@vishalretail.co.in" TargetMode="External"/><Relationship Id="rId541" Type="http://schemas.openxmlformats.org/officeDocument/2006/relationships/hyperlink" Target="mailto:shubhendu.sinha@vishalretail.co.in" TargetMode="External"/><Relationship Id="rId583" Type="http://schemas.openxmlformats.org/officeDocument/2006/relationships/hyperlink" Target="mailto:shubhendu.sinha@vishalretail.co.in" TargetMode="External"/><Relationship Id="rId639" Type="http://schemas.openxmlformats.org/officeDocument/2006/relationships/hyperlink" Target="mailto:shubhendu.sinha@vishalretail.co.in" TargetMode="External"/><Relationship Id="rId4" Type="http://schemas.openxmlformats.org/officeDocument/2006/relationships/hyperlink" Target="mailto:shubhendu.sinha@vishalretail.co.in" TargetMode="External"/><Relationship Id="rId180" Type="http://schemas.openxmlformats.org/officeDocument/2006/relationships/hyperlink" Target="mailto:shubhendu.sinha@vishalretail.co.in" TargetMode="External"/><Relationship Id="rId236" Type="http://schemas.openxmlformats.org/officeDocument/2006/relationships/hyperlink" Target="mailto:shubhendu.sinha@vishalretail.co.in" TargetMode="External"/><Relationship Id="rId278" Type="http://schemas.openxmlformats.org/officeDocument/2006/relationships/hyperlink" Target="mailto:shubhendu.sinha@vishalretail.co.in" TargetMode="External"/><Relationship Id="rId401" Type="http://schemas.openxmlformats.org/officeDocument/2006/relationships/hyperlink" Target="mailto:shubhendu.sinha@vishalretail.co.in" TargetMode="External"/><Relationship Id="rId443" Type="http://schemas.openxmlformats.org/officeDocument/2006/relationships/hyperlink" Target="mailto:shubhendu.sinha@vishalretail.co.in" TargetMode="External"/><Relationship Id="rId650" Type="http://schemas.openxmlformats.org/officeDocument/2006/relationships/hyperlink" Target="mailto:shubhendu.sinha@vishalretail.co.in" TargetMode="External"/><Relationship Id="rId303" Type="http://schemas.openxmlformats.org/officeDocument/2006/relationships/hyperlink" Target="mailto:shubhendu.sinha@vishalretail.co.in" TargetMode="External"/><Relationship Id="rId485" Type="http://schemas.openxmlformats.org/officeDocument/2006/relationships/hyperlink" Target="mailto:shubhendu.sinha@vishalretail.co.in" TargetMode="External"/><Relationship Id="rId692" Type="http://schemas.openxmlformats.org/officeDocument/2006/relationships/hyperlink" Target="mailto:shubhendu.sinha@vishalretail.co.in" TargetMode="External"/><Relationship Id="rId706" Type="http://schemas.openxmlformats.org/officeDocument/2006/relationships/hyperlink" Target="mailto:shubhendu.sinha@vishalretail.co.in" TargetMode="External"/><Relationship Id="rId42" Type="http://schemas.openxmlformats.org/officeDocument/2006/relationships/hyperlink" Target="mailto:shubhendu.sinha@vishalretail.co.in" TargetMode="External"/><Relationship Id="rId84" Type="http://schemas.openxmlformats.org/officeDocument/2006/relationships/hyperlink" Target="mailto:shubhendu.sinha@vishalretail.co.in" TargetMode="External"/><Relationship Id="rId138" Type="http://schemas.openxmlformats.org/officeDocument/2006/relationships/hyperlink" Target="mailto:shubhendu.sinha@vishalretail.co.in" TargetMode="External"/><Relationship Id="rId345" Type="http://schemas.openxmlformats.org/officeDocument/2006/relationships/hyperlink" Target="mailto:shubhendu.sinha@vishalretail.co.in" TargetMode="External"/><Relationship Id="rId387" Type="http://schemas.openxmlformats.org/officeDocument/2006/relationships/hyperlink" Target="mailto:shubhendu.sinha@vishalretail.co.in" TargetMode="External"/><Relationship Id="rId510" Type="http://schemas.openxmlformats.org/officeDocument/2006/relationships/hyperlink" Target="mailto:shubhendu.sinha@vishalretail.co.in" TargetMode="External"/><Relationship Id="rId552" Type="http://schemas.openxmlformats.org/officeDocument/2006/relationships/hyperlink" Target="mailto:shubhendu.sinha@vishalretail.co.in" TargetMode="External"/><Relationship Id="rId594" Type="http://schemas.openxmlformats.org/officeDocument/2006/relationships/hyperlink" Target="mailto:shubhendu.sinha@vishalretail.co.in" TargetMode="External"/><Relationship Id="rId608" Type="http://schemas.openxmlformats.org/officeDocument/2006/relationships/hyperlink" Target="mailto:shubhendu.sinha@vishalretail.co.in" TargetMode="External"/><Relationship Id="rId191" Type="http://schemas.openxmlformats.org/officeDocument/2006/relationships/hyperlink" Target="mailto:shubhendu.sinha@vishalretail.co.in" TargetMode="External"/><Relationship Id="rId205" Type="http://schemas.openxmlformats.org/officeDocument/2006/relationships/hyperlink" Target="mailto:shubhendu.sinha@vishalretail.co.in" TargetMode="External"/><Relationship Id="rId247" Type="http://schemas.openxmlformats.org/officeDocument/2006/relationships/hyperlink" Target="mailto:shubhendu.sinha@vishalretail.co.in" TargetMode="External"/><Relationship Id="rId412" Type="http://schemas.openxmlformats.org/officeDocument/2006/relationships/hyperlink" Target="mailto:shubhendu.sinha@vishalretail.co.in" TargetMode="External"/><Relationship Id="rId107" Type="http://schemas.openxmlformats.org/officeDocument/2006/relationships/hyperlink" Target="mailto:shubhendu.sinha@vishalretail.co.in" TargetMode="External"/><Relationship Id="rId289" Type="http://schemas.openxmlformats.org/officeDocument/2006/relationships/hyperlink" Target="mailto:shubhendu.sinha@vishalretail.co.in" TargetMode="External"/><Relationship Id="rId454" Type="http://schemas.openxmlformats.org/officeDocument/2006/relationships/hyperlink" Target="mailto:shubhendu.sinha@vishalretail.co.in" TargetMode="External"/><Relationship Id="rId496" Type="http://schemas.openxmlformats.org/officeDocument/2006/relationships/hyperlink" Target="mailto:shubhendu.sinha@vishalretail.co.in" TargetMode="External"/><Relationship Id="rId661" Type="http://schemas.openxmlformats.org/officeDocument/2006/relationships/hyperlink" Target="mailto:shubhendu.sinha@vishalretail.co.in" TargetMode="External"/><Relationship Id="rId717" Type="http://schemas.openxmlformats.org/officeDocument/2006/relationships/hyperlink" Target="mailto:shubhendu.sinha@vishalretail.co.in" TargetMode="External"/><Relationship Id="rId11" Type="http://schemas.openxmlformats.org/officeDocument/2006/relationships/hyperlink" Target="mailto:shubhendu.sinha@vishalretail.co.in" TargetMode="External"/><Relationship Id="rId53" Type="http://schemas.openxmlformats.org/officeDocument/2006/relationships/hyperlink" Target="mailto:shubhendu.sinha@vishalretail.co.in" TargetMode="External"/><Relationship Id="rId149" Type="http://schemas.openxmlformats.org/officeDocument/2006/relationships/hyperlink" Target="mailto:shubhendu.sinha@vishalretail.co.in" TargetMode="External"/><Relationship Id="rId314" Type="http://schemas.openxmlformats.org/officeDocument/2006/relationships/hyperlink" Target="mailto:shubhendu.sinha@vishalretail.co.in" TargetMode="External"/><Relationship Id="rId356" Type="http://schemas.openxmlformats.org/officeDocument/2006/relationships/hyperlink" Target="mailto:shubhendu.sinha@vishalretail.co.in" TargetMode="External"/><Relationship Id="rId398" Type="http://schemas.openxmlformats.org/officeDocument/2006/relationships/hyperlink" Target="mailto:shubhendu.sinha@vishalretail.co.in" TargetMode="External"/><Relationship Id="rId521" Type="http://schemas.openxmlformats.org/officeDocument/2006/relationships/hyperlink" Target="mailto:shubhendu.sinha@vishalretail.co.in" TargetMode="External"/><Relationship Id="rId563" Type="http://schemas.openxmlformats.org/officeDocument/2006/relationships/hyperlink" Target="mailto:shubhendu.sinha@vishalretail.co.in" TargetMode="External"/><Relationship Id="rId619" Type="http://schemas.openxmlformats.org/officeDocument/2006/relationships/hyperlink" Target="mailto:shubhendu.sinha@vishalretail.co.in" TargetMode="External"/><Relationship Id="rId95" Type="http://schemas.openxmlformats.org/officeDocument/2006/relationships/hyperlink" Target="mailto:shubhendu.sinha@vishalretail.co.in" TargetMode="External"/><Relationship Id="rId160" Type="http://schemas.openxmlformats.org/officeDocument/2006/relationships/hyperlink" Target="mailto:shubhendu.sinha@vishalretail.co.in" TargetMode="External"/><Relationship Id="rId216" Type="http://schemas.openxmlformats.org/officeDocument/2006/relationships/hyperlink" Target="mailto:shubhendu.sinha@vishalretail.co.in" TargetMode="External"/><Relationship Id="rId423" Type="http://schemas.openxmlformats.org/officeDocument/2006/relationships/hyperlink" Target="mailto:shubhendu.sinha@vishalretail.co.in" TargetMode="External"/><Relationship Id="rId258" Type="http://schemas.openxmlformats.org/officeDocument/2006/relationships/hyperlink" Target="mailto:shubhendu.sinha@vishalretail.co.in" TargetMode="External"/><Relationship Id="rId465" Type="http://schemas.openxmlformats.org/officeDocument/2006/relationships/hyperlink" Target="mailto:shubhendu.sinha@vishalretail.co.in" TargetMode="External"/><Relationship Id="rId630" Type="http://schemas.openxmlformats.org/officeDocument/2006/relationships/hyperlink" Target="mailto:shubhendu.sinha@vishalretail.co.in" TargetMode="External"/><Relationship Id="rId672" Type="http://schemas.openxmlformats.org/officeDocument/2006/relationships/hyperlink" Target="mailto:shubhendu.sinha@vishalretail.co.in" TargetMode="External"/><Relationship Id="rId728" Type="http://schemas.openxmlformats.org/officeDocument/2006/relationships/hyperlink" Target="mailto:shubhendu.sinha@vishalretail.co.in" TargetMode="External"/><Relationship Id="rId22" Type="http://schemas.openxmlformats.org/officeDocument/2006/relationships/hyperlink" Target="mailto:shubhendu.sinha@vishalretail.co.in" TargetMode="External"/><Relationship Id="rId64" Type="http://schemas.openxmlformats.org/officeDocument/2006/relationships/hyperlink" Target="mailto:shubhendu.sinha@vishalretail.co.in" TargetMode="External"/><Relationship Id="rId118" Type="http://schemas.openxmlformats.org/officeDocument/2006/relationships/hyperlink" Target="mailto:shubhendu.sinha@vishalretail.co.in" TargetMode="External"/><Relationship Id="rId325" Type="http://schemas.openxmlformats.org/officeDocument/2006/relationships/hyperlink" Target="mailto:shubhendu.sinha@vishalretail.co.in" TargetMode="External"/><Relationship Id="rId367" Type="http://schemas.openxmlformats.org/officeDocument/2006/relationships/hyperlink" Target="mailto:shubhendu.sinha@vishalretail.co.in" TargetMode="External"/><Relationship Id="rId532" Type="http://schemas.openxmlformats.org/officeDocument/2006/relationships/hyperlink" Target="mailto:shubhendu.sinha@vishalretail.co.in" TargetMode="External"/><Relationship Id="rId574" Type="http://schemas.openxmlformats.org/officeDocument/2006/relationships/hyperlink" Target="mailto:shubhendu.sinha@vishalretail.co.in" TargetMode="External"/><Relationship Id="rId171" Type="http://schemas.openxmlformats.org/officeDocument/2006/relationships/hyperlink" Target="mailto:shubhendu.sinha@vishalretail.co.in" TargetMode="External"/><Relationship Id="rId227" Type="http://schemas.openxmlformats.org/officeDocument/2006/relationships/hyperlink" Target="mailto:shubhendu.sinha@vishalretail.co.in" TargetMode="External"/><Relationship Id="rId269" Type="http://schemas.openxmlformats.org/officeDocument/2006/relationships/hyperlink" Target="mailto:shubhendu.sinha@vishalretail.co.in" TargetMode="External"/><Relationship Id="rId434" Type="http://schemas.openxmlformats.org/officeDocument/2006/relationships/hyperlink" Target="mailto:shubhendu.sinha@vishalretail.co.in" TargetMode="External"/><Relationship Id="rId476" Type="http://schemas.openxmlformats.org/officeDocument/2006/relationships/hyperlink" Target="mailto:shubhendu.sinha@vishalretail.co.in" TargetMode="External"/><Relationship Id="rId641" Type="http://schemas.openxmlformats.org/officeDocument/2006/relationships/hyperlink" Target="mailto:shubhendu.sinha@vishalretail.co.in" TargetMode="External"/><Relationship Id="rId683" Type="http://schemas.openxmlformats.org/officeDocument/2006/relationships/hyperlink" Target="mailto:shubhendu.sinha@vishalretail.co.in" TargetMode="External"/><Relationship Id="rId739" Type="http://schemas.openxmlformats.org/officeDocument/2006/relationships/hyperlink" Target="mailto:shubhendu.sinha@vishalretail.co.in" TargetMode="External"/><Relationship Id="rId33" Type="http://schemas.openxmlformats.org/officeDocument/2006/relationships/hyperlink" Target="mailto:shubhendu.sinha@vishalretail.co.in" TargetMode="External"/><Relationship Id="rId129" Type="http://schemas.openxmlformats.org/officeDocument/2006/relationships/hyperlink" Target="mailto:shubhendu.sinha@vishalretail.co.in" TargetMode="External"/><Relationship Id="rId280" Type="http://schemas.openxmlformats.org/officeDocument/2006/relationships/hyperlink" Target="mailto:shubhendu.sinha@vishalretail.co.in" TargetMode="External"/><Relationship Id="rId336" Type="http://schemas.openxmlformats.org/officeDocument/2006/relationships/hyperlink" Target="mailto:shubhendu.sinha@vishalretail.co.in" TargetMode="External"/><Relationship Id="rId501" Type="http://schemas.openxmlformats.org/officeDocument/2006/relationships/hyperlink" Target="mailto:shubhendu.sinha@vishalretail.co.in" TargetMode="External"/><Relationship Id="rId543" Type="http://schemas.openxmlformats.org/officeDocument/2006/relationships/hyperlink" Target="mailto:shubhendu.sinha@vishalretail.co.in" TargetMode="External"/><Relationship Id="rId75" Type="http://schemas.openxmlformats.org/officeDocument/2006/relationships/hyperlink" Target="mailto:shubhendu.sinha@vishalretail.co.in" TargetMode="External"/><Relationship Id="rId140" Type="http://schemas.openxmlformats.org/officeDocument/2006/relationships/hyperlink" Target="mailto:shubhendu.sinha@vishalretail.co.in" TargetMode="External"/><Relationship Id="rId182" Type="http://schemas.openxmlformats.org/officeDocument/2006/relationships/hyperlink" Target="mailto:shubhendu.sinha@vishalretail.co.in" TargetMode="External"/><Relationship Id="rId378" Type="http://schemas.openxmlformats.org/officeDocument/2006/relationships/hyperlink" Target="mailto:shubhendu.sinha@vishalretail.co.in" TargetMode="External"/><Relationship Id="rId403" Type="http://schemas.openxmlformats.org/officeDocument/2006/relationships/hyperlink" Target="mailto:shubhendu.sinha@vishalretail.co.in" TargetMode="External"/><Relationship Id="rId585" Type="http://schemas.openxmlformats.org/officeDocument/2006/relationships/hyperlink" Target="mailto:shubhendu.sinha@vishalretail.co.in" TargetMode="External"/><Relationship Id="rId6" Type="http://schemas.openxmlformats.org/officeDocument/2006/relationships/hyperlink" Target="mailto:shubhendu.sinha@vishalretail.co.in" TargetMode="External"/><Relationship Id="rId238" Type="http://schemas.openxmlformats.org/officeDocument/2006/relationships/hyperlink" Target="mailto:shubhendu.sinha@vishalretail.co.in" TargetMode="External"/><Relationship Id="rId445" Type="http://schemas.openxmlformats.org/officeDocument/2006/relationships/hyperlink" Target="mailto:shubhendu.sinha@vishalretail.co.in" TargetMode="External"/><Relationship Id="rId487" Type="http://schemas.openxmlformats.org/officeDocument/2006/relationships/hyperlink" Target="mailto:shubhendu.sinha@vishalretail.co.in" TargetMode="External"/><Relationship Id="rId610" Type="http://schemas.openxmlformats.org/officeDocument/2006/relationships/hyperlink" Target="mailto:shubhendu.sinha@vishalretail.co.in" TargetMode="External"/><Relationship Id="rId652" Type="http://schemas.openxmlformats.org/officeDocument/2006/relationships/hyperlink" Target="mailto:shubhendu.sinha@vishalretail.co.in" TargetMode="External"/><Relationship Id="rId694" Type="http://schemas.openxmlformats.org/officeDocument/2006/relationships/hyperlink" Target="mailto:shubhendu.sinha@vishalretail.co.in" TargetMode="External"/><Relationship Id="rId708" Type="http://schemas.openxmlformats.org/officeDocument/2006/relationships/hyperlink" Target="mailto:shubhendu.sinha@vishalretail.co.in" TargetMode="External"/><Relationship Id="rId291" Type="http://schemas.openxmlformats.org/officeDocument/2006/relationships/hyperlink" Target="mailto:shubhendu.sinha@vishalretail.co.in" TargetMode="External"/><Relationship Id="rId305" Type="http://schemas.openxmlformats.org/officeDocument/2006/relationships/hyperlink" Target="mailto:shubhendu.sinha@vishalretail.co.in" TargetMode="External"/><Relationship Id="rId347" Type="http://schemas.openxmlformats.org/officeDocument/2006/relationships/hyperlink" Target="mailto:shubhendu.sinha@vishalretail.co.in" TargetMode="External"/><Relationship Id="rId512" Type="http://schemas.openxmlformats.org/officeDocument/2006/relationships/hyperlink" Target="mailto:shubhendu.sinha@vishalretail.co.in" TargetMode="External"/><Relationship Id="rId44" Type="http://schemas.openxmlformats.org/officeDocument/2006/relationships/hyperlink" Target="mailto:shubhendu.sinha@vishalretail.co.in" TargetMode="External"/><Relationship Id="rId86" Type="http://schemas.openxmlformats.org/officeDocument/2006/relationships/hyperlink" Target="mailto:shubhendu.sinha@vishalretail.co.in" TargetMode="External"/><Relationship Id="rId151" Type="http://schemas.openxmlformats.org/officeDocument/2006/relationships/hyperlink" Target="mailto:shubhendu.sinha@vishalretail.co.in" TargetMode="External"/><Relationship Id="rId389" Type="http://schemas.openxmlformats.org/officeDocument/2006/relationships/hyperlink" Target="mailto:shubhendu.sinha@vishalretail.co.in" TargetMode="External"/><Relationship Id="rId554" Type="http://schemas.openxmlformats.org/officeDocument/2006/relationships/hyperlink" Target="mailto:shubhendu.sinha@vishalretail.co.in" TargetMode="External"/><Relationship Id="rId596" Type="http://schemas.openxmlformats.org/officeDocument/2006/relationships/hyperlink" Target="mailto:shubhendu.sinha@vishalretail.co.in" TargetMode="External"/><Relationship Id="rId193" Type="http://schemas.openxmlformats.org/officeDocument/2006/relationships/hyperlink" Target="mailto:shubhendu.sinha@vishalretail.co.in" TargetMode="External"/><Relationship Id="rId207" Type="http://schemas.openxmlformats.org/officeDocument/2006/relationships/hyperlink" Target="mailto:shubhendu.sinha@vishalretail.co.in" TargetMode="External"/><Relationship Id="rId249" Type="http://schemas.openxmlformats.org/officeDocument/2006/relationships/hyperlink" Target="mailto:shubhendu.sinha@vishalretail.co.in" TargetMode="External"/><Relationship Id="rId414" Type="http://schemas.openxmlformats.org/officeDocument/2006/relationships/hyperlink" Target="mailto:shubhendu.sinha@vishalretail.co.in" TargetMode="External"/><Relationship Id="rId456" Type="http://schemas.openxmlformats.org/officeDocument/2006/relationships/hyperlink" Target="mailto:shubhendu.sinha@vishalretail.co.in" TargetMode="External"/><Relationship Id="rId498" Type="http://schemas.openxmlformats.org/officeDocument/2006/relationships/hyperlink" Target="mailto:shubhendu.sinha@vishalretail.co.in" TargetMode="External"/><Relationship Id="rId621" Type="http://schemas.openxmlformats.org/officeDocument/2006/relationships/hyperlink" Target="mailto:shubhendu.sinha@vishalretail.co.in" TargetMode="External"/><Relationship Id="rId663" Type="http://schemas.openxmlformats.org/officeDocument/2006/relationships/hyperlink" Target="mailto:shubhendu.sinha@vishalretail.co.in" TargetMode="External"/><Relationship Id="rId13" Type="http://schemas.openxmlformats.org/officeDocument/2006/relationships/hyperlink" Target="mailto:shubhendu.sinha@vishalretail.co.in" TargetMode="External"/><Relationship Id="rId109" Type="http://schemas.openxmlformats.org/officeDocument/2006/relationships/hyperlink" Target="mailto:shubhendu.sinha@vishalretail.co.in" TargetMode="External"/><Relationship Id="rId260" Type="http://schemas.openxmlformats.org/officeDocument/2006/relationships/hyperlink" Target="mailto:shubhendu.sinha@vishalretail.co.in" TargetMode="External"/><Relationship Id="rId316" Type="http://schemas.openxmlformats.org/officeDocument/2006/relationships/hyperlink" Target="mailto:shubhendu.sinha@vishalretail.co.in" TargetMode="External"/><Relationship Id="rId523" Type="http://schemas.openxmlformats.org/officeDocument/2006/relationships/hyperlink" Target="mailto:shubhendu.sinha@vishalretail.co.in" TargetMode="External"/><Relationship Id="rId719" Type="http://schemas.openxmlformats.org/officeDocument/2006/relationships/hyperlink" Target="mailto:shubhendu.sinha@vishalretail.co.in" TargetMode="External"/><Relationship Id="rId55" Type="http://schemas.openxmlformats.org/officeDocument/2006/relationships/hyperlink" Target="mailto:shubhendu.sinha@vishalretail.co.in" TargetMode="External"/><Relationship Id="rId97" Type="http://schemas.openxmlformats.org/officeDocument/2006/relationships/hyperlink" Target="mailto:shubhendu.sinha@vishalretail.co.in" TargetMode="External"/><Relationship Id="rId120" Type="http://schemas.openxmlformats.org/officeDocument/2006/relationships/hyperlink" Target="mailto:shubhendu.sinha@vishalretail.co.in" TargetMode="External"/><Relationship Id="rId358" Type="http://schemas.openxmlformats.org/officeDocument/2006/relationships/hyperlink" Target="mailto:shubhendu.sinha@vishalretail.co.in" TargetMode="External"/><Relationship Id="rId565" Type="http://schemas.openxmlformats.org/officeDocument/2006/relationships/hyperlink" Target="mailto:shubhendu.sinha@vishalretail.co.in" TargetMode="External"/><Relationship Id="rId730" Type="http://schemas.openxmlformats.org/officeDocument/2006/relationships/hyperlink" Target="mailto:shubhendu.sinha@vishalretail.co.in" TargetMode="External"/><Relationship Id="rId162" Type="http://schemas.openxmlformats.org/officeDocument/2006/relationships/hyperlink" Target="mailto:shubhendu.sinha@vishalretail.co.in" TargetMode="External"/><Relationship Id="rId218" Type="http://schemas.openxmlformats.org/officeDocument/2006/relationships/hyperlink" Target="mailto:shubhendu.sinha@vishalretail.co.in" TargetMode="External"/><Relationship Id="rId425" Type="http://schemas.openxmlformats.org/officeDocument/2006/relationships/hyperlink" Target="mailto:shubhendu.sinha@vishalretail.co.in" TargetMode="External"/><Relationship Id="rId467" Type="http://schemas.openxmlformats.org/officeDocument/2006/relationships/hyperlink" Target="mailto:shubhendu.sinha@vishalretail.co.in" TargetMode="External"/><Relationship Id="rId632" Type="http://schemas.openxmlformats.org/officeDocument/2006/relationships/hyperlink" Target="mailto:shubhendu.sinha@vishalretail.co.in" TargetMode="External"/><Relationship Id="rId271" Type="http://schemas.openxmlformats.org/officeDocument/2006/relationships/hyperlink" Target="mailto:shubhendu.sinha@vishalretail.co.in" TargetMode="External"/><Relationship Id="rId674" Type="http://schemas.openxmlformats.org/officeDocument/2006/relationships/hyperlink" Target="mailto:shubhendu.sinha@vishalretail.co.in" TargetMode="External"/><Relationship Id="rId24" Type="http://schemas.openxmlformats.org/officeDocument/2006/relationships/hyperlink" Target="mailto:shubhendu.sinha@vishalretail.co.in" TargetMode="External"/><Relationship Id="rId66" Type="http://schemas.openxmlformats.org/officeDocument/2006/relationships/hyperlink" Target="mailto:shubhendu.sinha@vishalretail.co.in" TargetMode="External"/><Relationship Id="rId131" Type="http://schemas.openxmlformats.org/officeDocument/2006/relationships/hyperlink" Target="mailto:shubhendu.sinha@vishalretail.co.in" TargetMode="External"/><Relationship Id="rId327" Type="http://schemas.openxmlformats.org/officeDocument/2006/relationships/hyperlink" Target="mailto:shubhendu.sinha@vishalretail.co.in" TargetMode="External"/><Relationship Id="rId369" Type="http://schemas.openxmlformats.org/officeDocument/2006/relationships/hyperlink" Target="mailto:shubhendu.sinha@vishalretail.co.in" TargetMode="External"/><Relationship Id="rId534" Type="http://schemas.openxmlformats.org/officeDocument/2006/relationships/hyperlink" Target="mailto:shubhendu.sinha@vishalretail.co.in" TargetMode="External"/><Relationship Id="rId576" Type="http://schemas.openxmlformats.org/officeDocument/2006/relationships/hyperlink" Target="mailto:shubhendu.sinha@vishalretail.co.in" TargetMode="External"/><Relationship Id="rId741" Type="http://schemas.openxmlformats.org/officeDocument/2006/relationships/hyperlink" Target="mailto:shubhendu.sinha@vishalretail.co.in" TargetMode="External"/><Relationship Id="rId173" Type="http://schemas.openxmlformats.org/officeDocument/2006/relationships/hyperlink" Target="mailto:shubhendu.sinha@vishalretail.co.in" TargetMode="External"/><Relationship Id="rId229" Type="http://schemas.openxmlformats.org/officeDocument/2006/relationships/hyperlink" Target="mailto:shubhendu.sinha@vishalretail.co.in" TargetMode="External"/><Relationship Id="rId380" Type="http://schemas.openxmlformats.org/officeDocument/2006/relationships/hyperlink" Target="mailto:shubhendu.sinha@vishalretail.co.in" TargetMode="External"/><Relationship Id="rId436" Type="http://schemas.openxmlformats.org/officeDocument/2006/relationships/hyperlink" Target="mailto:shubhendu.sinha@vishalretail.co.in" TargetMode="External"/><Relationship Id="rId601" Type="http://schemas.openxmlformats.org/officeDocument/2006/relationships/hyperlink" Target="mailto:shubhendu.sinha@vishalretail.co.in" TargetMode="External"/><Relationship Id="rId643" Type="http://schemas.openxmlformats.org/officeDocument/2006/relationships/hyperlink" Target="mailto:shubhendu.sinha@vishalretail.co.in" TargetMode="External"/><Relationship Id="rId240" Type="http://schemas.openxmlformats.org/officeDocument/2006/relationships/hyperlink" Target="mailto:shubhendu.sinha@vishalretail.co.in" TargetMode="External"/><Relationship Id="rId478" Type="http://schemas.openxmlformats.org/officeDocument/2006/relationships/hyperlink" Target="mailto:shubhendu.sinha@vishalretail.co.in" TargetMode="External"/><Relationship Id="rId685" Type="http://schemas.openxmlformats.org/officeDocument/2006/relationships/hyperlink" Target="mailto:shubhendu.sinha@vishalretail.co.in" TargetMode="External"/><Relationship Id="rId35" Type="http://schemas.openxmlformats.org/officeDocument/2006/relationships/hyperlink" Target="mailto:shubhendu.sinha@vishalretail.co.in" TargetMode="External"/><Relationship Id="rId77" Type="http://schemas.openxmlformats.org/officeDocument/2006/relationships/hyperlink" Target="mailto:shubhendu.sinha@vishalretail.co.in" TargetMode="External"/><Relationship Id="rId100" Type="http://schemas.openxmlformats.org/officeDocument/2006/relationships/hyperlink" Target="mailto:shubhendu.sinha@vishalretail.co.in" TargetMode="External"/><Relationship Id="rId282" Type="http://schemas.openxmlformats.org/officeDocument/2006/relationships/hyperlink" Target="mailto:shubhendu.sinha@vishalretail.co.in" TargetMode="External"/><Relationship Id="rId338" Type="http://schemas.openxmlformats.org/officeDocument/2006/relationships/hyperlink" Target="mailto:shubhendu.sinha@vishalretail.co.in" TargetMode="External"/><Relationship Id="rId503" Type="http://schemas.openxmlformats.org/officeDocument/2006/relationships/hyperlink" Target="mailto:shubhendu.sinha@vishalretail.co.in" TargetMode="External"/><Relationship Id="rId545" Type="http://schemas.openxmlformats.org/officeDocument/2006/relationships/hyperlink" Target="mailto:shubhendu.sinha@vishalretail.co.in" TargetMode="External"/><Relationship Id="rId587" Type="http://schemas.openxmlformats.org/officeDocument/2006/relationships/hyperlink" Target="mailto:shubhendu.sinha@vishalretail.co.in" TargetMode="External"/><Relationship Id="rId710" Type="http://schemas.openxmlformats.org/officeDocument/2006/relationships/hyperlink" Target="mailto:shubhendu.sinha@vishalretail.co.in" TargetMode="External"/><Relationship Id="rId8" Type="http://schemas.openxmlformats.org/officeDocument/2006/relationships/hyperlink" Target="mailto:shubhendu.sinha@vishalretail.co.in" TargetMode="External"/><Relationship Id="rId142" Type="http://schemas.openxmlformats.org/officeDocument/2006/relationships/hyperlink" Target="mailto:shubhendu.sinha@vishalretail.co.in" TargetMode="External"/><Relationship Id="rId184" Type="http://schemas.openxmlformats.org/officeDocument/2006/relationships/hyperlink" Target="mailto:shubhendu.sinha@vishalretail.co.in" TargetMode="External"/><Relationship Id="rId391" Type="http://schemas.openxmlformats.org/officeDocument/2006/relationships/hyperlink" Target="mailto:shubhendu.sinha@vishalretail.co.in" TargetMode="External"/><Relationship Id="rId405" Type="http://schemas.openxmlformats.org/officeDocument/2006/relationships/hyperlink" Target="mailto:shubhendu.sinha@vishalretail.co.in" TargetMode="External"/><Relationship Id="rId447" Type="http://schemas.openxmlformats.org/officeDocument/2006/relationships/hyperlink" Target="mailto:shubhendu.sinha@vishalretail.co.in" TargetMode="External"/><Relationship Id="rId612" Type="http://schemas.openxmlformats.org/officeDocument/2006/relationships/hyperlink" Target="mailto:shubhendu.sinha@vishalretail.co.in" TargetMode="External"/><Relationship Id="rId251" Type="http://schemas.openxmlformats.org/officeDocument/2006/relationships/hyperlink" Target="mailto:shubhendu.sinha@vishalretail.co.in" TargetMode="External"/><Relationship Id="rId489" Type="http://schemas.openxmlformats.org/officeDocument/2006/relationships/hyperlink" Target="mailto:shubhendu.sinha@vishalretail.co.in" TargetMode="External"/><Relationship Id="rId654" Type="http://schemas.openxmlformats.org/officeDocument/2006/relationships/hyperlink" Target="mailto:shubhendu.sinha@vishalretail.co.in" TargetMode="External"/><Relationship Id="rId696" Type="http://schemas.openxmlformats.org/officeDocument/2006/relationships/hyperlink" Target="mailto:shubhendu.sinha@vishalretail.co.in" TargetMode="External"/><Relationship Id="rId46" Type="http://schemas.openxmlformats.org/officeDocument/2006/relationships/hyperlink" Target="mailto:shubhendu.sinha@vishalretail.co.in" TargetMode="External"/><Relationship Id="rId293" Type="http://schemas.openxmlformats.org/officeDocument/2006/relationships/hyperlink" Target="mailto:shubhendu.sinha@vishalretail.co.in" TargetMode="External"/><Relationship Id="rId307" Type="http://schemas.openxmlformats.org/officeDocument/2006/relationships/hyperlink" Target="mailto:shubhendu.sinha@vishalretail.co.in" TargetMode="External"/><Relationship Id="rId349" Type="http://schemas.openxmlformats.org/officeDocument/2006/relationships/hyperlink" Target="mailto:shubhendu.sinha@vishalretail.co.in" TargetMode="External"/><Relationship Id="rId514" Type="http://schemas.openxmlformats.org/officeDocument/2006/relationships/hyperlink" Target="mailto:shubhendu.sinha@vishalretail.co.in" TargetMode="External"/><Relationship Id="rId556" Type="http://schemas.openxmlformats.org/officeDocument/2006/relationships/hyperlink" Target="mailto:shubhendu.sinha@vishalretail.co.in" TargetMode="External"/><Relationship Id="rId721" Type="http://schemas.openxmlformats.org/officeDocument/2006/relationships/hyperlink" Target="mailto:shubhendu.sinha@vishalretail.co.in" TargetMode="External"/><Relationship Id="rId88" Type="http://schemas.openxmlformats.org/officeDocument/2006/relationships/hyperlink" Target="mailto:shubhendu.sinha@vishalretail.co.in" TargetMode="External"/><Relationship Id="rId111" Type="http://schemas.openxmlformats.org/officeDocument/2006/relationships/hyperlink" Target="mailto:shubhendu.sinha@vishalretail.co.in" TargetMode="External"/><Relationship Id="rId153" Type="http://schemas.openxmlformats.org/officeDocument/2006/relationships/hyperlink" Target="mailto:shubhendu.sinha@vishalretail.co.in" TargetMode="External"/><Relationship Id="rId195" Type="http://schemas.openxmlformats.org/officeDocument/2006/relationships/hyperlink" Target="mailto:shubhendu.sinha@vishalretail.co.in" TargetMode="External"/><Relationship Id="rId209" Type="http://schemas.openxmlformats.org/officeDocument/2006/relationships/hyperlink" Target="mailto:shubhendu.sinha@vishalretail.co.in" TargetMode="External"/><Relationship Id="rId360" Type="http://schemas.openxmlformats.org/officeDocument/2006/relationships/hyperlink" Target="mailto:shubhendu.sinha@vishalretail.co.in" TargetMode="External"/><Relationship Id="rId416" Type="http://schemas.openxmlformats.org/officeDocument/2006/relationships/hyperlink" Target="mailto:shubhendu.sinha@vishalretail.co.in" TargetMode="External"/><Relationship Id="rId598" Type="http://schemas.openxmlformats.org/officeDocument/2006/relationships/hyperlink" Target="mailto:shubhendu.sinha@vishalretail.co.in" TargetMode="External"/><Relationship Id="rId220" Type="http://schemas.openxmlformats.org/officeDocument/2006/relationships/hyperlink" Target="mailto:shubhendu.sinha@vishalretail.co.in" TargetMode="External"/><Relationship Id="rId458" Type="http://schemas.openxmlformats.org/officeDocument/2006/relationships/hyperlink" Target="mailto:shubhendu.sinha@vishalretail.co.in" TargetMode="External"/><Relationship Id="rId623" Type="http://schemas.openxmlformats.org/officeDocument/2006/relationships/hyperlink" Target="mailto:shubhendu.sinha@vishalretail.co.in" TargetMode="External"/><Relationship Id="rId665" Type="http://schemas.openxmlformats.org/officeDocument/2006/relationships/hyperlink" Target="mailto:shubhendu.sinha@vishalretail.co.in" TargetMode="External"/><Relationship Id="rId15" Type="http://schemas.openxmlformats.org/officeDocument/2006/relationships/hyperlink" Target="mailto:shubhendu.sinha@vishalretail.co.in" TargetMode="External"/><Relationship Id="rId57" Type="http://schemas.openxmlformats.org/officeDocument/2006/relationships/hyperlink" Target="mailto:shubhendu.sinha@vishalretail.co.in" TargetMode="External"/><Relationship Id="rId262" Type="http://schemas.openxmlformats.org/officeDocument/2006/relationships/hyperlink" Target="mailto:shubhendu.sinha@vishalretail.co.in" TargetMode="External"/><Relationship Id="rId318" Type="http://schemas.openxmlformats.org/officeDocument/2006/relationships/hyperlink" Target="mailto:shubhendu.sinha@vishalretail.co.in" TargetMode="External"/><Relationship Id="rId525" Type="http://schemas.openxmlformats.org/officeDocument/2006/relationships/hyperlink" Target="mailto:shubhendu.sinha@vishalretail.co.in" TargetMode="External"/><Relationship Id="rId567" Type="http://schemas.openxmlformats.org/officeDocument/2006/relationships/hyperlink" Target="mailto:shubhendu.sinha@vishalretail.co.in" TargetMode="External"/><Relationship Id="rId732" Type="http://schemas.openxmlformats.org/officeDocument/2006/relationships/hyperlink" Target="mailto:shubhendu.sinha@vishalretail.co.in" TargetMode="External"/><Relationship Id="rId99" Type="http://schemas.openxmlformats.org/officeDocument/2006/relationships/hyperlink" Target="mailto:shubhendu.sinha@vishalretail.co.in" TargetMode="External"/><Relationship Id="rId122" Type="http://schemas.openxmlformats.org/officeDocument/2006/relationships/hyperlink" Target="mailto:shubhendu.sinha@vishalretail.co.in" TargetMode="External"/><Relationship Id="rId164" Type="http://schemas.openxmlformats.org/officeDocument/2006/relationships/hyperlink" Target="mailto:shubhendu.sinha@vishalretail.co.in" TargetMode="External"/><Relationship Id="rId371" Type="http://schemas.openxmlformats.org/officeDocument/2006/relationships/hyperlink" Target="mailto:shubhendu.sinha@vishalretail.co.in" TargetMode="External"/><Relationship Id="rId427" Type="http://schemas.openxmlformats.org/officeDocument/2006/relationships/hyperlink" Target="mailto:shubhendu.sinha@vishalretail.co.in" TargetMode="External"/><Relationship Id="rId469" Type="http://schemas.openxmlformats.org/officeDocument/2006/relationships/hyperlink" Target="mailto:shubhendu.sinha@vishalretail.co.in" TargetMode="External"/><Relationship Id="rId634" Type="http://schemas.openxmlformats.org/officeDocument/2006/relationships/hyperlink" Target="mailto:shubhendu.sinha@vishalretail.co.in" TargetMode="External"/><Relationship Id="rId676" Type="http://schemas.openxmlformats.org/officeDocument/2006/relationships/hyperlink" Target="mailto:shubhendu.sinha@vishalretail.co.in" TargetMode="External"/><Relationship Id="rId26" Type="http://schemas.openxmlformats.org/officeDocument/2006/relationships/hyperlink" Target="mailto:shubhendu.sinha@vishalretail.co.in" TargetMode="External"/><Relationship Id="rId231" Type="http://schemas.openxmlformats.org/officeDocument/2006/relationships/hyperlink" Target="mailto:shubhendu.sinha@vishalretail.co.in" TargetMode="External"/><Relationship Id="rId273" Type="http://schemas.openxmlformats.org/officeDocument/2006/relationships/hyperlink" Target="mailto:shubhendu.sinha@vishalretail.co.in" TargetMode="External"/><Relationship Id="rId329" Type="http://schemas.openxmlformats.org/officeDocument/2006/relationships/hyperlink" Target="mailto:shubhendu.sinha@vishalretail.co.in" TargetMode="External"/><Relationship Id="rId480" Type="http://schemas.openxmlformats.org/officeDocument/2006/relationships/hyperlink" Target="mailto:shubhendu.sinha@vishalretail.co.in" TargetMode="External"/><Relationship Id="rId536" Type="http://schemas.openxmlformats.org/officeDocument/2006/relationships/hyperlink" Target="mailto:shubhendu.sinha@vishalretail.co.in" TargetMode="External"/><Relationship Id="rId701" Type="http://schemas.openxmlformats.org/officeDocument/2006/relationships/hyperlink" Target="mailto:shubhendu.sinha@vishalretail.co.in" TargetMode="External"/><Relationship Id="rId68" Type="http://schemas.openxmlformats.org/officeDocument/2006/relationships/hyperlink" Target="mailto:shubhendu.sinha@vishalretail.co.in" TargetMode="External"/><Relationship Id="rId133" Type="http://schemas.openxmlformats.org/officeDocument/2006/relationships/hyperlink" Target="mailto:shubhendu.sinha@vishalretail.co.in" TargetMode="External"/><Relationship Id="rId175" Type="http://schemas.openxmlformats.org/officeDocument/2006/relationships/hyperlink" Target="mailto:shubhendu.sinha@vishalretail.co.in" TargetMode="External"/><Relationship Id="rId340" Type="http://schemas.openxmlformats.org/officeDocument/2006/relationships/hyperlink" Target="mailto:shubhendu.sinha@vishalretail.co.in" TargetMode="External"/><Relationship Id="rId578" Type="http://schemas.openxmlformats.org/officeDocument/2006/relationships/hyperlink" Target="mailto:shubhendu.sinha@vishalretail.co.in" TargetMode="External"/><Relationship Id="rId743" Type="http://schemas.openxmlformats.org/officeDocument/2006/relationships/hyperlink" Target="mailto:shubhendu.sinha@vishalretail.co.in" TargetMode="External"/><Relationship Id="rId200" Type="http://schemas.openxmlformats.org/officeDocument/2006/relationships/hyperlink" Target="mailto:shubhendu.sinha@vishalretail.co.in" TargetMode="External"/><Relationship Id="rId382" Type="http://schemas.openxmlformats.org/officeDocument/2006/relationships/hyperlink" Target="mailto:shubhendu.sinha@vishalretail.co.in" TargetMode="External"/><Relationship Id="rId438" Type="http://schemas.openxmlformats.org/officeDocument/2006/relationships/hyperlink" Target="mailto:shubhendu.sinha@vishalretail.co.in" TargetMode="External"/><Relationship Id="rId603" Type="http://schemas.openxmlformats.org/officeDocument/2006/relationships/hyperlink" Target="mailto:shubhendu.sinha@vishalretail.co.in" TargetMode="External"/><Relationship Id="rId645" Type="http://schemas.openxmlformats.org/officeDocument/2006/relationships/hyperlink" Target="mailto:shubhendu.sinha@vishalretail.co.in" TargetMode="External"/><Relationship Id="rId687" Type="http://schemas.openxmlformats.org/officeDocument/2006/relationships/hyperlink" Target="mailto:shubhendu.sinha@vishalretail.co.in" TargetMode="External"/><Relationship Id="rId242" Type="http://schemas.openxmlformats.org/officeDocument/2006/relationships/hyperlink" Target="mailto:shubhendu.sinha@vishalretail.co.in" TargetMode="External"/><Relationship Id="rId284" Type="http://schemas.openxmlformats.org/officeDocument/2006/relationships/hyperlink" Target="mailto:shubhendu.sinha@vishalretail.co.in" TargetMode="External"/><Relationship Id="rId491" Type="http://schemas.openxmlformats.org/officeDocument/2006/relationships/hyperlink" Target="mailto:shubhendu.sinha@vishalretail.co.in" TargetMode="External"/><Relationship Id="rId505" Type="http://schemas.openxmlformats.org/officeDocument/2006/relationships/hyperlink" Target="mailto:shubhendu.sinha@vishalretail.co.in" TargetMode="External"/><Relationship Id="rId712" Type="http://schemas.openxmlformats.org/officeDocument/2006/relationships/hyperlink" Target="mailto:shubhendu.sinha@vishalretail.co.in" TargetMode="External"/><Relationship Id="rId37" Type="http://schemas.openxmlformats.org/officeDocument/2006/relationships/hyperlink" Target="mailto:shubhendu.sinha@vishalretail.co.in" TargetMode="External"/><Relationship Id="rId79" Type="http://schemas.openxmlformats.org/officeDocument/2006/relationships/hyperlink" Target="mailto:shubhendu.sinha@vishalretail.co.in" TargetMode="External"/><Relationship Id="rId102" Type="http://schemas.openxmlformats.org/officeDocument/2006/relationships/hyperlink" Target="mailto:shubhendu.sinha@vishalretail.co.in" TargetMode="External"/><Relationship Id="rId144" Type="http://schemas.openxmlformats.org/officeDocument/2006/relationships/hyperlink" Target="mailto:shubhendu.sinha@vishalretail.co.in" TargetMode="External"/><Relationship Id="rId547" Type="http://schemas.openxmlformats.org/officeDocument/2006/relationships/hyperlink" Target="mailto:shubhendu.sinha@vishalretail.co.in" TargetMode="External"/><Relationship Id="rId589" Type="http://schemas.openxmlformats.org/officeDocument/2006/relationships/hyperlink" Target="mailto:shubhendu.sinha@vishalretail.co.in" TargetMode="External"/><Relationship Id="rId90" Type="http://schemas.openxmlformats.org/officeDocument/2006/relationships/hyperlink" Target="mailto:shubhendu.sinha@vishalretail.co.in" TargetMode="External"/><Relationship Id="rId186" Type="http://schemas.openxmlformats.org/officeDocument/2006/relationships/hyperlink" Target="mailto:shubhendu.sinha@vishalretail.co.in" TargetMode="External"/><Relationship Id="rId351" Type="http://schemas.openxmlformats.org/officeDocument/2006/relationships/hyperlink" Target="mailto:shubhendu.sinha@vishalretail.co.in" TargetMode="External"/><Relationship Id="rId393" Type="http://schemas.openxmlformats.org/officeDocument/2006/relationships/hyperlink" Target="mailto:shubhendu.sinha@vishalretail.co.in" TargetMode="External"/><Relationship Id="rId407" Type="http://schemas.openxmlformats.org/officeDocument/2006/relationships/hyperlink" Target="mailto:shubhendu.sinha@vishalretail.co.in" TargetMode="External"/><Relationship Id="rId449" Type="http://schemas.openxmlformats.org/officeDocument/2006/relationships/hyperlink" Target="mailto:shubhendu.sinha@vishalretail.co.in" TargetMode="External"/><Relationship Id="rId614" Type="http://schemas.openxmlformats.org/officeDocument/2006/relationships/hyperlink" Target="mailto:shubhendu.sinha@vishalretail.co.in" TargetMode="External"/><Relationship Id="rId656" Type="http://schemas.openxmlformats.org/officeDocument/2006/relationships/hyperlink" Target="mailto:shubhendu.sinha@vishalretail.co.in" TargetMode="External"/><Relationship Id="rId211" Type="http://schemas.openxmlformats.org/officeDocument/2006/relationships/hyperlink" Target="mailto:shubhendu.sinha@vishalretail.co.in" TargetMode="External"/><Relationship Id="rId253" Type="http://schemas.openxmlformats.org/officeDocument/2006/relationships/hyperlink" Target="mailto:shubhendu.sinha@vishalretail.co.in" TargetMode="External"/><Relationship Id="rId295" Type="http://schemas.openxmlformats.org/officeDocument/2006/relationships/hyperlink" Target="mailto:shubhendu.sinha@vishalretail.co.in" TargetMode="External"/><Relationship Id="rId309" Type="http://schemas.openxmlformats.org/officeDocument/2006/relationships/hyperlink" Target="mailto:shubhendu.sinha@vishalretail.co.in" TargetMode="External"/><Relationship Id="rId460" Type="http://schemas.openxmlformats.org/officeDocument/2006/relationships/hyperlink" Target="mailto:shubhendu.sinha@vishalretail.co.in" TargetMode="External"/><Relationship Id="rId516" Type="http://schemas.openxmlformats.org/officeDocument/2006/relationships/hyperlink" Target="mailto:shubhendu.sinha@vishalretail.co.in" TargetMode="External"/><Relationship Id="rId698" Type="http://schemas.openxmlformats.org/officeDocument/2006/relationships/hyperlink" Target="mailto:shubhendu.sinha@vishalretail.co.in" TargetMode="External"/><Relationship Id="rId48" Type="http://schemas.openxmlformats.org/officeDocument/2006/relationships/hyperlink" Target="mailto:shubhendu.sinha@vishalretail.co.in" TargetMode="External"/><Relationship Id="rId113" Type="http://schemas.openxmlformats.org/officeDocument/2006/relationships/hyperlink" Target="mailto:shubhendu.sinha@vishalretail.co.in" TargetMode="External"/><Relationship Id="rId320" Type="http://schemas.openxmlformats.org/officeDocument/2006/relationships/hyperlink" Target="mailto:shubhendu.sinha@vishalretail.co.in" TargetMode="External"/><Relationship Id="rId558" Type="http://schemas.openxmlformats.org/officeDocument/2006/relationships/hyperlink" Target="mailto:shubhendu.sinha@vishalretail.co.in" TargetMode="External"/><Relationship Id="rId723" Type="http://schemas.openxmlformats.org/officeDocument/2006/relationships/hyperlink" Target="mailto:shubhendu.sinha@vishalretail.co.in" TargetMode="External"/><Relationship Id="rId155" Type="http://schemas.openxmlformats.org/officeDocument/2006/relationships/hyperlink" Target="mailto:shubhendu.sinha@vishalretail.co.in" TargetMode="External"/><Relationship Id="rId197" Type="http://schemas.openxmlformats.org/officeDocument/2006/relationships/hyperlink" Target="mailto:shubhendu.sinha@vishalretail.co.in" TargetMode="External"/><Relationship Id="rId362" Type="http://schemas.openxmlformats.org/officeDocument/2006/relationships/hyperlink" Target="mailto:shubhendu.sinha@vishalretail.co.in" TargetMode="External"/><Relationship Id="rId418" Type="http://schemas.openxmlformats.org/officeDocument/2006/relationships/hyperlink" Target="mailto:shubhendu.sinha@vishalretail.co.in" TargetMode="External"/><Relationship Id="rId625" Type="http://schemas.openxmlformats.org/officeDocument/2006/relationships/hyperlink" Target="mailto:shubhendu.sinha@vishalretail.co.in" TargetMode="External"/><Relationship Id="rId222" Type="http://schemas.openxmlformats.org/officeDocument/2006/relationships/hyperlink" Target="mailto:shubhendu.sinha@vishalretail.co.in" TargetMode="External"/><Relationship Id="rId264" Type="http://schemas.openxmlformats.org/officeDocument/2006/relationships/hyperlink" Target="mailto:shubhendu.sinha@vishalretail.co.in" TargetMode="External"/><Relationship Id="rId471" Type="http://schemas.openxmlformats.org/officeDocument/2006/relationships/hyperlink" Target="mailto:shubhendu.sinha@vishalretail.co.in" TargetMode="External"/><Relationship Id="rId667" Type="http://schemas.openxmlformats.org/officeDocument/2006/relationships/hyperlink" Target="mailto:shubhendu.sinha@vishalretail.co.in" TargetMode="External"/><Relationship Id="rId17" Type="http://schemas.openxmlformats.org/officeDocument/2006/relationships/hyperlink" Target="mailto:shubhendu.sinha@vishalretail.co.in" TargetMode="External"/><Relationship Id="rId59" Type="http://schemas.openxmlformats.org/officeDocument/2006/relationships/hyperlink" Target="mailto:shubhendu.sinha@vishalretail.co.in" TargetMode="External"/><Relationship Id="rId124" Type="http://schemas.openxmlformats.org/officeDocument/2006/relationships/hyperlink" Target="mailto:shubhendu.sinha@vishalretail.co.in" TargetMode="External"/><Relationship Id="rId527" Type="http://schemas.openxmlformats.org/officeDocument/2006/relationships/hyperlink" Target="mailto:shubhendu.sinha@vishalretail.co.in" TargetMode="External"/><Relationship Id="rId569" Type="http://schemas.openxmlformats.org/officeDocument/2006/relationships/hyperlink" Target="mailto:shubhendu.sinha@vishalretail.co.in" TargetMode="External"/><Relationship Id="rId734" Type="http://schemas.openxmlformats.org/officeDocument/2006/relationships/hyperlink" Target="mailto:shubhendu.sinha@vishalretail.co.in" TargetMode="External"/><Relationship Id="rId70" Type="http://schemas.openxmlformats.org/officeDocument/2006/relationships/hyperlink" Target="mailto:shubhendu.sinha@vishalretail.co.in" TargetMode="External"/><Relationship Id="rId166" Type="http://schemas.openxmlformats.org/officeDocument/2006/relationships/hyperlink" Target="mailto:shubhendu.sinha@vishalretail.co.in" TargetMode="External"/><Relationship Id="rId331" Type="http://schemas.openxmlformats.org/officeDocument/2006/relationships/hyperlink" Target="mailto:shubhendu.sinha@vishalretail.co.in" TargetMode="External"/><Relationship Id="rId373" Type="http://schemas.openxmlformats.org/officeDocument/2006/relationships/hyperlink" Target="mailto:shubhendu.sinha@vishalretail.co.in" TargetMode="External"/><Relationship Id="rId429" Type="http://schemas.openxmlformats.org/officeDocument/2006/relationships/hyperlink" Target="mailto:shubhendu.sinha@vishalretail.co.in" TargetMode="External"/><Relationship Id="rId580" Type="http://schemas.openxmlformats.org/officeDocument/2006/relationships/hyperlink" Target="mailto:shubhendu.sinha@vishalretail.co.in" TargetMode="External"/><Relationship Id="rId636" Type="http://schemas.openxmlformats.org/officeDocument/2006/relationships/hyperlink" Target="mailto:shubhendu.sinha@vishalretail.co.in" TargetMode="External"/><Relationship Id="rId1" Type="http://schemas.openxmlformats.org/officeDocument/2006/relationships/hyperlink" Target="mailto:shubhendu.sinha@vishalretail.co.in" TargetMode="External"/><Relationship Id="rId233" Type="http://schemas.openxmlformats.org/officeDocument/2006/relationships/hyperlink" Target="mailto:shubhendu.sinha@vishalretail.co.in" TargetMode="External"/><Relationship Id="rId440" Type="http://schemas.openxmlformats.org/officeDocument/2006/relationships/hyperlink" Target="mailto:shubhendu.sinha@vishalretail.co.in" TargetMode="External"/><Relationship Id="rId678" Type="http://schemas.openxmlformats.org/officeDocument/2006/relationships/hyperlink" Target="mailto:shubhendu.sinha@vishalretail.co.in" TargetMode="External"/><Relationship Id="rId28" Type="http://schemas.openxmlformats.org/officeDocument/2006/relationships/hyperlink" Target="mailto:shubhendu.sinha@vishalretail.co.in" TargetMode="External"/><Relationship Id="rId275" Type="http://schemas.openxmlformats.org/officeDocument/2006/relationships/hyperlink" Target="mailto:shubhendu.sinha@vishalretail.co.in" TargetMode="External"/><Relationship Id="rId300" Type="http://schemas.openxmlformats.org/officeDocument/2006/relationships/hyperlink" Target="mailto:shubhendu.sinha@vishalretail.co.in" TargetMode="External"/><Relationship Id="rId482" Type="http://schemas.openxmlformats.org/officeDocument/2006/relationships/hyperlink" Target="mailto:shubhendu.sinha@vishalretail.co.in" TargetMode="External"/><Relationship Id="rId538" Type="http://schemas.openxmlformats.org/officeDocument/2006/relationships/hyperlink" Target="mailto:shubhendu.sinha@vishalretail.co.in" TargetMode="External"/><Relationship Id="rId703" Type="http://schemas.openxmlformats.org/officeDocument/2006/relationships/hyperlink" Target="mailto:shubhendu.sinha@vishalretail.co.in" TargetMode="External"/><Relationship Id="rId81" Type="http://schemas.openxmlformats.org/officeDocument/2006/relationships/hyperlink" Target="mailto:shubhendu.sinha@vishalretail.co.in" TargetMode="External"/><Relationship Id="rId135" Type="http://schemas.openxmlformats.org/officeDocument/2006/relationships/hyperlink" Target="mailto:shubhendu.sinha@vishalretail.co.in" TargetMode="External"/><Relationship Id="rId177" Type="http://schemas.openxmlformats.org/officeDocument/2006/relationships/hyperlink" Target="mailto:shubhendu.sinha@vishalretail.co.in" TargetMode="External"/><Relationship Id="rId342" Type="http://schemas.openxmlformats.org/officeDocument/2006/relationships/hyperlink" Target="mailto:shubhendu.sinha@vishalretail.co.in" TargetMode="External"/><Relationship Id="rId384" Type="http://schemas.openxmlformats.org/officeDocument/2006/relationships/hyperlink" Target="mailto:shubhendu.sinha@vishalretail.co.in" TargetMode="External"/><Relationship Id="rId591" Type="http://schemas.openxmlformats.org/officeDocument/2006/relationships/hyperlink" Target="mailto:shubhendu.sinha@vishalretail.co.in" TargetMode="External"/><Relationship Id="rId605" Type="http://schemas.openxmlformats.org/officeDocument/2006/relationships/hyperlink" Target="mailto:shubhendu.sinha@vishalretail.co.in" TargetMode="External"/><Relationship Id="rId202" Type="http://schemas.openxmlformats.org/officeDocument/2006/relationships/hyperlink" Target="mailto:shubhendu.sinha@vishalretail.co.in" TargetMode="External"/><Relationship Id="rId244" Type="http://schemas.openxmlformats.org/officeDocument/2006/relationships/hyperlink" Target="mailto:shubhendu.sinha@vishalretail.co.in" TargetMode="External"/><Relationship Id="rId647" Type="http://schemas.openxmlformats.org/officeDocument/2006/relationships/hyperlink" Target="mailto:shubhendu.sinha@vishalretail.co.in" TargetMode="External"/><Relationship Id="rId689" Type="http://schemas.openxmlformats.org/officeDocument/2006/relationships/hyperlink" Target="mailto:shubhendu.sinha@vishalretail.co.in" TargetMode="External"/><Relationship Id="rId39" Type="http://schemas.openxmlformats.org/officeDocument/2006/relationships/hyperlink" Target="mailto:shubhendu.sinha@vishalretail.co.in" TargetMode="External"/><Relationship Id="rId286" Type="http://schemas.openxmlformats.org/officeDocument/2006/relationships/hyperlink" Target="mailto:shubhendu.sinha@vishalretail.co.in" TargetMode="External"/><Relationship Id="rId451" Type="http://schemas.openxmlformats.org/officeDocument/2006/relationships/hyperlink" Target="mailto:shubhendu.sinha@vishalretail.co.in" TargetMode="External"/><Relationship Id="rId493" Type="http://schemas.openxmlformats.org/officeDocument/2006/relationships/hyperlink" Target="mailto:shubhendu.sinha@vishalretail.co.in" TargetMode="External"/><Relationship Id="rId507" Type="http://schemas.openxmlformats.org/officeDocument/2006/relationships/hyperlink" Target="mailto:shubhendu.sinha@vishalretail.co.in" TargetMode="External"/><Relationship Id="rId549" Type="http://schemas.openxmlformats.org/officeDocument/2006/relationships/hyperlink" Target="mailto:shubhendu.sinha@vishalretail.co.in" TargetMode="External"/><Relationship Id="rId714" Type="http://schemas.openxmlformats.org/officeDocument/2006/relationships/hyperlink" Target="mailto:shubhendu.sinha@vishalretail.co.in" TargetMode="External"/><Relationship Id="rId50" Type="http://schemas.openxmlformats.org/officeDocument/2006/relationships/hyperlink" Target="mailto:shubhendu.sinha@vishalretail.co.in" TargetMode="External"/><Relationship Id="rId104" Type="http://schemas.openxmlformats.org/officeDocument/2006/relationships/hyperlink" Target="mailto:shubhendu.sinha@vishalretail.co.in" TargetMode="External"/><Relationship Id="rId146" Type="http://schemas.openxmlformats.org/officeDocument/2006/relationships/hyperlink" Target="mailto:shubhendu.sinha@vishalretail.co.in" TargetMode="External"/><Relationship Id="rId188" Type="http://schemas.openxmlformats.org/officeDocument/2006/relationships/hyperlink" Target="mailto:shubhendu.sinha@vishalretail.co.in" TargetMode="External"/><Relationship Id="rId311" Type="http://schemas.openxmlformats.org/officeDocument/2006/relationships/hyperlink" Target="mailto:shubhendu.sinha@vishalretail.co.in" TargetMode="External"/><Relationship Id="rId353" Type="http://schemas.openxmlformats.org/officeDocument/2006/relationships/hyperlink" Target="mailto:shubhendu.sinha@vishalretail.co.in" TargetMode="External"/><Relationship Id="rId395" Type="http://schemas.openxmlformats.org/officeDocument/2006/relationships/hyperlink" Target="mailto:shubhendu.sinha@vishalretail.co.in" TargetMode="External"/><Relationship Id="rId409" Type="http://schemas.openxmlformats.org/officeDocument/2006/relationships/hyperlink" Target="mailto:shubhendu.sinha@vishalretail.co.in" TargetMode="External"/><Relationship Id="rId560" Type="http://schemas.openxmlformats.org/officeDocument/2006/relationships/hyperlink" Target="mailto:shubhendu.sinha@vishalretail.co.in" TargetMode="External"/><Relationship Id="rId92" Type="http://schemas.openxmlformats.org/officeDocument/2006/relationships/hyperlink" Target="mailto:shubhendu.sinha@vishalretail.co.in" TargetMode="External"/><Relationship Id="rId213" Type="http://schemas.openxmlformats.org/officeDocument/2006/relationships/hyperlink" Target="mailto:shubhendu.sinha@vishalretail.co.in" TargetMode="External"/><Relationship Id="rId420" Type="http://schemas.openxmlformats.org/officeDocument/2006/relationships/hyperlink" Target="mailto:shubhendu.sinha@vishalretail.co.in" TargetMode="External"/><Relationship Id="rId616" Type="http://schemas.openxmlformats.org/officeDocument/2006/relationships/hyperlink" Target="mailto:shubhendu.sinha@vishalretail.co.in" TargetMode="External"/><Relationship Id="rId658" Type="http://schemas.openxmlformats.org/officeDocument/2006/relationships/hyperlink" Target="mailto:shubhendu.sinha@vishalretail.co.in" TargetMode="External"/><Relationship Id="rId255" Type="http://schemas.openxmlformats.org/officeDocument/2006/relationships/hyperlink" Target="mailto:shubhendu.sinha@vishalretail.co.in" TargetMode="External"/><Relationship Id="rId297" Type="http://schemas.openxmlformats.org/officeDocument/2006/relationships/hyperlink" Target="mailto:shubhendu.sinha@vishalretail.co.in" TargetMode="External"/><Relationship Id="rId462" Type="http://schemas.openxmlformats.org/officeDocument/2006/relationships/hyperlink" Target="mailto:shubhendu.sinha@vishalretail.co.in" TargetMode="External"/><Relationship Id="rId518" Type="http://schemas.openxmlformats.org/officeDocument/2006/relationships/hyperlink" Target="mailto:shubhendu.sinha@vishalretail.co.in" TargetMode="External"/><Relationship Id="rId725" Type="http://schemas.openxmlformats.org/officeDocument/2006/relationships/hyperlink" Target="mailto:shubhendu.sinha@vishalretail.co.in" TargetMode="External"/><Relationship Id="rId115" Type="http://schemas.openxmlformats.org/officeDocument/2006/relationships/hyperlink" Target="mailto:shubhendu.sinha@vishalretail.co.in" TargetMode="External"/><Relationship Id="rId157" Type="http://schemas.openxmlformats.org/officeDocument/2006/relationships/hyperlink" Target="mailto:shubhendu.sinha@vishalretail.co.in" TargetMode="External"/><Relationship Id="rId322" Type="http://schemas.openxmlformats.org/officeDocument/2006/relationships/hyperlink" Target="mailto:shubhendu.sinha@vishalretail.co.in" TargetMode="External"/><Relationship Id="rId364" Type="http://schemas.openxmlformats.org/officeDocument/2006/relationships/hyperlink" Target="mailto:shubhendu.sinha@vishalretail.co.in" TargetMode="External"/><Relationship Id="rId61" Type="http://schemas.openxmlformats.org/officeDocument/2006/relationships/hyperlink" Target="mailto:shubhendu.sinha@vishalretail.co.in" TargetMode="External"/><Relationship Id="rId199" Type="http://schemas.openxmlformats.org/officeDocument/2006/relationships/hyperlink" Target="mailto:shubhendu.sinha@vishalretail.co.in" TargetMode="External"/><Relationship Id="rId571" Type="http://schemas.openxmlformats.org/officeDocument/2006/relationships/hyperlink" Target="mailto:shubhendu.sinha@vishalretail.co.in" TargetMode="External"/><Relationship Id="rId627" Type="http://schemas.openxmlformats.org/officeDocument/2006/relationships/hyperlink" Target="mailto:shubhendu.sinha@vishalretail.co.in" TargetMode="External"/><Relationship Id="rId669" Type="http://schemas.openxmlformats.org/officeDocument/2006/relationships/hyperlink" Target="mailto:shubhendu.sinha@vishalretail.co.in" TargetMode="External"/><Relationship Id="rId19" Type="http://schemas.openxmlformats.org/officeDocument/2006/relationships/hyperlink" Target="mailto:shubhendu.sinha@vishalretail.co.in" TargetMode="External"/><Relationship Id="rId224" Type="http://schemas.openxmlformats.org/officeDocument/2006/relationships/hyperlink" Target="mailto:shubhendu.sinha@vishalretail.co.in" TargetMode="External"/><Relationship Id="rId266" Type="http://schemas.openxmlformats.org/officeDocument/2006/relationships/hyperlink" Target="mailto:shubhendu.sinha@vishalretail.co.in" TargetMode="External"/><Relationship Id="rId431" Type="http://schemas.openxmlformats.org/officeDocument/2006/relationships/hyperlink" Target="mailto:shubhendu.sinha@vishalretail.co.in" TargetMode="External"/><Relationship Id="rId473" Type="http://schemas.openxmlformats.org/officeDocument/2006/relationships/hyperlink" Target="mailto:shubhendu.sinha@vishalretail.co.in" TargetMode="External"/><Relationship Id="rId529" Type="http://schemas.openxmlformats.org/officeDocument/2006/relationships/hyperlink" Target="mailto:shubhendu.sinha@vishalretail.co.in" TargetMode="External"/><Relationship Id="rId680" Type="http://schemas.openxmlformats.org/officeDocument/2006/relationships/hyperlink" Target="mailto:shubhendu.sinha@vishalretail.co.in" TargetMode="External"/><Relationship Id="rId736" Type="http://schemas.openxmlformats.org/officeDocument/2006/relationships/hyperlink" Target="mailto:shubhendu.sinha@vishalretail.co.in" TargetMode="External"/><Relationship Id="rId30" Type="http://schemas.openxmlformats.org/officeDocument/2006/relationships/hyperlink" Target="mailto:shubhendu.sinha@vishalretail.co.in" TargetMode="External"/><Relationship Id="rId126" Type="http://schemas.openxmlformats.org/officeDocument/2006/relationships/hyperlink" Target="mailto:shubhendu.sinha@vishalretail.co.in" TargetMode="External"/><Relationship Id="rId168" Type="http://schemas.openxmlformats.org/officeDocument/2006/relationships/hyperlink" Target="mailto:shubhendu.sinha@vishalretail.co.in" TargetMode="External"/><Relationship Id="rId333" Type="http://schemas.openxmlformats.org/officeDocument/2006/relationships/hyperlink" Target="mailto:shubhendu.sinha@vishalretail.co.in" TargetMode="External"/><Relationship Id="rId540" Type="http://schemas.openxmlformats.org/officeDocument/2006/relationships/hyperlink" Target="mailto:shubhendu.sinha@vishalretail.co.in" TargetMode="External"/><Relationship Id="rId72" Type="http://schemas.openxmlformats.org/officeDocument/2006/relationships/hyperlink" Target="mailto:shubhendu.sinha@vishalretail.co.in" TargetMode="External"/><Relationship Id="rId375" Type="http://schemas.openxmlformats.org/officeDocument/2006/relationships/hyperlink" Target="mailto:shubhendu.sinha@vishalretail.co.in" TargetMode="External"/><Relationship Id="rId582" Type="http://schemas.openxmlformats.org/officeDocument/2006/relationships/hyperlink" Target="mailto:shubhendu.sinha@vishalretail.co.in" TargetMode="External"/><Relationship Id="rId638" Type="http://schemas.openxmlformats.org/officeDocument/2006/relationships/hyperlink" Target="mailto:shubhendu.sinha@vishalretail.co.in" TargetMode="External"/><Relationship Id="rId3" Type="http://schemas.openxmlformats.org/officeDocument/2006/relationships/hyperlink" Target="mailto:shubhendu.sinha@vishalretail.co.in" TargetMode="External"/><Relationship Id="rId235" Type="http://schemas.openxmlformats.org/officeDocument/2006/relationships/hyperlink" Target="mailto:shubhendu.sinha@vishalretail.co.in" TargetMode="External"/><Relationship Id="rId277" Type="http://schemas.openxmlformats.org/officeDocument/2006/relationships/hyperlink" Target="mailto:shubhendu.sinha@vishalretail.co.in" TargetMode="External"/><Relationship Id="rId400" Type="http://schemas.openxmlformats.org/officeDocument/2006/relationships/hyperlink" Target="mailto:shubhendu.sinha@vishalretail.co.in" TargetMode="External"/><Relationship Id="rId442" Type="http://schemas.openxmlformats.org/officeDocument/2006/relationships/hyperlink" Target="mailto:shubhendu.sinha@vishalretail.co.in" TargetMode="External"/><Relationship Id="rId484" Type="http://schemas.openxmlformats.org/officeDocument/2006/relationships/hyperlink" Target="mailto:shubhendu.sinha@vishalretail.co.in" TargetMode="External"/><Relationship Id="rId705" Type="http://schemas.openxmlformats.org/officeDocument/2006/relationships/hyperlink" Target="mailto:shubhendu.sinha@vishalretail.co.in" TargetMode="External"/><Relationship Id="rId137" Type="http://schemas.openxmlformats.org/officeDocument/2006/relationships/hyperlink" Target="mailto:shubhendu.sinha@vishalretail.co.in" TargetMode="External"/><Relationship Id="rId302" Type="http://schemas.openxmlformats.org/officeDocument/2006/relationships/hyperlink" Target="mailto:shubhendu.sinha@vishalretail.co.in" TargetMode="External"/><Relationship Id="rId344" Type="http://schemas.openxmlformats.org/officeDocument/2006/relationships/hyperlink" Target="mailto:shubhendu.sinha@vishalretail.co.in" TargetMode="External"/><Relationship Id="rId691" Type="http://schemas.openxmlformats.org/officeDocument/2006/relationships/hyperlink" Target="mailto:shubhendu.sinha@vishalretail.co.in" TargetMode="External"/><Relationship Id="rId41" Type="http://schemas.openxmlformats.org/officeDocument/2006/relationships/hyperlink" Target="mailto:shubhendu.sinha@vishalretail.co.in" TargetMode="External"/><Relationship Id="rId83" Type="http://schemas.openxmlformats.org/officeDocument/2006/relationships/hyperlink" Target="mailto:shubhendu.sinha@vishalretail.co.in" TargetMode="External"/><Relationship Id="rId179" Type="http://schemas.openxmlformats.org/officeDocument/2006/relationships/hyperlink" Target="mailto:shubhendu.sinha@vishalretail.co.in" TargetMode="External"/><Relationship Id="rId386" Type="http://schemas.openxmlformats.org/officeDocument/2006/relationships/hyperlink" Target="mailto:shubhendu.sinha@vishalretail.co.in" TargetMode="External"/><Relationship Id="rId551" Type="http://schemas.openxmlformats.org/officeDocument/2006/relationships/hyperlink" Target="mailto:shubhendu.sinha@vishalretail.co.in" TargetMode="External"/><Relationship Id="rId593" Type="http://schemas.openxmlformats.org/officeDocument/2006/relationships/hyperlink" Target="mailto:shubhendu.sinha@vishalretail.co.in" TargetMode="External"/><Relationship Id="rId607" Type="http://schemas.openxmlformats.org/officeDocument/2006/relationships/hyperlink" Target="mailto:shubhendu.sinha@vishalretail.co.in" TargetMode="External"/><Relationship Id="rId649" Type="http://schemas.openxmlformats.org/officeDocument/2006/relationships/hyperlink" Target="mailto:shubhendu.sinha@vishalretail.co.in" TargetMode="External"/><Relationship Id="rId190" Type="http://schemas.openxmlformats.org/officeDocument/2006/relationships/hyperlink" Target="mailto:shubhendu.sinha@vishalretail.co.in" TargetMode="External"/><Relationship Id="rId204" Type="http://schemas.openxmlformats.org/officeDocument/2006/relationships/hyperlink" Target="mailto:shubhendu.sinha@vishalretail.co.in" TargetMode="External"/><Relationship Id="rId246" Type="http://schemas.openxmlformats.org/officeDocument/2006/relationships/hyperlink" Target="mailto:shubhendu.sinha@vishalretail.co.in" TargetMode="External"/><Relationship Id="rId288" Type="http://schemas.openxmlformats.org/officeDocument/2006/relationships/hyperlink" Target="mailto:shubhendu.sinha@vishalretail.co.in" TargetMode="External"/><Relationship Id="rId411" Type="http://schemas.openxmlformats.org/officeDocument/2006/relationships/hyperlink" Target="mailto:shubhendu.sinha@vishalretail.co.in" TargetMode="External"/><Relationship Id="rId453" Type="http://schemas.openxmlformats.org/officeDocument/2006/relationships/hyperlink" Target="mailto:shubhendu.sinha@vishalretail.co.in" TargetMode="External"/><Relationship Id="rId509" Type="http://schemas.openxmlformats.org/officeDocument/2006/relationships/hyperlink" Target="mailto:shubhendu.sinha@vishalretail.co.in" TargetMode="External"/><Relationship Id="rId660" Type="http://schemas.openxmlformats.org/officeDocument/2006/relationships/hyperlink" Target="mailto:shubhendu.sinha@vishalretail.co.in" TargetMode="External"/><Relationship Id="rId106" Type="http://schemas.openxmlformats.org/officeDocument/2006/relationships/hyperlink" Target="mailto:shubhendu.sinha@vishalretail.co.in" TargetMode="External"/><Relationship Id="rId313" Type="http://schemas.openxmlformats.org/officeDocument/2006/relationships/hyperlink" Target="mailto:shubhendu.sinha@vishalretail.co.in" TargetMode="External"/><Relationship Id="rId495" Type="http://schemas.openxmlformats.org/officeDocument/2006/relationships/hyperlink" Target="mailto:shubhendu.sinha@vishalretail.co.in" TargetMode="External"/><Relationship Id="rId716" Type="http://schemas.openxmlformats.org/officeDocument/2006/relationships/hyperlink" Target="mailto:shubhendu.sinha@vishalretail.co.in" TargetMode="External"/><Relationship Id="rId10" Type="http://schemas.openxmlformats.org/officeDocument/2006/relationships/hyperlink" Target="mailto:shubhendu.sinha@vishalretail.co.in" TargetMode="External"/><Relationship Id="rId52" Type="http://schemas.openxmlformats.org/officeDocument/2006/relationships/hyperlink" Target="mailto:shubhendu.sinha@vishalretail.co.in" TargetMode="External"/><Relationship Id="rId94" Type="http://schemas.openxmlformats.org/officeDocument/2006/relationships/hyperlink" Target="mailto:shubhendu.sinha@vishalretail.co.in" TargetMode="External"/><Relationship Id="rId148" Type="http://schemas.openxmlformats.org/officeDocument/2006/relationships/hyperlink" Target="mailto:shubhendu.sinha@vishalretail.co.in" TargetMode="External"/><Relationship Id="rId355" Type="http://schemas.openxmlformats.org/officeDocument/2006/relationships/hyperlink" Target="mailto:shubhendu.sinha@vishalretail.co.in" TargetMode="External"/><Relationship Id="rId397" Type="http://schemas.openxmlformats.org/officeDocument/2006/relationships/hyperlink" Target="mailto:shubhendu.sinha@vishalretail.co.in" TargetMode="External"/><Relationship Id="rId520" Type="http://schemas.openxmlformats.org/officeDocument/2006/relationships/hyperlink" Target="mailto:shubhendu.sinha@vishalretail.co.in" TargetMode="External"/><Relationship Id="rId562" Type="http://schemas.openxmlformats.org/officeDocument/2006/relationships/hyperlink" Target="mailto:shubhendu.sinha@vishalretail.co.in" TargetMode="External"/><Relationship Id="rId618" Type="http://schemas.openxmlformats.org/officeDocument/2006/relationships/hyperlink" Target="mailto:shubhendu.sinha@vishalretail.co.in" TargetMode="External"/><Relationship Id="rId215" Type="http://schemas.openxmlformats.org/officeDocument/2006/relationships/hyperlink" Target="mailto:shubhendu.sinha@vishalretail.co.in" TargetMode="External"/><Relationship Id="rId257" Type="http://schemas.openxmlformats.org/officeDocument/2006/relationships/hyperlink" Target="mailto:shubhendu.sinha@vishalretail.co.in" TargetMode="External"/><Relationship Id="rId422" Type="http://schemas.openxmlformats.org/officeDocument/2006/relationships/hyperlink" Target="mailto:shubhendu.sinha@vishalretail.co.in" TargetMode="External"/><Relationship Id="rId464" Type="http://schemas.openxmlformats.org/officeDocument/2006/relationships/hyperlink" Target="mailto:shubhendu.sinha@vishalretail.co.in" TargetMode="External"/><Relationship Id="rId299" Type="http://schemas.openxmlformats.org/officeDocument/2006/relationships/hyperlink" Target="mailto:shubhendu.sinha@vishalretail.co.in" TargetMode="External"/><Relationship Id="rId727" Type="http://schemas.openxmlformats.org/officeDocument/2006/relationships/hyperlink" Target="mailto:shubhendu.sinha@vishalretail.co.in" TargetMode="External"/><Relationship Id="rId63" Type="http://schemas.openxmlformats.org/officeDocument/2006/relationships/hyperlink" Target="mailto:shubhendu.sinha@vishalretail.co.in" TargetMode="External"/><Relationship Id="rId159" Type="http://schemas.openxmlformats.org/officeDocument/2006/relationships/hyperlink" Target="mailto:shubhendu.sinha@vishalretail.co.in" TargetMode="External"/><Relationship Id="rId366" Type="http://schemas.openxmlformats.org/officeDocument/2006/relationships/hyperlink" Target="mailto:shubhendu.sinha@vishalretail.co.in" TargetMode="External"/><Relationship Id="rId573" Type="http://schemas.openxmlformats.org/officeDocument/2006/relationships/hyperlink" Target="mailto:shubhendu.sinha@vishalretail.co.in" TargetMode="External"/><Relationship Id="rId226" Type="http://schemas.openxmlformats.org/officeDocument/2006/relationships/hyperlink" Target="mailto:shubhendu.sinha@vishalretail.co.in" TargetMode="External"/><Relationship Id="rId433" Type="http://schemas.openxmlformats.org/officeDocument/2006/relationships/hyperlink" Target="mailto:shubhendu.sinha@vishalretail.co.in" TargetMode="External"/><Relationship Id="rId640" Type="http://schemas.openxmlformats.org/officeDocument/2006/relationships/hyperlink" Target="mailto:shubhendu.sinha@vishalretail.co.in" TargetMode="External"/><Relationship Id="rId738" Type="http://schemas.openxmlformats.org/officeDocument/2006/relationships/hyperlink" Target="mailto:shubhendu.sinha@vishalretail.co.in" TargetMode="External"/><Relationship Id="rId74" Type="http://schemas.openxmlformats.org/officeDocument/2006/relationships/hyperlink" Target="mailto:shubhendu.sinha@vishalretail.co.in" TargetMode="External"/><Relationship Id="rId377" Type="http://schemas.openxmlformats.org/officeDocument/2006/relationships/hyperlink" Target="mailto:shubhendu.sinha@vishalretail.co.in" TargetMode="External"/><Relationship Id="rId500" Type="http://schemas.openxmlformats.org/officeDocument/2006/relationships/hyperlink" Target="mailto:shubhendu.sinha@vishalretail.co.in" TargetMode="External"/><Relationship Id="rId584" Type="http://schemas.openxmlformats.org/officeDocument/2006/relationships/hyperlink" Target="mailto:shubhendu.sinha@vishalretail.co.in" TargetMode="External"/><Relationship Id="rId5" Type="http://schemas.openxmlformats.org/officeDocument/2006/relationships/hyperlink" Target="mailto:shubhendu.sinha@vishalretail.co.in" TargetMode="External"/><Relationship Id="rId237" Type="http://schemas.openxmlformats.org/officeDocument/2006/relationships/hyperlink" Target="mailto:shubhendu.sinha@vishalretail.co.in" TargetMode="External"/><Relationship Id="rId444" Type="http://schemas.openxmlformats.org/officeDocument/2006/relationships/hyperlink" Target="mailto:shubhendu.sinha@vishalretail.co.in" TargetMode="External"/><Relationship Id="rId651" Type="http://schemas.openxmlformats.org/officeDocument/2006/relationships/hyperlink" Target="mailto:shubhendu.sinha@vishalretail.co.in" TargetMode="External"/><Relationship Id="rId290" Type="http://schemas.openxmlformats.org/officeDocument/2006/relationships/hyperlink" Target="mailto:shubhendu.sinha@vishalretail.co.in" TargetMode="External"/><Relationship Id="rId304" Type="http://schemas.openxmlformats.org/officeDocument/2006/relationships/hyperlink" Target="mailto:shubhendu.sinha@vishalretail.co.in" TargetMode="External"/><Relationship Id="rId388" Type="http://schemas.openxmlformats.org/officeDocument/2006/relationships/hyperlink" Target="mailto:shubhendu.sinha@vishalretail.co.in" TargetMode="External"/><Relationship Id="rId511" Type="http://schemas.openxmlformats.org/officeDocument/2006/relationships/hyperlink" Target="mailto:shubhendu.sinha@vishalretail.co.in" TargetMode="External"/><Relationship Id="rId609" Type="http://schemas.openxmlformats.org/officeDocument/2006/relationships/hyperlink" Target="mailto:shubhendu.sinha@vishalretail.co.in" TargetMode="External"/><Relationship Id="rId85" Type="http://schemas.openxmlformats.org/officeDocument/2006/relationships/hyperlink" Target="mailto:shubhendu.sinha@vishalretail.co.in" TargetMode="External"/><Relationship Id="rId150" Type="http://schemas.openxmlformats.org/officeDocument/2006/relationships/hyperlink" Target="mailto:shubhendu.sinha@vishalretail.co.in" TargetMode="External"/><Relationship Id="rId595" Type="http://schemas.openxmlformats.org/officeDocument/2006/relationships/hyperlink" Target="mailto:shubhendu.sinha@vishalretail.co.in" TargetMode="External"/><Relationship Id="rId248" Type="http://schemas.openxmlformats.org/officeDocument/2006/relationships/hyperlink" Target="mailto:shubhendu.sinha@vishalretail.co.in" TargetMode="External"/><Relationship Id="rId455" Type="http://schemas.openxmlformats.org/officeDocument/2006/relationships/hyperlink" Target="mailto:shubhendu.sinha@vishalretail.co.in" TargetMode="External"/><Relationship Id="rId662" Type="http://schemas.openxmlformats.org/officeDocument/2006/relationships/hyperlink" Target="mailto:shubhendu.sinha@vishalretail.co.in" TargetMode="External"/><Relationship Id="rId12" Type="http://schemas.openxmlformats.org/officeDocument/2006/relationships/hyperlink" Target="mailto:shubhendu.sinha@vishalretail.co.in" TargetMode="External"/><Relationship Id="rId108" Type="http://schemas.openxmlformats.org/officeDocument/2006/relationships/hyperlink" Target="mailto:shubhendu.sinha@vishalretail.co.in" TargetMode="External"/><Relationship Id="rId315" Type="http://schemas.openxmlformats.org/officeDocument/2006/relationships/hyperlink" Target="mailto:shubhendu.sinha@vishalretail.co.in" TargetMode="External"/><Relationship Id="rId522" Type="http://schemas.openxmlformats.org/officeDocument/2006/relationships/hyperlink" Target="mailto:shubhendu.sinha@vishalretail.co.in" TargetMode="External"/><Relationship Id="rId96" Type="http://schemas.openxmlformats.org/officeDocument/2006/relationships/hyperlink" Target="mailto:shubhendu.sinha@vishalretail.co.in" TargetMode="External"/><Relationship Id="rId161" Type="http://schemas.openxmlformats.org/officeDocument/2006/relationships/hyperlink" Target="mailto:shubhendu.sinha@vishalretail.co.in" TargetMode="External"/><Relationship Id="rId399" Type="http://schemas.openxmlformats.org/officeDocument/2006/relationships/hyperlink" Target="mailto:shubhendu.sinha@vishalretail.co.in" TargetMode="External"/><Relationship Id="rId259" Type="http://schemas.openxmlformats.org/officeDocument/2006/relationships/hyperlink" Target="mailto:shubhendu.sinha@vishalretail.co.in" TargetMode="External"/><Relationship Id="rId466" Type="http://schemas.openxmlformats.org/officeDocument/2006/relationships/hyperlink" Target="mailto:shubhendu.sinha@vishalretail.co.in" TargetMode="External"/><Relationship Id="rId673" Type="http://schemas.openxmlformats.org/officeDocument/2006/relationships/hyperlink" Target="mailto:shubhendu.sinha@vishalretail.co.in" TargetMode="External"/><Relationship Id="rId23" Type="http://schemas.openxmlformats.org/officeDocument/2006/relationships/hyperlink" Target="mailto:shubhendu.sinha@vishalretail.co.in" TargetMode="External"/><Relationship Id="rId119" Type="http://schemas.openxmlformats.org/officeDocument/2006/relationships/hyperlink" Target="mailto:shubhendu.sinha@vishalretail.co.in" TargetMode="External"/><Relationship Id="rId326" Type="http://schemas.openxmlformats.org/officeDocument/2006/relationships/hyperlink" Target="mailto:shubhendu.sinha@vishalretail.co.in" TargetMode="External"/><Relationship Id="rId533" Type="http://schemas.openxmlformats.org/officeDocument/2006/relationships/hyperlink" Target="mailto:shubhendu.sinha@vishalretail.co.in" TargetMode="External"/><Relationship Id="rId740" Type="http://schemas.openxmlformats.org/officeDocument/2006/relationships/hyperlink" Target="mailto:shubhendu.sinha@vishalretail.co.in" TargetMode="External"/><Relationship Id="rId172" Type="http://schemas.openxmlformats.org/officeDocument/2006/relationships/hyperlink" Target="mailto:shubhendu.sinha@vishalretail.co.in" TargetMode="External"/><Relationship Id="rId477" Type="http://schemas.openxmlformats.org/officeDocument/2006/relationships/hyperlink" Target="mailto:shubhendu.sinha@vishalretail.co.in" TargetMode="External"/><Relationship Id="rId600" Type="http://schemas.openxmlformats.org/officeDocument/2006/relationships/hyperlink" Target="mailto:shubhendu.sinha@vishalretail.co.in" TargetMode="External"/><Relationship Id="rId684" Type="http://schemas.openxmlformats.org/officeDocument/2006/relationships/hyperlink" Target="mailto:shubhendu.sinha@vishalretail.co.in" TargetMode="External"/><Relationship Id="rId337" Type="http://schemas.openxmlformats.org/officeDocument/2006/relationships/hyperlink" Target="mailto:shubhendu.sinha@vishalretail.co.in" TargetMode="External"/><Relationship Id="rId34" Type="http://schemas.openxmlformats.org/officeDocument/2006/relationships/hyperlink" Target="mailto:shubhendu.sinha@vishalretail.co.in" TargetMode="External"/><Relationship Id="rId544" Type="http://schemas.openxmlformats.org/officeDocument/2006/relationships/hyperlink" Target="mailto:shubhendu.sinha@vishalretail.co.in" TargetMode="External"/><Relationship Id="rId183" Type="http://schemas.openxmlformats.org/officeDocument/2006/relationships/hyperlink" Target="mailto:shubhendu.sinha@vishalretail.co.in" TargetMode="External"/><Relationship Id="rId390" Type="http://schemas.openxmlformats.org/officeDocument/2006/relationships/hyperlink" Target="mailto:shubhendu.sinha@vishalretail.co.in" TargetMode="External"/><Relationship Id="rId404" Type="http://schemas.openxmlformats.org/officeDocument/2006/relationships/hyperlink" Target="mailto:shubhendu.sinha@vishalretail.co.in" TargetMode="External"/><Relationship Id="rId611" Type="http://schemas.openxmlformats.org/officeDocument/2006/relationships/hyperlink" Target="mailto:shubhendu.sinha@vishalretail.co.in" TargetMode="External"/><Relationship Id="rId250" Type="http://schemas.openxmlformats.org/officeDocument/2006/relationships/hyperlink" Target="mailto:shubhendu.sinha@vishalretail.co.in" TargetMode="External"/><Relationship Id="rId488" Type="http://schemas.openxmlformats.org/officeDocument/2006/relationships/hyperlink" Target="mailto:shubhendu.sinha@vishalretail.co.in" TargetMode="External"/><Relationship Id="rId695" Type="http://schemas.openxmlformats.org/officeDocument/2006/relationships/hyperlink" Target="mailto:shubhendu.sinha@vishalretail.co.in" TargetMode="External"/><Relationship Id="rId709" Type="http://schemas.openxmlformats.org/officeDocument/2006/relationships/hyperlink" Target="mailto:shubhendu.sinha@vishalretail.co.in" TargetMode="External"/><Relationship Id="rId45" Type="http://schemas.openxmlformats.org/officeDocument/2006/relationships/hyperlink" Target="mailto:shubhendu.sinha@vishalretail.co.in" TargetMode="External"/><Relationship Id="rId110" Type="http://schemas.openxmlformats.org/officeDocument/2006/relationships/hyperlink" Target="mailto:shubhendu.sinha@vishalretail.co.in" TargetMode="External"/><Relationship Id="rId348" Type="http://schemas.openxmlformats.org/officeDocument/2006/relationships/hyperlink" Target="mailto:shubhendu.sinha@vishalretail.co.in" TargetMode="External"/><Relationship Id="rId555" Type="http://schemas.openxmlformats.org/officeDocument/2006/relationships/hyperlink" Target="mailto:shubhendu.sinha@vishalretail.co.in" TargetMode="External"/><Relationship Id="rId194" Type="http://schemas.openxmlformats.org/officeDocument/2006/relationships/hyperlink" Target="mailto:shubhendu.sinha@vishalretail.co.in" TargetMode="External"/><Relationship Id="rId208" Type="http://schemas.openxmlformats.org/officeDocument/2006/relationships/hyperlink" Target="mailto:shubhendu.sinha@vishalretail.co.in" TargetMode="External"/><Relationship Id="rId415" Type="http://schemas.openxmlformats.org/officeDocument/2006/relationships/hyperlink" Target="mailto:shubhendu.sinha@vishalretail.co.in" TargetMode="External"/><Relationship Id="rId622" Type="http://schemas.openxmlformats.org/officeDocument/2006/relationships/hyperlink" Target="mailto:shubhendu.sinha@vishalretail.co.in" TargetMode="External"/><Relationship Id="rId261" Type="http://schemas.openxmlformats.org/officeDocument/2006/relationships/hyperlink" Target="mailto:shubhendu.sinha@vishalretail.co.in" TargetMode="External"/><Relationship Id="rId499" Type="http://schemas.openxmlformats.org/officeDocument/2006/relationships/hyperlink" Target="mailto:shubhendu.sinha@vishalretail.co.in" TargetMode="External"/><Relationship Id="rId56" Type="http://schemas.openxmlformats.org/officeDocument/2006/relationships/hyperlink" Target="mailto:shubhendu.sinha@vishalretail.co.in" TargetMode="External"/><Relationship Id="rId359" Type="http://schemas.openxmlformats.org/officeDocument/2006/relationships/hyperlink" Target="mailto:shubhendu.sinha@vishalretail.co.in" TargetMode="External"/><Relationship Id="rId566" Type="http://schemas.openxmlformats.org/officeDocument/2006/relationships/hyperlink" Target="mailto:shubhendu.sinha@vishalretail.co.in" TargetMode="External"/><Relationship Id="rId121" Type="http://schemas.openxmlformats.org/officeDocument/2006/relationships/hyperlink" Target="mailto:shubhendu.sinha@vishalretail.co.in" TargetMode="External"/><Relationship Id="rId219" Type="http://schemas.openxmlformats.org/officeDocument/2006/relationships/hyperlink" Target="mailto:shubhendu.sinha@vishalretail.co.in" TargetMode="External"/><Relationship Id="rId426" Type="http://schemas.openxmlformats.org/officeDocument/2006/relationships/hyperlink" Target="mailto:shubhendu.sinha@vishalretail.co.in" TargetMode="External"/><Relationship Id="rId633" Type="http://schemas.openxmlformats.org/officeDocument/2006/relationships/hyperlink" Target="mailto:shubhendu.sinha@vishalretail.co.in" TargetMode="External"/><Relationship Id="rId67" Type="http://schemas.openxmlformats.org/officeDocument/2006/relationships/hyperlink" Target="mailto:shubhendu.sinha@vishalretail.co.in" TargetMode="External"/><Relationship Id="rId272" Type="http://schemas.openxmlformats.org/officeDocument/2006/relationships/hyperlink" Target="mailto:shubhendu.sinha@vishalretail.co.in" TargetMode="External"/><Relationship Id="rId577" Type="http://schemas.openxmlformats.org/officeDocument/2006/relationships/hyperlink" Target="mailto:shubhendu.sinha@vishalretail.co.in" TargetMode="External"/><Relationship Id="rId700" Type="http://schemas.openxmlformats.org/officeDocument/2006/relationships/hyperlink" Target="mailto:shubhendu.sinha@vishalretail.co.in" TargetMode="External"/><Relationship Id="rId132" Type="http://schemas.openxmlformats.org/officeDocument/2006/relationships/hyperlink" Target="mailto:shubhendu.sinha@vishalretail.co.in" TargetMode="External"/><Relationship Id="rId437" Type="http://schemas.openxmlformats.org/officeDocument/2006/relationships/hyperlink" Target="mailto:shubhendu.sinha@vishalretail.co.in" TargetMode="External"/><Relationship Id="rId644" Type="http://schemas.openxmlformats.org/officeDocument/2006/relationships/hyperlink" Target="mailto:shubhendu.sinha@vishalretail.co.in" TargetMode="External"/><Relationship Id="rId283" Type="http://schemas.openxmlformats.org/officeDocument/2006/relationships/hyperlink" Target="mailto:shubhendu.sinha@vishalretail.co.in" TargetMode="External"/><Relationship Id="rId490" Type="http://schemas.openxmlformats.org/officeDocument/2006/relationships/hyperlink" Target="mailto:shubhendu.sinha@vishalretail.co.in" TargetMode="External"/><Relationship Id="rId504" Type="http://schemas.openxmlformats.org/officeDocument/2006/relationships/hyperlink" Target="mailto:shubhendu.sinha@vishalretail.co.in" TargetMode="External"/><Relationship Id="rId711" Type="http://schemas.openxmlformats.org/officeDocument/2006/relationships/hyperlink" Target="mailto:shubhendu.sinha@vishalretail.co.in" TargetMode="External"/><Relationship Id="rId78" Type="http://schemas.openxmlformats.org/officeDocument/2006/relationships/hyperlink" Target="mailto:shubhendu.sinha@vishalretail.co.in" TargetMode="External"/><Relationship Id="rId143" Type="http://schemas.openxmlformats.org/officeDocument/2006/relationships/hyperlink" Target="mailto:shubhendu.sinha@vishalretail.co.in" TargetMode="External"/><Relationship Id="rId350" Type="http://schemas.openxmlformats.org/officeDocument/2006/relationships/hyperlink" Target="mailto:shubhendu.sinha@vishalretail.co.in" TargetMode="External"/><Relationship Id="rId588" Type="http://schemas.openxmlformats.org/officeDocument/2006/relationships/hyperlink" Target="mailto:shubhendu.sinha@vishalretail.co.in" TargetMode="External"/><Relationship Id="rId9" Type="http://schemas.openxmlformats.org/officeDocument/2006/relationships/hyperlink" Target="mailto:shubhendu.sinha@vishalretail.co.in" TargetMode="External"/><Relationship Id="rId210" Type="http://schemas.openxmlformats.org/officeDocument/2006/relationships/hyperlink" Target="mailto:shubhendu.sinha@vishalretail.co.in" TargetMode="External"/><Relationship Id="rId448" Type="http://schemas.openxmlformats.org/officeDocument/2006/relationships/hyperlink" Target="mailto:shubhendu.sinha@vishalretail.co.in" TargetMode="External"/><Relationship Id="rId655" Type="http://schemas.openxmlformats.org/officeDocument/2006/relationships/hyperlink" Target="mailto:shubhendu.sinha@vishalretail.co.in" TargetMode="External"/><Relationship Id="rId294" Type="http://schemas.openxmlformats.org/officeDocument/2006/relationships/hyperlink" Target="mailto:shubhendu.sinha@vishalretail.co.in" TargetMode="External"/><Relationship Id="rId308" Type="http://schemas.openxmlformats.org/officeDocument/2006/relationships/hyperlink" Target="mailto:shubhendu.sinha@vishalretail.co.in" TargetMode="External"/><Relationship Id="rId515" Type="http://schemas.openxmlformats.org/officeDocument/2006/relationships/hyperlink" Target="mailto:shubhendu.sinha@vishalretail.co.in" TargetMode="External"/><Relationship Id="rId722" Type="http://schemas.openxmlformats.org/officeDocument/2006/relationships/hyperlink" Target="mailto:shubhendu.sinha@vishalretail.co.in" TargetMode="External"/><Relationship Id="rId89" Type="http://schemas.openxmlformats.org/officeDocument/2006/relationships/hyperlink" Target="mailto:shubhendu.sinha@vishalretail.co.in" TargetMode="External"/><Relationship Id="rId154" Type="http://schemas.openxmlformats.org/officeDocument/2006/relationships/hyperlink" Target="mailto:shubhendu.sinha@vishalretail.co.in" TargetMode="External"/><Relationship Id="rId361" Type="http://schemas.openxmlformats.org/officeDocument/2006/relationships/hyperlink" Target="mailto:shubhendu.sinha@vishalretail.co.in" TargetMode="External"/><Relationship Id="rId599" Type="http://schemas.openxmlformats.org/officeDocument/2006/relationships/hyperlink" Target="mailto:shubhendu.sinha@vishalretail.co.in" TargetMode="External"/><Relationship Id="rId459" Type="http://schemas.openxmlformats.org/officeDocument/2006/relationships/hyperlink" Target="mailto:shubhendu.sinha@vishalretail.co.in" TargetMode="External"/><Relationship Id="rId666" Type="http://schemas.openxmlformats.org/officeDocument/2006/relationships/hyperlink" Target="mailto:shubhendu.sinha@vishalretail.co.in" TargetMode="External"/><Relationship Id="rId16" Type="http://schemas.openxmlformats.org/officeDocument/2006/relationships/hyperlink" Target="mailto:shubhendu.sinha@vishalretail.co.in" TargetMode="External"/><Relationship Id="rId221" Type="http://schemas.openxmlformats.org/officeDocument/2006/relationships/hyperlink" Target="mailto:shubhendu.sinha@vishalretail.co.in" TargetMode="External"/><Relationship Id="rId319" Type="http://schemas.openxmlformats.org/officeDocument/2006/relationships/hyperlink" Target="mailto:shubhendu.sinha@vishalretail.co.in" TargetMode="External"/><Relationship Id="rId526" Type="http://schemas.openxmlformats.org/officeDocument/2006/relationships/hyperlink" Target="mailto:shubhendu.sinha@vishalretail.co.in" TargetMode="External"/><Relationship Id="rId733" Type="http://schemas.openxmlformats.org/officeDocument/2006/relationships/hyperlink" Target="mailto:shubhendu.sinha@vishalretail.co.in" TargetMode="External"/><Relationship Id="rId165" Type="http://schemas.openxmlformats.org/officeDocument/2006/relationships/hyperlink" Target="mailto:shubhendu.sinha@vishalretail.co.in" TargetMode="External"/><Relationship Id="rId372" Type="http://schemas.openxmlformats.org/officeDocument/2006/relationships/hyperlink" Target="mailto:shubhendu.sinha@vishalretail.co.in" TargetMode="External"/><Relationship Id="rId677" Type="http://schemas.openxmlformats.org/officeDocument/2006/relationships/hyperlink" Target="mailto:shubhendu.sinha@vishalretail.co.in" TargetMode="External"/><Relationship Id="rId232" Type="http://schemas.openxmlformats.org/officeDocument/2006/relationships/hyperlink" Target="mailto:shubhendu.sinha@vishalretail.co.in" TargetMode="External"/><Relationship Id="rId27" Type="http://schemas.openxmlformats.org/officeDocument/2006/relationships/hyperlink" Target="mailto:shubhendu.sinha@vishalretail.co.in" TargetMode="External"/><Relationship Id="rId537" Type="http://schemas.openxmlformats.org/officeDocument/2006/relationships/hyperlink" Target="mailto:shubhendu.sinha@vishalretail.co.in" TargetMode="External"/><Relationship Id="rId744" Type="http://schemas.openxmlformats.org/officeDocument/2006/relationships/hyperlink" Target="mailto:shubhendu.sinha@vishalretail.co.in" TargetMode="External"/><Relationship Id="rId80" Type="http://schemas.openxmlformats.org/officeDocument/2006/relationships/hyperlink" Target="mailto:shubhendu.sinha@vishalretail.co.in" TargetMode="External"/><Relationship Id="rId176" Type="http://schemas.openxmlformats.org/officeDocument/2006/relationships/hyperlink" Target="mailto:shubhendu.sinha@vishalretail.co.in" TargetMode="External"/><Relationship Id="rId383" Type="http://schemas.openxmlformats.org/officeDocument/2006/relationships/hyperlink" Target="mailto:shubhendu.sinha@vishalretail.co.in" TargetMode="External"/><Relationship Id="rId590" Type="http://schemas.openxmlformats.org/officeDocument/2006/relationships/hyperlink" Target="mailto:shubhendu.sinha@vishalretail.co.in" TargetMode="External"/><Relationship Id="rId604" Type="http://schemas.openxmlformats.org/officeDocument/2006/relationships/hyperlink" Target="mailto:shubhendu.sinha@vishalretail.co.in" TargetMode="External"/><Relationship Id="rId243" Type="http://schemas.openxmlformats.org/officeDocument/2006/relationships/hyperlink" Target="mailto:shubhendu.sinha@vishalretail.co.in" TargetMode="External"/><Relationship Id="rId450" Type="http://schemas.openxmlformats.org/officeDocument/2006/relationships/hyperlink" Target="mailto:shubhendu.sinha@vishalretail.co.in" TargetMode="External"/><Relationship Id="rId688" Type="http://schemas.openxmlformats.org/officeDocument/2006/relationships/hyperlink" Target="mailto:shubhendu.sinha@vishalretail.co.in" TargetMode="External"/><Relationship Id="rId38" Type="http://schemas.openxmlformats.org/officeDocument/2006/relationships/hyperlink" Target="mailto:shubhendu.sinha@vishalretail.co.in" TargetMode="External"/><Relationship Id="rId103" Type="http://schemas.openxmlformats.org/officeDocument/2006/relationships/hyperlink" Target="mailto:shubhendu.sinha@vishalretail.co.in" TargetMode="External"/><Relationship Id="rId310" Type="http://schemas.openxmlformats.org/officeDocument/2006/relationships/hyperlink" Target="mailto:shubhendu.sinha@vishalretail.co.in" TargetMode="External"/><Relationship Id="rId548" Type="http://schemas.openxmlformats.org/officeDocument/2006/relationships/hyperlink" Target="mailto:shubhendu.sinha@vishalretail.co.in" TargetMode="External"/><Relationship Id="rId91" Type="http://schemas.openxmlformats.org/officeDocument/2006/relationships/hyperlink" Target="mailto:shubhendu.sinha@vishalretail.co.in" TargetMode="External"/><Relationship Id="rId187" Type="http://schemas.openxmlformats.org/officeDocument/2006/relationships/hyperlink" Target="mailto:shubhendu.sinha@vishalretail.co.in" TargetMode="External"/><Relationship Id="rId394" Type="http://schemas.openxmlformats.org/officeDocument/2006/relationships/hyperlink" Target="mailto:shubhendu.sinha@vishalretail.co.in" TargetMode="External"/><Relationship Id="rId408" Type="http://schemas.openxmlformats.org/officeDocument/2006/relationships/hyperlink" Target="mailto:shubhendu.sinha@vishalretail.co.in" TargetMode="External"/><Relationship Id="rId615" Type="http://schemas.openxmlformats.org/officeDocument/2006/relationships/hyperlink" Target="mailto:shubhendu.sinha@vishalretail.co.in" TargetMode="External"/><Relationship Id="rId254" Type="http://schemas.openxmlformats.org/officeDocument/2006/relationships/hyperlink" Target="mailto:shubhendu.sinha@vishalretail.co.in" TargetMode="External"/><Relationship Id="rId699" Type="http://schemas.openxmlformats.org/officeDocument/2006/relationships/hyperlink" Target="mailto:shubhendu.sinha@vishalretail.co.in" TargetMode="External"/><Relationship Id="rId49" Type="http://schemas.openxmlformats.org/officeDocument/2006/relationships/hyperlink" Target="mailto:shubhendu.sinha@vishalretail.co.in" TargetMode="External"/><Relationship Id="rId114" Type="http://schemas.openxmlformats.org/officeDocument/2006/relationships/hyperlink" Target="mailto:shubhendu.sinha@vishalretail.co.in" TargetMode="External"/><Relationship Id="rId461" Type="http://schemas.openxmlformats.org/officeDocument/2006/relationships/hyperlink" Target="mailto:shubhendu.sinha@vishalretail.co.in" TargetMode="External"/><Relationship Id="rId559" Type="http://schemas.openxmlformats.org/officeDocument/2006/relationships/hyperlink" Target="mailto:shubhendu.sinha@vishalretail.co.in" TargetMode="External"/><Relationship Id="rId198" Type="http://schemas.openxmlformats.org/officeDocument/2006/relationships/hyperlink" Target="mailto:shubhendu.sinha@vishalretail.co.in" TargetMode="External"/><Relationship Id="rId321" Type="http://schemas.openxmlformats.org/officeDocument/2006/relationships/hyperlink" Target="mailto:shubhendu.sinha@vishalretail.co.in" TargetMode="External"/><Relationship Id="rId419" Type="http://schemas.openxmlformats.org/officeDocument/2006/relationships/hyperlink" Target="mailto:shubhendu.sinha@vishalretail.co.in" TargetMode="External"/><Relationship Id="rId626" Type="http://schemas.openxmlformats.org/officeDocument/2006/relationships/hyperlink" Target="mailto:shubhendu.sinha@vishalretail.co.in" TargetMode="External"/><Relationship Id="rId265" Type="http://schemas.openxmlformats.org/officeDocument/2006/relationships/hyperlink" Target="mailto:shubhendu.sinha@vishalretail.co.in" TargetMode="External"/><Relationship Id="rId472" Type="http://schemas.openxmlformats.org/officeDocument/2006/relationships/hyperlink" Target="mailto:shubhendu.sinha@vishalretail.co.in" TargetMode="External"/><Relationship Id="rId125" Type="http://schemas.openxmlformats.org/officeDocument/2006/relationships/hyperlink" Target="mailto:shubhendu.sinha@vishalretail.co.in" TargetMode="External"/><Relationship Id="rId332" Type="http://schemas.openxmlformats.org/officeDocument/2006/relationships/hyperlink" Target="mailto:shubhendu.sinha@vishalretail.co.in" TargetMode="External"/><Relationship Id="rId637" Type="http://schemas.openxmlformats.org/officeDocument/2006/relationships/hyperlink" Target="mailto:shubhendu.sinha@vishalretail.co.in" TargetMode="External"/><Relationship Id="rId276" Type="http://schemas.openxmlformats.org/officeDocument/2006/relationships/hyperlink" Target="mailto:shubhendu.sinha@vishalretail.co.in" TargetMode="External"/><Relationship Id="rId483" Type="http://schemas.openxmlformats.org/officeDocument/2006/relationships/hyperlink" Target="mailto:shubhendu.sinha@vishalretail.co.in" TargetMode="External"/><Relationship Id="rId690" Type="http://schemas.openxmlformats.org/officeDocument/2006/relationships/hyperlink" Target="mailto:shubhendu.sinha@vishalretail.co.in" TargetMode="External"/><Relationship Id="rId704" Type="http://schemas.openxmlformats.org/officeDocument/2006/relationships/hyperlink" Target="mailto:shubhendu.sinha@vishalretail.co.in" TargetMode="External"/><Relationship Id="rId40" Type="http://schemas.openxmlformats.org/officeDocument/2006/relationships/hyperlink" Target="mailto:shubhendu.sinha@vishalretail.co.in" TargetMode="External"/><Relationship Id="rId136" Type="http://schemas.openxmlformats.org/officeDocument/2006/relationships/hyperlink" Target="mailto:shubhendu.sinha@vishalretail.co.in" TargetMode="External"/><Relationship Id="rId343" Type="http://schemas.openxmlformats.org/officeDocument/2006/relationships/hyperlink" Target="mailto:shubhendu.sinha@vishalretail.co.in" TargetMode="External"/><Relationship Id="rId550" Type="http://schemas.openxmlformats.org/officeDocument/2006/relationships/hyperlink" Target="mailto:shubhendu.sinha@vishalretail.co.in" TargetMode="External"/><Relationship Id="rId203" Type="http://schemas.openxmlformats.org/officeDocument/2006/relationships/hyperlink" Target="mailto:shubhendu.sinha@vishalretail.co.in" TargetMode="External"/><Relationship Id="rId648" Type="http://schemas.openxmlformats.org/officeDocument/2006/relationships/hyperlink" Target="mailto:shubhendu.sinha@vishalretail.co.in" TargetMode="External"/><Relationship Id="rId287" Type="http://schemas.openxmlformats.org/officeDocument/2006/relationships/hyperlink" Target="mailto:shubhendu.sinha@vishalretail.co.in" TargetMode="External"/><Relationship Id="rId410" Type="http://schemas.openxmlformats.org/officeDocument/2006/relationships/hyperlink" Target="mailto:shubhendu.sinha@vishalretail.co.in" TargetMode="External"/><Relationship Id="rId494" Type="http://schemas.openxmlformats.org/officeDocument/2006/relationships/hyperlink" Target="mailto:shubhendu.sinha@vishalretail.co.in" TargetMode="External"/><Relationship Id="rId508" Type="http://schemas.openxmlformats.org/officeDocument/2006/relationships/hyperlink" Target="mailto:shubhendu.sinha@vishalretail.co.in" TargetMode="External"/><Relationship Id="rId715" Type="http://schemas.openxmlformats.org/officeDocument/2006/relationships/hyperlink" Target="mailto:shubhendu.sinha@vishalretail.co.in" TargetMode="External"/><Relationship Id="rId147" Type="http://schemas.openxmlformats.org/officeDocument/2006/relationships/hyperlink" Target="mailto:shubhendu.sinha@vishalretail.co.in" TargetMode="External"/><Relationship Id="rId354" Type="http://schemas.openxmlformats.org/officeDocument/2006/relationships/hyperlink" Target="mailto:shubhendu.sinha@vishalretail.co.in" TargetMode="External"/><Relationship Id="rId51" Type="http://schemas.openxmlformats.org/officeDocument/2006/relationships/hyperlink" Target="mailto:shubhendu.sinha@vishalretail.co.in" TargetMode="External"/><Relationship Id="rId561" Type="http://schemas.openxmlformats.org/officeDocument/2006/relationships/hyperlink" Target="mailto:shubhendu.sinha@vishalretail.co.in" TargetMode="External"/><Relationship Id="rId659" Type="http://schemas.openxmlformats.org/officeDocument/2006/relationships/hyperlink" Target="mailto:shubhendu.sinha@vishalretail.co.in" TargetMode="External"/><Relationship Id="rId214" Type="http://schemas.openxmlformats.org/officeDocument/2006/relationships/hyperlink" Target="mailto:shubhendu.sinha@vishalretail.co.in" TargetMode="External"/><Relationship Id="rId298" Type="http://schemas.openxmlformats.org/officeDocument/2006/relationships/hyperlink" Target="mailto:shubhendu.sinha@vishalretail.co.in" TargetMode="External"/><Relationship Id="rId421" Type="http://schemas.openxmlformats.org/officeDocument/2006/relationships/hyperlink" Target="mailto:shubhendu.sinha@vishalretail.co.in" TargetMode="External"/><Relationship Id="rId519" Type="http://schemas.openxmlformats.org/officeDocument/2006/relationships/hyperlink" Target="mailto:shubhendu.sinha@vishalretail.co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C14"/>
  <sheetViews>
    <sheetView workbookViewId="0">
      <selection activeCell="B10" sqref="B10"/>
    </sheetView>
  </sheetViews>
  <sheetFormatPr defaultRowHeight="12.75" x14ac:dyDescent="0.2"/>
  <cols>
    <col min="2" max="2" width="10" bestFit="1" customWidth="1"/>
    <col min="3" max="3" width="11" bestFit="1" customWidth="1"/>
  </cols>
  <sheetData>
    <row r="3" spans="2:3" x14ac:dyDescent="0.2">
      <c r="B3" s="12" t="s">
        <v>216</v>
      </c>
      <c r="C3" t="s">
        <v>35</v>
      </c>
    </row>
    <row r="4" spans="2:3" x14ac:dyDescent="0.2">
      <c r="B4" t="s">
        <v>26</v>
      </c>
      <c r="C4" s="13">
        <v>43</v>
      </c>
    </row>
    <row r="5" spans="2:3" x14ac:dyDescent="0.2">
      <c r="B5" t="s">
        <v>25</v>
      </c>
      <c r="C5" s="13">
        <v>41</v>
      </c>
    </row>
    <row r="6" spans="2:3" x14ac:dyDescent="0.2">
      <c r="B6" t="s">
        <v>31</v>
      </c>
      <c r="C6" s="13">
        <v>23</v>
      </c>
    </row>
    <row r="7" spans="2:3" x14ac:dyDescent="0.2">
      <c r="B7" t="s">
        <v>65</v>
      </c>
      <c r="C7" s="13">
        <v>17</v>
      </c>
    </row>
    <row r="8" spans="2:3" x14ac:dyDescent="0.2">
      <c r="B8" t="s">
        <v>30</v>
      </c>
      <c r="C8" s="13">
        <v>15</v>
      </c>
    </row>
    <row r="9" spans="2:3" x14ac:dyDescent="0.2">
      <c r="B9" t="s">
        <v>29</v>
      </c>
      <c r="C9" s="13">
        <v>13</v>
      </c>
    </row>
    <row r="10" spans="2:3" x14ac:dyDescent="0.2">
      <c r="B10" t="s">
        <v>27</v>
      </c>
      <c r="C10" s="13">
        <v>12</v>
      </c>
    </row>
    <row r="11" spans="2:3" x14ac:dyDescent="0.2">
      <c r="B11" t="s">
        <v>32</v>
      </c>
      <c r="C11" s="13">
        <v>7</v>
      </c>
    </row>
    <row r="12" spans="2:3" x14ac:dyDescent="0.2">
      <c r="B12" t="s">
        <v>28</v>
      </c>
      <c r="C12" s="13">
        <v>6</v>
      </c>
    </row>
    <row r="13" spans="2:3" x14ac:dyDescent="0.2">
      <c r="B13" t="s">
        <v>24</v>
      </c>
      <c r="C13" s="13">
        <v>4</v>
      </c>
    </row>
    <row r="14" spans="2:3" x14ac:dyDescent="0.2">
      <c r="B14" t="s">
        <v>34</v>
      </c>
      <c r="C14" s="13">
        <v>181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171"/>
  <sheetViews>
    <sheetView showGridLines="0" zoomScale="80" zoomScaleNormal="80" workbookViewId="0">
      <pane ySplit="2" topLeftCell="A3" activePane="bottomLeft" state="frozen"/>
      <selection activeCell="N3" sqref="N3"/>
      <selection pane="bottomLeft" activeCell="N3" sqref="N3"/>
    </sheetView>
  </sheetViews>
  <sheetFormatPr defaultRowHeight="12.75" x14ac:dyDescent="0.2"/>
  <cols>
    <col min="1" max="1" width="2.28515625" style="5" customWidth="1"/>
    <col min="2" max="2" width="9.140625" style="5"/>
    <col min="3" max="3" width="28.42578125" style="5" bestFit="1" customWidth="1"/>
    <col min="4" max="6" width="9.140625" style="5"/>
    <col min="7" max="9" width="9" style="5" customWidth="1"/>
    <col min="10" max="10" width="9.140625" style="5"/>
    <col min="11" max="11" width="47" style="5" customWidth="1"/>
    <col min="12" max="12" width="25.5703125" style="5" bestFit="1" customWidth="1"/>
    <col min="13" max="13" width="43.85546875" style="5" customWidth="1"/>
    <col min="14" max="14" width="2.28515625" style="5" customWidth="1"/>
    <col min="15" max="16384" width="9.140625" style="5"/>
  </cols>
  <sheetData>
    <row r="1" spans="2:14" x14ac:dyDescent="0.2">
      <c r="F1" s="11">
        <v>7.4999999999999997E-3</v>
      </c>
      <c r="G1" s="7" t="str">
        <f ca="1">TEXT(G2,"ddd")</f>
        <v>Tue</v>
      </c>
      <c r="H1" s="7" t="str">
        <f ca="1">TEXT(H2,"ddd")</f>
        <v>Wed</v>
      </c>
      <c r="I1" s="7" t="str">
        <f ca="1">TEXT(I2,"ddd")</f>
        <v>Thu</v>
      </c>
    </row>
    <row r="2" spans="2:14" ht="25.5" x14ac:dyDescent="0.2">
      <c r="B2" s="8" t="s">
        <v>0</v>
      </c>
      <c r="C2" s="8" t="s">
        <v>1</v>
      </c>
      <c r="D2" s="8" t="s">
        <v>2</v>
      </c>
      <c r="E2" s="8" t="s">
        <v>39</v>
      </c>
      <c r="F2" s="8" t="s">
        <v>6</v>
      </c>
      <c r="G2" s="10">
        <f ca="1">H2-1</f>
        <v>46238</v>
      </c>
      <c r="H2" s="10">
        <f ca="1">I2-1</f>
        <v>46239</v>
      </c>
      <c r="I2" s="10">
        <f ca="1">TODAY()-1</f>
        <v>46240</v>
      </c>
      <c r="J2" s="9" t="s">
        <v>38</v>
      </c>
      <c r="K2" s="9" t="s">
        <v>5</v>
      </c>
      <c r="L2" s="8" t="s">
        <v>3</v>
      </c>
      <c r="M2" s="8" t="s">
        <v>4</v>
      </c>
      <c r="N2" s="5" t="s">
        <v>33</v>
      </c>
    </row>
    <row r="3" spans="2:14" x14ac:dyDescent="0.2">
      <c r="B3" s="1"/>
      <c r="C3" s="1"/>
      <c r="D3" s="1"/>
      <c r="E3" s="2"/>
      <c r="F3" s="2"/>
      <c r="G3" s="3"/>
      <c r="H3" s="3"/>
      <c r="I3" s="3"/>
      <c r="J3" s="4"/>
      <c r="K3" s="4" t="e">
        <v>#N/A</v>
      </c>
      <c r="L3" s="6" t="e">
        <v>#N/A</v>
      </c>
      <c r="M3" s="6" t="e">
        <v>#N/A</v>
      </c>
      <c r="N3" s="5" t="e">
        <v>#N/A</v>
      </c>
    </row>
    <row r="4" spans="2:14" x14ac:dyDescent="0.2">
      <c r="B4" s="1"/>
      <c r="C4" s="1"/>
      <c r="D4" s="1"/>
      <c r="E4" s="2"/>
      <c r="F4" s="2"/>
      <c r="G4" s="3"/>
      <c r="H4" s="3"/>
      <c r="I4" s="3"/>
      <c r="J4" s="4"/>
      <c r="K4" s="4" t="e">
        <v>#N/A</v>
      </c>
      <c r="L4" s="6" t="e">
        <v>#N/A</v>
      </c>
      <c r="M4" s="6" t="e">
        <v>#N/A</v>
      </c>
      <c r="N4" s="5" t="e">
        <v>#N/A</v>
      </c>
    </row>
    <row r="5" spans="2:14" x14ac:dyDescent="0.2">
      <c r="B5" s="1"/>
      <c r="C5" s="1"/>
      <c r="D5" s="1"/>
      <c r="E5" s="2"/>
      <c r="F5" s="2"/>
      <c r="G5" s="3"/>
      <c r="H5" s="3"/>
      <c r="I5" s="3"/>
      <c r="J5" s="4"/>
      <c r="K5" s="4" t="e">
        <v>#N/A</v>
      </c>
      <c r="L5" s="6" t="e">
        <v>#N/A</v>
      </c>
      <c r="M5" s="6" t="e">
        <v>#N/A</v>
      </c>
      <c r="N5" s="5" t="e">
        <v>#N/A</v>
      </c>
    </row>
    <row r="6" spans="2:14" x14ac:dyDescent="0.2">
      <c r="B6" s="1"/>
      <c r="C6" s="1"/>
      <c r="D6" s="1"/>
      <c r="E6" s="2"/>
      <c r="F6" s="2"/>
      <c r="G6" s="3"/>
      <c r="H6" s="3"/>
      <c r="I6" s="3"/>
      <c r="J6" s="4"/>
      <c r="K6" s="4" t="e">
        <v>#N/A</v>
      </c>
      <c r="L6" s="6" t="e">
        <v>#N/A</v>
      </c>
      <c r="M6" s="6" t="e">
        <v>#N/A</v>
      </c>
      <c r="N6" s="5" t="e">
        <v>#N/A</v>
      </c>
    </row>
    <row r="7" spans="2:14" x14ac:dyDescent="0.2">
      <c r="B7" s="1"/>
      <c r="C7" s="1"/>
      <c r="D7" s="1"/>
      <c r="E7" s="2"/>
      <c r="F7" s="2"/>
      <c r="G7" s="3"/>
      <c r="H7" s="3"/>
      <c r="I7" s="3"/>
      <c r="J7" s="4"/>
      <c r="K7" s="4" t="e">
        <v>#N/A</v>
      </c>
      <c r="L7" s="6" t="e">
        <v>#N/A</v>
      </c>
      <c r="M7" s="6" t="e">
        <v>#N/A</v>
      </c>
      <c r="N7" s="5" t="e">
        <v>#N/A</v>
      </c>
    </row>
    <row r="8" spans="2:14" x14ac:dyDescent="0.2">
      <c r="B8" s="1"/>
      <c r="C8" s="1"/>
      <c r="D8" s="1"/>
      <c r="E8" s="2"/>
      <c r="F8" s="2"/>
      <c r="G8" s="3"/>
      <c r="H8" s="3"/>
      <c r="I8" s="3"/>
      <c r="J8" s="4"/>
      <c r="K8" s="4" t="e">
        <v>#N/A</v>
      </c>
      <c r="L8" s="6" t="e">
        <v>#N/A</v>
      </c>
      <c r="M8" s="6" t="e">
        <v>#N/A</v>
      </c>
      <c r="N8" s="5" t="e">
        <v>#N/A</v>
      </c>
    </row>
    <row r="9" spans="2:14" x14ac:dyDescent="0.2">
      <c r="B9" s="1"/>
      <c r="C9" s="1"/>
      <c r="D9" s="1"/>
      <c r="E9" s="2"/>
      <c r="F9" s="2"/>
      <c r="G9" s="3"/>
      <c r="H9" s="3"/>
      <c r="I9" s="3"/>
      <c r="J9" s="4"/>
      <c r="K9" s="4" t="e">
        <v>#N/A</v>
      </c>
      <c r="L9" s="6" t="e">
        <v>#N/A</v>
      </c>
      <c r="M9" s="6" t="e">
        <v>#N/A</v>
      </c>
      <c r="N9" s="5" t="e">
        <v>#N/A</v>
      </c>
    </row>
    <row r="10" spans="2:14" x14ac:dyDescent="0.2">
      <c r="B10" s="1"/>
      <c r="C10" s="1"/>
      <c r="D10" s="1"/>
      <c r="E10" s="2"/>
      <c r="F10" s="2"/>
      <c r="G10" s="3"/>
      <c r="H10" s="3"/>
      <c r="I10" s="3"/>
      <c r="J10" s="4"/>
      <c r="K10" s="4" t="e">
        <v>#N/A</v>
      </c>
      <c r="L10" s="6" t="e">
        <v>#N/A</v>
      </c>
      <c r="M10" s="6" t="e">
        <v>#N/A</v>
      </c>
      <c r="N10" s="5" t="e">
        <v>#N/A</v>
      </c>
    </row>
    <row r="11" spans="2:14" x14ac:dyDescent="0.2">
      <c r="B11" s="1"/>
      <c r="C11" s="1"/>
      <c r="D11" s="1"/>
      <c r="E11" s="2"/>
      <c r="F11" s="2"/>
      <c r="G11" s="3"/>
      <c r="H11" s="3"/>
      <c r="I11" s="3"/>
      <c r="J11" s="4"/>
      <c r="K11" s="4" t="e">
        <v>#N/A</v>
      </c>
      <c r="L11" s="6" t="e">
        <v>#N/A</v>
      </c>
      <c r="M11" s="6" t="e">
        <v>#N/A</v>
      </c>
      <c r="N11" s="5" t="e">
        <v>#N/A</v>
      </c>
    </row>
    <row r="12" spans="2:14" x14ac:dyDescent="0.2">
      <c r="B12" s="1"/>
      <c r="C12" s="1"/>
      <c r="D12" s="1"/>
      <c r="E12" s="2"/>
      <c r="F12" s="2"/>
      <c r="G12" s="3"/>
      <c r="H12" s="3"/>
      <c r="I12" s="3"/>
      <c r="J12" s="4"/>
      <c r="K12" s="4" t="e">
        <v>#N/A</v>
      </c>
      <c r="L12" s="6" t="e">
        <v>#N/A</v>
      </c>
      <c r="M12" s="6" t="e">
        <v>#N/A</v>
      </c>
      <c r="N12" s="5" t="e">
        <v>#N/A</v>
      </c>
    </row>
    <row r="13" spans="2:14" x14ac:dyDescent="0.2">
      <c r="B13" s="1"/>
      <c r="C13" s="1"/>
      <c r="D13" s="1"/>
      <c r="E13" s="2"/>
      <c r="F13" s="2"/>
      <c r="G13" s="3"/>
      <c r="H13" s="3"/>
      <c r="I13" s="3"/>
      <c r="J13" s="4"/>
      <c r="K13" s="4" t="e">
        <v>#N/A</v>
      </c>
      <c r="L13" s="6" t="e">
        <v>#N/A</v>
      </c>
      <c r="M13" s="6" t="e">
        <v>#N/A</v>
      </c>
      <c r="N13" s="5" t="e">
        <v>#N/A</v>
      </c>
    </row>
    <row r="14" spans="2:14" x14ac:dyDescent="0.2">
      <c r="B14" s="1"/>
      <c r="C14" s="1"/>
      <c r="D14" s="1"/>
      <c r="E14" s="2"/>
      <c r="F14" s="2"/>
      <c r="G14" s="3"/>
      <c r="H14" s="3"/>
      <c r="I14" s="3"/>
      <c r="J14" s="4"/>
      <c r="K14" s="4" t="e">
        <v>#N/A</v>
      </c>
      <c r="L14" s="6" t="e">
        <v>#N/A</v>
      </c>
      <c r="M14" s="6" t="e">
        <v>#N/A</v>
      </c>
      <c r="N14" s="5" t="e">
        <v>#N/A</v>
      </c>
    </row>
    <row r="15" spans="2:14" x14ac:dyDescent="0.2">
      <c r="B15" s="1"/>
      <c r="C15" s="1"/>
      <c r="D15" s="1"/>
      <c r="E15" s="2"/>
      <c r="F15" s="2"/>
      <c r="G15" s="3"/>
      <c r="H15" s="3"/>
      <c r="I15" s="3"/>
      <c r="J15" s="4"/>
      <c r="K15" s="4" t="e">
        <v>#N/A</v>
      </c>
      <c r="L15" s="6" t="e">
        <v>#N/A</v>
      </c>
      <c r="M15" s="6" t="e">
        <v>#N/A</v>
      </c>
      <c r="N15" s="5" t="e">
        <v>#N/A</v>
      </c>
    </row>
    <row r="16" spans="2:14" x14ac:dyDescent="0.2">
      <c r="B16" s="1"/>
      <c r="C16" s="1"/>
      <c r="D16" s="1"/>
      <c r="E16" s="2"/>
      <c r="F16" s="2"/>
      <c r="G16" s="3"/>
      <c r="H16" s="3"/>
      <c r="I16" s="3"/>
      <c r="J16" s="4"/>
      <c r="K16" s="4" t="e">
        <v>#N/A</v>
      </c>
      <c r="L16" s="6" t="e">
        <v>#N/A</v>
      </c>
      <c r="M16" s="6" t="e">
        <v>#N/A</v>
      </c>
      <c r="N16" s="5" t="e">
        <v>#N/A</v>
      </c>
    </row>
    <row r="17" spans="2:14" x14ac:dyDescent="0.2">
      <c r="B17" s="1"/>
      <c r="C17" s="1"/>
      <c r="D17" s="1"/>
      <c r="E17" s="2"/>
      <c r="F17" s="2"/>
      <c r="G17" s="3"/>
      <c r="H17" s="3"/>
      <c r="I17" s="3"/>
      <c r="J17" s="4"/>
      <c r="K17" s="4" t="e">
        <v>#N/A</v>
      </c>
      <c r="L17" s="6" t="e">
        <v>#N/A</v>
      </c>
      <c r="M17" s="6" t="e">
        <v>#N/A</v>
      </c>
      <c r="N17" s="5" t="e">
        <v>#N/A</v>
      </c>
    </row>
    <row r="18" spans="2:14" x14ac:dyDescent="0.2">
      <c r="B18" s="1"/>
      <c r="C18" s="1"/>
      <c r="D18" s="1"/>
      <c r="E18" s="2"/>
      <c r="F18" s="2"/>
      <c r="G18" s="3"/>
      <c r="H18" s="3"/>
      <c r="I18" s="3"/>
      <c r="J18" s="4"/>
      <c r="K18" s="4" t="e">
        <v>#N/A</v>
      </c>
      <c r="L18" s="6" t="e">
        <v>#N/A</v>
      </c>
      <c r="M18" s="6" t="e">
        <v>#N/A</v>
      </c>
      <c r="N18" s="5" t="e">
        <v>#N/A</v>
      </c>
    </row>
    <row r="19" spans="2:14" x14ac:dyDescent="0.2">
      <c r="B19" s="1"/>
      <c r="C19" s="1"/>
      <c r="D19" s="1"/>
      <c r="E19" s="2"/>
      <c r="F19" s="2"/>
      <c r="G19" s="3"/>
      <c r="H19" s="3"/>
      <c r="I19" s="3"/>
      <c r="J19" s="4"/>
      <c r="K19" s="4" t="e">
        <v>#N/A</v>
      </c>
      <c r="L19" s="6" t="e">
        <v>#N/A</v>
      </c>
      <c r="M19" s="6" t="e">
        <v>#N/A</v>
      </c>
      <c r="N19" s="5" t="e">
        <v>#N/A</v>
      </c>
    </row>
    <row r="20" spans="2:14" x14ac:dyDescent="0.2">
      <c r="B20" s="1"/>
      <c r="C20" s="1"/>
      <c r="D20" s="1"/>
      <c r="E20" s="2"/>
      <c r="F20" s="2"/>
      <c r="G20" s="3"/>
      <c r="H20" s="3"/>
      <c r="I20" s="3"/>
      <c r="J20" s="4"/>
      <c r="K20" s="4" t="e">
        <v>#N/A</v>
      </c>
      <c r="L20" s="6" t="e">
        <v>#N/A</v>
      </c>
      <c r="M20" s="6" t="e">
        <v>#N/A</v>
      </c>
      <c r="N20" s="5" t="e">
        <v>#N/A</v>
      </c>
    </row>
    <row r="21" spans="2:14" x14ac:dyDescent="0.2">
      <c r="B21" s="1"/>
      <c r="C21" s="1"/>
      <c r="D21" s="1"/>
      <c r="E21" s="2"/>
      <c r="F21" s="2"/>
      <c r="G21" s="3"/>
      <c r="H21" s="3"/>
      <c r="I21" s="3"/>
      <c r="J21" s="4"/>
      <c r="K21" s="4" t="e">
        <v>#N/A</v>
      </c>
      <c r="L21" s="6" t="e">
        <v>#N/A</v>
      </c>
      <c r="M21" s="6" t="e">
        <v>#N/A</v>
      </c>
      <c r="N21" s="5" t="e">
        <v>#N/A</v>
      </c>
    </row>
    <row r="22" spans="2:14" x14ac:dyDescent="0.2">
      <c r="B22" s="1"/>
      <c r="C22" s="1"/>
      <c r="D22" s="1"/>
      <c r="E22" s="2"/>
      <c r="F22" s="2"/>
      <c r="G22" s="3"/>
      <c r="H22" s="3"/>
      <c r="I22" s="3"/>
      <c r="J22" s="4"/>
      <c r="K22" s="4" t="e">
        <v>#N/A</v>
      </c>
      <c r="L22" s="6" t="e">
        <v>#N/A</v>
      </c>
      <c r="M22" s="6" t="e">
        <v>#N/A</v>
      </c>
      <c r="N22" s="5" t="e">
        <v>#N/A</v>
      </c>
    </row>
    <row r="23" spans="2:14" x14ac:dyDescent="0.2">
      <c r="B23" s="1"/>
      <c r="C23" s="1"/>
      <c r="D23" s="1"/>
      <c r="E23" s="2"/>
      <c r="F23" s="2"/>
      <c r="G23" s="3"/>
      <c r="H23" s="3"/>
      <c r="I23" s="3"/>
      <c r="J23" s="4"/>
      <c r="K23" s="4" t="e">
        <v>#N/A</v>
      </c>
      <c r="L23" s="6" t="e">
        <v>#N/A</v>
      </c>
      <c r="M23" s="6" t="e">
        <v>#N/A</v>
      </c>
      <c r="N23" s="5" t="e">
        <v>#N/A</v>
      </c>
    </row>
    <row r="24" spans="2:14" x14ac:dyDescent="0.2">
      <c r="B24" s="1"/>
      <c r="C24" s="1"/>
      <c r="D24" s="1"/>
      <c r="E24" s="2"/>
      <c r="F24" s="2"/>
      <c r="G24" s="3"/>
      <c r="H24" s="3"/>
      <c r="I24" s="3"/>
      <c r="J24" s="4"/>
      <c r="K24" s="4" t="e">
        <v>#N/A</v>
      </c>
      <c r="L24" s="6" t="e">
        <v>#N/A</v>
      </c>
      <c r="M24" s="6" t="e">
        <v>#N/A</v>
      </c>
      <c r="N24" s="5" t="e">
        <v>#N/A</v>
      </c>
    </row>
    <row r="25" spans="2:14" x14ac:dyDescent="0.2">
      <c r="B25" s="1"/>
      <c r="C25" s="1"/>
      <c r="D25" s="1"/>
      <c r="E25" s="2"/>
      <c r="F25" s="2"/>
      <c r="G25" s="3"/>
      <c r="H25" s="3"/>
      <c r="I25" s="3"/>
      <c r="J25" s="4"/>
      <c r="K25" s="4" t="e">
        <v>#N/A</v>
      </c>
      <c r="L25" s="6" t="e">
        <v>#N/A</v>
      </c>
      <c r="M25" s="6" t="e">
        <v>#N/A</v>
      </c>
      <c r="N25" s="5" t="e">
        <v>#N/A</v>
      </c>
    </row>
    <row r="26" spans="2:14" x14ac:dyDescent="0.2">
      <c r="B26" s="1"/>
      <c r="C26" s="1"/>
      <c r="D26" s="1"/>
      <c r="E26" s="2"/>
      <c r="F26" s="2"/>
      <c r="G26" s="3"/>
      <c r="H26" s="3"/>
      <c r="I26" s="3"/>
      <c r="J26" s="4"/>
      <c r="K26" s="4" t="e">
        <v>#N/A</v>
      </c>
      <c r="L26" s="6" t="e">
        <v>#N/A</v>
      </c>
      <c r="M26" s="6" t="e">
        <v>#N/A</v>
      </c>
      <c r="N26" s="5" t="e">
        <v>#N/A</v>
      </c>
    </row>
    <row r="27" spans="2:14" x14ac:dyDescent="0.2">
      <c r="B27" s="1"/>
      <c r="C27" s="1"/>
      <c r="D27" s="1"/>
      <c r="E27" s="2"/>
      <c r="F27" s="2"/>
      <c r="G27" s="3"/>
      <c r="H27" s="3"/>
      <c r="I27" s="3"/>
      <c r="J27" s="4"/>
      <c r="K27" s="4" t="e">
        <v>#N/A</v>
      </c>
      <c r="L27" s="6" t="e">
        <v>#N/A</v>
      </c>
      <c r="M27" s="6" t="e">
        <v>#N/A</v>
      </c>
      <c r="N27" s="5" t="e">
        <v>#N/A</v>
      </c>
    </row>
    <row r="28" spans="2:14" x14ac:dyDescent="0.2">
      <c r="B28" s="1"/>
      <c r="C28" s="1"/>
      <c r="D28" s="1"/>
      <c r="E28" s="2"/>
      <c r="F28" s="2"/>
      <c r="G28" s="3"/>
      <c r="H28" s="3"/>
      <c r="I28" s="3"/>
      <c r="J28" s="4"/>
      <c r="K28" s="4" t="e">
        <v>#N/A</v>
      </c>
      <c r="L28" s="6" t="e">
        <v>#N/A</v>
      </c>
      <c r="M28" s="6" t="e">
        <v>#N/A</v>
      </c>
      <c r="N28" s="5" t="e">
        <v>#N/A</v>
      </c>
    </row>
    <row r="29" spans="2:14" x14ac:dyDescent="0.2">
      <c r="B29" s="1"/>
      <c r="C29" s="1"/>
      <c r="D29" s="1"/>
      <c r="E29" s="2"/>
      <c r="F29" s="2"/>
      <c r="G29" s="3"/>
      <c r="H29" s="3"/>
      <c r="I29" s="3"/>
      <c r="J29" s="4"/>
      <c r="K29" s="4" t="e">
        <v>#N/A</v>
      </c>
      <c r="L29" s="6" t="e">
        <v>#N/A</v>
      </c>
      <c r="M29" s="6" t="e">
        <v>#N/A</v>
      </c>
      <c r="N29" s="5" t="e">
        <v>#N/A</v>
      </c>
    </row>
    <row r="30" spans="2:14" x14ac:dyDescent="0.2">
      <c r="B30" s="1"/>
      <c r="C30" s="1"/>
      <c r="D30" s="1"/>
      <c r="E30" s="2"/>
      <c r="F30" s="2"/>
      <c r="G30" s="3"/>
      <c r="H30" s="3"/>
      <c r="I30" s="3"/>
      <c r="J30" s="4"/>
      <c r="K30" s="4" t="e">
        <v>#N/A</v>
      </c>
      <c r="L30" s="6" t="e">
        <v>#N/A</v>
      </c>
      <c r="M30" s="6" t="e">
        <v>#N/A</v>
      </c>
      <c r="N30" s="5" t="e">
        <v>#N/A</v>
      </c>
    </row>
    <row r="31" spans="2:14" x14ac:dyDescent="0.2">
      <c r="B31" s="1"/>
      <c r="C31" s="1"/>
      <c r="D31" s="1"/>
      <c r="E31" s="2"/>
      <c r="F31" s="2"/>
      <c r="G31" s="3"/>
      <c r="H31" s="3"/>
      <c r="I31" s="3"/>
      <c r="J31" s="4"/>
      <c r="K31" s="4" t="e">
        <v>#N/A</v>
      </c>
      <c r="L31" s="6" t="e">
        <v>#N/A</v>
      </c>
      <c r="M31" s="6" t="e">
        <v>#N/A</v>
      </c>
      <c r="N31" s="5" t="e">
        <v>#N/A</v>
      </c>
    </row>
    <row r="32" spans="2:14" x14ac:dyDescent="0.2">
      <c r="B32" s="1"/>
      <c r="C32" s="1"/>
      <c r="D32" s="1"/>
      <c r="E32" s="2"/>
      <c r="F32" s="2"/>
      <c r="G32" s="3"/>
      <c r="H32" s="3"/>
      <c r="I32" s="3"/>
      <c r="J32" s="4"/>
      <c r="K32" s="4" t="e">
        <v>#N/A</v>
      </c>
      <c r="L32" s="6" t="e">
        <v>#N/A</v>
      </c>
      <c r="M32" s="6" t="e">
        <v>#N/A</v>
      </c>
      <c r="N32" s="5" t="e">
        <v>#N/A</v>
      </c>
    </row>
    <row r="33" spans="2:14" x14ac:dyDescent="0.2">
      <c r="B33" s="1"/>
      <c r="C33" s="1"/>
      <c r="D33" s="1"/>
      <c r="E33" s="2"/>
      <c r="F33" s="2"/>
      <c r="G33" s="3"/>
      <c r="H33" s="3"/>
      <c r="I33" s="3"/>
      <c r="J33" s="4"/>
      <c r="K33" s="4" t="e">
        <v>#N/A</v>
      </c>
      <c r="L33" s="6" t="e">
        <v>#N/A</v>
      </c>
      <c r="M33" s="6" t="e">
        <v>#N/A</v>
      </c>
      <c r="N33" s="5" t="e">
        <v>#N/A</v>
      </c>
    </row>
    <row r="34" spans="2:14" x14ac:dyDescent="0.2">
      <c r="B34" s="1"/>
      <c r="C34" s="1"/>
      <c r="D34" s="1"/>
      <c r="E34" s="2"/>
      <c r="F34" s="2"/>
      <c r="G34" s="3"/>
      <c r="H34" s="3"/>
      <c r="I34" s="3"/>
      <c r="J34" s="4"/>
      <c r="K34" s="4" t="e">
        <v>#N/A</v>
      </c>
      <c r="L34" s="6" t="e">
        <v>#N/A</v>
      </c>
      <c r="M34" s="6" t="e">
        <v>#N/A</v>
      </c>
      <c r="N34" s="5" t="e">
        <v>#N/A</v>
      </c>
    </row>
    <row r="35" spans="2:14" x14ac:dyDescent="0.2">
      <c r="B35" s="1"/>
      <c r="C35" s="1"/>
      <c r="D35" s="1"/>
      <c r="E35" s="2"/>
      <c r="F35" s="2"/>
      <c r="G35" s="3"/>
      <c r="H35" s="3"/>
      <c r="I35" s="3"/>
      <c r="J35" s="4"/>
      <c r="K35" s="4" t="e">
        <v>#N/A</v>
      </c>
      <c r="L35" s="6" t="e">
        <v>#N/A</v>
      </c>
      <c r="M35" s="6" t="e">
        <v>#N/A</v>
      </c>
      <c r="N35" s="5" t="e">
        <v>#N/A</v>
      </c>
    </row>
    <row r="36" spans="2:14" x14ac:dyDescent="0.2">
      <c r="B36" s="1"/>
      <c r="C36" s="1"/>
      <c r="D36" s="1"/>
      <c r="E36" s="2"/>
      <c r="F36" s="2"/>
      <c r="G36" s="3"/>
      <c r="H36" s="3"/>
      <c r="I36" s="3"/>
      <c r="J36" s="4"/>
      <c r="K36" s="4" t="e">
        <v>#N/A</v>
      </c>
      <c r="L36" s="6" t="e">
        <v>#N/A</v>
      </c>
      <c r="M36" s="6" t="e">
        <v>#N/A</v>
      </c>
      <c r="N36" s="5" t="e">
        <v>#N/A</v>
      </c>
    </row>
    <row r="37" spans="2:14" x14ac:dyDescent="0.2">
      <c r="B37" s="1"/>
      <c r="C37" s="1"/>
      <c r="D37" s="1"/>
      <c r="E37" s="2"/>
      <c r="F37" s="2"/>
      <c r="G37" s="3"/>
      <c r="H37" s="3"/>
      <c r="I37" s="3"/>
      <c r="J37" s="4"/>
      <c r="K37" s="4" t="e">
        <v>#N/A</v>
      </c>
      <c r="L37" s="6" t="e">
        <v>#N/A</v>
      </c>
      <c r="M37" s="6" t="e">
        <v>#N/A</v>
      </c>
      <c r="N37" s="5" t="e">
        <v>#N/A</v>
      </c>
    </row>
    <row r="38" spans="2:14" x14ac:dyDescent="0.2">
      <c r="B38" s="1"/>
      <c r="C38" s="1"/>
      <c r="D38" s="1"/>
      <c r="E38" s="2"/>
      <c r="F38" s="2"/>
      <c r="G38" s="3"/>
      <c r="H38" s="3"/>
      <c r="I38" s="3"/>
      <c r="J38" s="4"/>
      <c r="K38" s="4" t="e">
        <v>#N/A</v>
      </c>
      <c r="L38" s="6" t="e">
        <v>#N/A</v>
      </c>
      <c r="M38" s="6" t="e">
        <v>#N/A</v>
      </c>
      <c r="N38" s="5" t="e">
        <v>#N/A</v>
      </c>
    </row>
    <row r="39" spans="2:14" x14ac:dyDescent="0.2">
      <c r="B39" s="1"/>
      <c r="C39" s="1"/>
      <c r="D39" s="1"/>
      <c r="E39" s="2"/>
      <c r="F39" s="2"/>
      <c r="G39" s="3"/>
      <c r="H39" s="3"/>
      <c r="I39" s="3"/>
      <c r="J39" s="4"/>
      <c r="K39" s="4" t="e">
        <v>#N/A</v>
      </c>
      <c r="L39" s="6" t="e">
        <v>#N/A</v>
      </c>
      <c r="M39" s="6" t="e">
        <v>#N/A</v>
      </c>
      <c r="N39" s="5" t="e">
        <v>#N/A</v>
      </c>
    </row>
    <row r="40" spans="2:14" x14ac:dyDescent="0.2">
      <c r="B40" s="1"/>
      <c r="C40" s="1"/>
      <c r="D40" s="1"/>
      <c r="E40" s="2"/>
      <c r="F40" s="2"/>
      <c r="G40" s="3"/>
      <c r="H40" s="3"/>
      <c r="I40" s="3"/>
      <c r="J40" s="4"/>
      <c r="K40" s="4" t="e">
        <v>#N/A</v>
      </c>
      <c r="L40" s="6" t="e">
        <v>#N/A</v>
      </c>
      <c r="M40" s="6" t="e">
        <v>#N/A</v>
      </c>
      <c r="N40" s="5" t="e">
        <v>#N/A</v>
      </c>
    </row>
    <row r="41" spans="2:14" x14ac:dyDescent="0.2">
      <c r="B41" s="1"/>
      <c r="C41" s="1"/>
      <c r="D41" s="1"/>
      <c r="E41" s="2"/>
      <c r="F41" s="2"/>
      <c r="G41" s="3"/>
      <c r="H41" s="3"/>
      <c r="I41" s="3"/>
      <c r="J41" s="4"/>
      <c r="K41" s="4" t="e">
        <v>#N/A</v>
      </c>
      <c r="L41" s="6" t="e">
        <v>#N/A</v>
      </c>
      <c r="M41" s="6" t="e">
        <v>#N/A</v>
      </c>
      <c r="N41" s="5" t="e">
        <v>#N/A</v>
      </c>
    </row>
    <row r="42" spans="2:14" x14ac:dyDescent="0.2">
      <c r="B42" s="1"/>
      <c r="C42" s="1"/>
      <c r="D42" s="1"/>
      <c r="E42" s="2"/>
      <c r="F42" s="2"/>
      <c r="G42" s="3"/>
      <c r="H42" s="3"/>
      <c r="I42" s="3"/>
      <c r="J42" s="4"/>
      <c r="K42" s="4" t="e">
        <v>#N/A</v>
      </c>
      <c r="L42" s="6" t="e">
        <v>#N/A</v>
      </c>
      <c r="M42" s="6" t="e">
        <v>#N/A</v>
      </c>
      <c r="N42" s="5" t="e">
        <v>#N/A</v>
      </c>
    </row>
    <row r="43" spans="2:14" x14ac:dyDescent="0.2">
      <c r="B43" s="1"/>
      <c r="C43" s="1"/>
      <c r="D43" s="1"/>
      <c r="E43" s="2"/>
      <c r="F43" s="2"/>
      <c r="G43" s="3"/>
      <c r="H43" s="3"/>
      <c r="I43" s="3"/>
      <c r="J43" s="4"/>
      <c r="K43" s="4" t="e">
        <v>#N/A</v>
      </c>
      <c r="L43" s="6" t="e">
        <v>#N/A</v>
      </c>
      <c r="M43" s="6" t="e">
        <v>#N/A</v>
      </c>
      <c r="N43" s="5" t="e">
        <v>#N/A</v>
      </c>
    </row>
    <row r="44" spans="2:14" x14ac:dyDescent="0.2">
      <c r="B44" s="1"/>
      <c r="C44" s="1"/>
      <c r="D44" s="1"/>
      <c r="E44" s="2"/>
      <c r="F44" s="2"/>
      <c r="G44" s="3"/>
      <c r="H44" s="3"/>
      <c r="I44" s="3"/>
      <c r="J44" s="4"/>
      <c r="K44" s="4" t="e">
        <v>#N/A</v>
      </c>
      <c r="L44" s="6" t="e">
        <v>#N/A</v>
      </c>
      <c r="M44" s="6" t="e">
        <v>#N/A</v>
      </c>
      <c r="N44" s="5" t="e">
        <v>#N/A</v>
      </c>
    </row>
    <row r="45" spans="2:14" x14ac:dyDescent="0.2">
      <c r="B45" s="1"/>
      <c r="C45" s="1"/>
      <c r="D45" s="1"/>
      <c r="E45" s="2"/>
      <c r="F45" s="2"/>
      <c r="G45" s="3"/>
      <c r="H45" s="3"/>
      <c r="I45" s="3"/>
      <c r="J45" s="4"/>
      <c r="K45" s="4" t="e">
        <v>#N/A</v>
      </c>
      <c r="L45" s="6" t="e">
        <v>#N/A</v>
      </c>
      <c r="M45" s="6" t="e">
        <v>#N/A</v>
      </c>
      <c r="N45" s="5" t="e">
        <v>#N/A</v>
      </c>
    </row>
    <row r="46" spans="2:14" x14ac:dyDescent="0.2">
      <c r="B46" s="1"/>
      <c r="C46" s="1"/>
      <c r="D46" s="1"/>
      <c r="E46" s="2"/>
      <c r="F46" s="2"/>
      <c r="G46" s="3"/>
      <c r="H46" s="3"/>
      <c r="I46" s="3"/>
      <c r="J46" s="4"/>
      <c r="K46" s="4" t="e">
        <v>#N/A</v>
      </c>
      <c r="L46" s="6" t="e">
        <v>#N/A</v>
      </c>
      <c r="M46" s="6" t="e">
        <v>#N/A</v>
      </c>
      <c r="N46" s="5" t="e">
        <v>#N/A</v>
      </c>
    </row>
    <row r="47" spans="2:14" x14ac:dyDescent="0.2">
      <c r="B47" s="1"/>
      <c r="C47" s="1"/>
      <c r="D47" s="1"/>
      <c r="E47" s="2"/>
      <c r="F47" s="2"/>
      <c r="G47" s="3"/>
      <c r="H47" s="3"/>
      <c r="I47" s="3"/>
      <c r="J47" s="4"/>
      <c r="K47" s="4" t="e">
        <v>#N/A</v>
      </c>
      <c r="L47" s="6" t="e">
        <v>#N/A</v>
      </c>
      <c r="M47" s="6" t="e">
        <v>#N/A</v>
      </c>
      <c r="N47" s="5" t="e">
        <v>#N/A</v>
      </c>
    </row>
    <row r="48" spans="2:14" x14ac:dyDescent="0.2">
      <c r="B48" s="1"/>
      <c r="C48" s="1"/>
      <c r="D48" s="1"/>
      <c r="E48" s="2"/>
      <c r="F48" s="2"/>
      <c r="G48" s="3"/>
      <c r="H48" s="3"/>
      <c r="I48" s="3"/>
      <c r="J48" s="4"/>
      <c r="K48" s="4" t="e">
        <v>#N/A</v>
      </c>
      <c r="L48" s="6" t="e">
        <v>#N/A</v>
      </c>
      <c r="M48" s="6" t="e">
        <v>#N/A</v>
      </c>
      <c r="N48" s="5" t="e">
        <v>#N/A</v>
      </c>
    </row>
    <row r="49" spans="2:14" x14ac:dyDescent="0.2">
      <c r="B49" s="1"/>
      <c r="C49" s="1"/>
      <c r="D49" s="1"/>
      <c r="E49" s="2"/>
      <c r="F49" s="2"/>
      <c r="G49" s="3"/>
      <c r="H49" s="3"/>
      <c r="I49" s="3"/>
      <c r="J49" s="4"/>
      <c r="K49" s="4" t="e">
        <v>#N/A</v>
      </c>
      <c r="L49" s="6" t="e">
        <v>#N/A</v>
      </c>
      <c r="M49" s="6" t="e">
        <v>#N/A</v>
      </c>
      <c r="N49" s="5" t="e">
        <v>#N/A</v>
      </c>
    </row>
    <row r="50" spans="2:14" x14ac:dyDescent="0.2">
      <c r="B50" s="1"/>
      <c r="C50" s="1"/>
      <c r="D50" s="1"/>
      <c r="E50" s="2"/>
      <c r="F50" s="2"/>
      <c r="G50" s="3"/>
      <c r="H50" s="3"/>
      <c r="I50" s="3"/>
      <c r="J50" s="4"/>
      <c r="K50" s="4" t="e">
        <v>#N/A</v>
      </c>
      <c r="L50" s="6" t="e">
        <v>#N/A</v>
      </c>
      <c r="M50" s="6" t="e">
        <v>#N/A</v>
      </c>
      <c r="N50" s="5" t="e">
        <v>#N/A</v>
      </c>
    </row>
    <row r="51" spans="2:14" x14ac:dyDescent="0.2">
      <c r="B51" s="1"/>
      <c r="C51" s="1"/>
      <c r="D51" s="1"/>
      <c r="E51" s="2"/>
      <c r="F51" s="2"/>
      <c r="G51" s="3"/>
      <c r="H51" s="3"/>
      <c r="I51" s="3"/>
      <c r="J51" s="4"/>
      <c r="K51" s="4" t="e">
        <v>#N/A</v>
      </c>
      <c r="L51" s="6" t="e">
        <v>#N/A</v>
      </c>
      <c r="M51" s="6" t="e">
        <v>#N/A</v>
      </c>
      <c r="N51" s="5" t="e">
        <v>#N/A</v>
      </c>
    </row>
    <row r="52" spans="2:14" x14ac:dyDescent="0.2">
      <c r="B52" s="1"/>
      <c r="C52" s="1"/>
      <c r="D52" s="1"/>
      <c r="E52" s="2"/>
      <c r="F52" s="2"/>
      <c r="G52" s="3"/>
      <c r="H52" s="3"/>
      <c r="I52" s="3"/>
      <c r="J52" s="4"/>
      <c r="K52" s="4" t="e">
        <v>#N/A</v>
      </c>
      <c r="L52" s="6" t="e">
        <v>#N/A</v>
      </c>
      <c r="M52" s="6" t="e">
        <v>#N/A</v>
      </c>
      <c r="N52" s="5" t="e">
        <v>#N/A</v>
      </c>
    </row>
    <row r="53" spans="2:14" x14ac:dyDescent="0.2">
      <c r="B53" s="1"/>
      <c r="C53" s="1"/>
      <c r="D53" s="1"/>
      <c r="E53" s="2"/>
      <c r="F53" s="2"/>
      <c r="G53" s="3"/>
      <c r="H53" s="3"/>
      <c r="I53" s="3"/>
      <c r="J53" s="4"/>
      <c r="K53" s="4" t="e">
        <v>#N/A</v>
      </c>
      <c r="L53" s="6" t="e">
        <v>#N/A</v>
      </c>
      <c r="M53" s="6" t="e">
        <v>#N/A</v>
      </c>
      <c r="N53" s="5" t="e">
        <v>#N/A</v>
      </c>
    </row>
    <row r="54" spans="2:14" x14ac:dyDescent="0.2">
      <c r="B54" s="1"/>
      <c r="C54" s="1"/>
      <c r="D54" s="1"/>
      <c r="E54" s="2"/>
      <c r="F54" s="2"/>
      <c r="G54" s="3"/>
      <c r="H54" s="3"/>
      <c r="I54" s="3"/>
      <c r="J54" s="4"/>
      <c r="K54" s="4" t="e">
        <v>#N/A</v>
      </c>
      <c r="L54" s="6" t="e">
        <v>#N/A</v>
      </c>
      <c r="M54" s="6" t="e">
        <v>#N/A</v>
      </c>
      <c r="N54" s="5" t="e">
        <v>#N/A</v>
      </c>
    </row>
    <row r="55" spans="2:14" x14ac:dyDescent="0.2">
      <c r="B55" s="1"/>
      <c r="C55" s="1"/>
      <c r="D55" s="1"/>
      <c r="E55" s="2"/>
      <c r="F55" s="2"/>
      <c r="G55" s="3"/>
      <c r="H55" s="3"/>
      <c r="I55" s="3"/>
      <c r="J55" s="4"/>
      <c r="K55" s="4" t="e">
        <v>#N/A</v>
      </c>
      <c r="L55" s="6" t="e">
        <v>#N/A</v>
      </c>
      <c r="M55" s="6" t="e">
        <v>#N/A</v>
      </c>
      <c r="N55" s="5" t="e">
        <v>#N/A</v>
      </c>
    </row>
    <row r="56" spans="2:14" x14ac:dyDescent="0.2">
      <c r="B56" s="1"/>
      <c r="C56" s="1"/>
      <c r="D56" s="1"/>
      <c r="E56" s="2"/>
      <c r="F56" s="2"/>
      <c r="G56" s="3"/>
      <c r="H56" s="3"/>
      <c r="I56" s="3"/>
      <c r="J56" s="4"/>
      <c r="K56" s="4" t="e">
        <v>#N/A</v>
      </c>
      <c r="L56" s="6" t="e">
        <v>#N/A</v>
      </c>
      <c r="M56" s="6" t="e">
        <v>#N/A</v>
      </c>
      <c r="N56" s="5" t="e">
        <v>#N/A</v>
      </c>
    </row>
    <row r="57" spans="2:14" x14ac:dyDescent="0.2">
      <c r="B57" s="1"/>
      <c r="C57" s="1"/>
      <c r="D57" s="1"/>
      <c r="E57" s="2"/>
      <c r="F57" s="2"/>
      <c r="G57" s="3"/>
      <c r="H57" s="3"/>
      <c r="I57" s="3"/>
      <c r="J57" s="4"/>
      <c r="K57" s="4" t="e">
        <v>#N/A</v>
      </c>
      <c r="L57" s="6" t="e">
        <v>#N/A</v>
      </c>
      <c r="M57" s="6" t="e">
        <v>#N/A</v>
      </c>
      <c r="N57" s="5" t="e">
        <v>#N/A</v>
      </c>
    </row>
    <row r="58" spans="2:14" x14ac:dyDescent="0.2">
      <c r="B58" s="1"/>
      <c r="C58" s="1"/>
      <c r="D58" s="1"/>
      <c r="E58" s="2"/>
      <c r="F58" s="2"/>
      <c r="G58" s="3"/>
      <c r="H58" s="3"/>
      <c r="I58" s="3"/>
      <c r="J58" s="4"/>
      <c r="K58" s="4" t="e">
        <v>#N/A</v>
      </c>
      <c r="L58" s="6" t="e">
        <v>#N/A</v>
      </c>
      <c r="M58" s="6" t="e">
        <v>#N/A</v>
      </c>
      <c r="N58" s="5" t="e">
        <v>#N/A</v>
      </c>
    </row>
    <row r="59" spans="2:14" x14ac:dyDescent="0.2">
      <c r="B59" s="1"/>
      <c r="C59" s="1"/>
      <c r="D59" s="1"/>
      <c r="E59" s="2"/>
      <c r="F59" s="2"/>
      <c r="G59" s="3"/>
      <c r="H59" s="3"/>
      <c r="I59" s="3"/>
      <c r="J59" s="4"/>
      <c r="K59" s="4" t="e">
        <v>#N/A</v>
      </c>
      <c r="L59" s="6" t="e">
        <v>#N/A</v>
      </c>
      <c r="M59" s="6" t="e">
        <v>#N/A</v>
      </c>
      <c r="N59" s="5" t="e">
        <v>#N/A</v>
      </c>
    </row>
    <row r="60" spans="2:14" x14ac:dyDescent="0.2">
      <c r="B60" s="1"/>
      <c r="C60" s="1"/>
      <c r="D60" s="1"/>
      <c r="E60" s="2"/>
      <c r="F60" s="2"/>
      <c r="G60" s="3"/>
      <c r="H60" s="3"/>
      <c r="I60" s="3"/>
      <c r="J60" s="4"/>
      <c r="K60" s="4" t="e">
        <v>#N/A</v>
      </c>
      <c r="L60" s="6" t="e">
        <v>#N/A</v>
      </c>
      <c r="M60" s="6" t="e">
        <v>#N/A</v>
      </c>
      <c r="N60" s="5" t="e">
        <v>#N/A</v>
      </c>
    </row>
    <row r="61" spans="2:14" x14ac:dyDescent="0.2">
      <c r="B61" s="1"/>
      <c r="C61" s="1"/>
      <c r="D61" s="1"/>
      <c r="E61" s="2"/>
      <c r="F61" s="2"/>
      <c r="G61" s="3"/>
      <c r="H61" s="3"/>
      <c r="I61" s="3"/>
      <c r="J61" s="4"/>
      <c r="K61" s="4" t="e">
        <v>#N/A</v>
      </c>
      <c r="L61" s="6" t="e">
        <v>#N/A</v>
      </c>
      <c r="M61" s="6" t="e">
        <v>#N/A</v>
      </c>
      <c r="N61" s="5" t="e">
        <v>#N/A</v>
      </c>
    </row>
    <row r="62" spans="2:14" x14ac:dyDescent="0.2">
      <c r="B62" s="1"/>
      <c r="C62" s="1"/>
      <c r="D62" s="1"/>
      <c r="E62" s="2"/>
      <c r="F62" s="2"/>
      <c r="G62" s="3"/>
      <c r="H62" s="3"/>
      <c r="I62" s="3"/>
      <c r="J62" s="4"/>
      <c r="K62" s="4" t="e">
        <v>#N/A</v>
      </c>
      <c r="L62" s="6" t="e">
        <v>#N/A</v>
      </c>
      <c r="M62" s="6" t="e">
        <v>#N/A</v>
      </c>
      <c r="N62" s="5" t="e">
        <v>#N/A</v>
      </c>
    </row>
    <row r="63" spans="2:14" x14ac:dyDescent="0.2">
      <c r="B63" s="1"/>
      <c r="C63" s="1"/>
      <c r="D63" s="1"/>
      <c r="E63" s="2"/>
      <c r="F63" s="2"/>
      <c r="G63" s="3"/>
      <c r="H63" s="3"/>
      <c r="I63" s="3"/>
      <c r="J63" s="4"/>
      <c r="K63" s="4" t="e">
        <v>#N/A</v>
      </c>
      <c r="L63" s="6" t="e">
        <v>#N/A</v>
      </c>
      <c r="M63" s="6" t="e">
        <v>#N/A</v>
      </c>
      <c r="N63" s="5" t="e">
        <v>#N/A</v>
      </c>
    </row>
    <row r="64" spans="2:14" x14ac:dyDescent="0.2">
      <c r="B64" s="1"/>
      <c r="C64" s="1"/>
      <c r="D64" s="1"/>
      <c r="E64" s="2"/>
      <c r="F64" s="2"/>
      <c r="G64" s="3"/>
      <c r="H64" s="3"/>
      <c r="I64" s="3"/>
      <c r="J64" s="4"/>
      <c r="K64" s="4" t="e">
        <v>#N/A</v>
      </c>
      <c r="L64" s="6" t="e">
        <v>#N/A</v>
      </c>
      <c r="M64" s="6" t="e">
        <v>#N/A</v>
      </c>
      <c r="N64" s="5" t="e">
        <v>#N/A</v>
      </c>
    </row>
    <row r="65" spans="2:14" x14ac:dyDescent="0.2">
      <c r="B65" s="1"/>
      <c r="C65" s="1"/>
      <c r="D65" s="1"/>
      <c r="E65" s="2"/>
      <c r="F65" s="2"/>
      <c r="G65" s="3"/>
      <c r="H65" s="3"/>
      <c r="I65" s="3"/>
      <c r="J65" s="4"/>
      <c r="K65" s="4" t="e">
        <v>#N/A</v>
      </c>
      <c r="L65" s="6" t="e">
        <v>#N/A</v>
      </c>
      <c r="M65" s="6" t="e">
        <v>#N/A</v>
      </c>
      <c r="N65" s="5" t="e">
        <v>#N/A</v>
      </c>
    </row>
    <row r="66" spans="2:14" x14ac:dyDescent="0.2">
      <c r="B66" s="1"/>
      <c r="C66" s="1"/>
      <c r="D66" s="1"/>
      <c r="E66" s="2"/>
      <c r="F66" s="2"/>
      <c r="G66" s="3"/>
      <c r="H66" s="3"/>
      <c r="I66" s="3"/>
      <c r="J66" s="4"/>
      <c r="K66" s="4" t="e">
        <v>#N/A</v>
      </c>
      <c r="L66" s="6" t="e">
        <v>#N/A</v>
      </c>
      <c r="M66" s="6" t="e">
        <v>#N/A</v>
      </c>
      <c r="N66" s="5" t="e">
        <v>#N/A</v>
      </c>
    </row>
    <row r="67" spans="2:14" x14ac:dyDescent="0.2">
      <c r="B67" s="1"/>
      <c r="C67" s="1"/>
      <c r="D67" s="1"/>
      <c r="E67" s="2"/>
      <c r="F67" s="2"/>
      <c r="G67" s="3"/>
      <c r="H67" s="3"/>
      <c r="I67" s="3"/>
      <c r="J67" s="4"/>
      <c r="K67" s="4" t="e">
        <v>#N/A</v>
      </c>
      <c r="L67" s="6" t="e">
        <v>#N/A</v>
      </c>
      <c r="M67" s="6" t="e">
        <v>#N/A</v>
      </c>
      <c r="N67" s="5" t="e">
        <v>#N/A</v>
      </c>
    </row>
    <row r="68" spans="2:14" x14ac:dyDescent="0.2">
      <c r="B68" s="1"/>
      <c r="C68" s="1"/>
      <c r="D68" s="1"/>
      <c r="E68" s="2"/>
      <c r="F68" s="2"/>
      <c r="G68" s="3"/>
      <c r="H68" s="3"/>
      <c r="I68" s="3"/>
      <c r="J68" s="4"/>
      <c r="K68" s="4" t="e">
        <v>#N/A</v>
      </c>
      <c r="L68" s="6" t="e">
        <v>#N/A</v>
      </c>
      <c r="M68" s="6" t="e">
        <v>#N/A</v>
      </c>
      <c r="N68" s="5" t="e">
        <v>#N/A</v>
      </c>
    </row>
    <row r="69" spans="2:14" x14ac:dyDescent="0.2">
      <c r="B69" s="1"/>
      <c r="C69" s="1"/>
      <c r="D69" s="1"/>
      <c r="E69" s="2"/>
      <c r="F69" s="2"/>
      <c r="G69" s="3"/>
      <c r="H69" s="3"/>
      <c r="I69" s="3"/>
      <c r="J69" s="4"/>
      <c r="K69" s="4" t="e">
        <v>#N/A</v>
      </c>
      <c r="L69" s="6" t="e">
        <v>#N/A</v>
      </c>
      <c r="M69" s="6" t="e">
        <v>#N/A</v>
      </c>
      <c r="N69" s="5" t="e">
        <v>#N/A</v>
      </c>
    </row>
    <row r="70" spans="2:14" x14ac:dyDescent="0.2">
      <c r="B70" s="1"/>
      <c r="C70" s="1"/>
      <c r="D70" s="1"/>
      <c r="E70" s="2"/>
      <c r="F70" s="2"/>
      <c r="G70" s="3"/>
      <c r="H70" s="3"/>
      <c r="I70" s="3"/>
      <c r="J70" s="4"/>
      <c r="K70" s="4" t="e">
        <v>#N/A</v>
      </c>
      <c r="L70" s="6" t="e">
        <v>#N/A</v>
      </c>
      <c r="M70" s="6" t="e">
        <v>#N/A</v>
      </c>
      <c r="N70" s="5" t="e">
        <v>#N/A</v>
      </c>
    </row>
    <row r="71" spans="2:14" x14ac:dyDescent="0.2">
      <c r="B71" s="1"/>
      <c r="C71" s="1"/>
      <c r="D71" s="1"/>
      <c r="E71" s="2"/>
      <c r="F71" s="2"/>
      <c r="G71" s="3"/>
      <c r="H71" s="3"/>
      <c r="I71" s="3"/>
      <c r="J71" s="4"/>
      <c r="K71" s="4" t="e">
        <v>#N/A</v>
      </c>
      <c r="L71" s="6" t="e">
        <v>#N/A</v>
      </c>
      <c r="M71" s="6" t="e">
        <v>#N/A</v>
      </c>
      <c r="N71" s="5" t="e">
        <v>#N/A</v>
      </c>
    </row>
    <row r="72" spans="2:14" x14ac:dyDescent="0.2">
      <c r="B72" s="1"/>
      <c r="C72" s="1"/>
      <c r="D72" s="1"/>
      <c r="E72" s="2"/>
      <c r="F72" s="2"/>
      <c r="G72" s="3"/>
      <c r="H72" s="3"/>
      <c r="I72" s="3"/>
      <c r="J72" s="4"/>
      <c r="K72" s="4" t="e">
        <v>#N/A</v>
      </c>
      <c r="L72" s="6" t="e">
        <v>#N/A</v>
      </c>
      <c r="M72" s="6" t="e">
        <v>#N/A</v>
      </c>
      <c r="N72" s="5" t="e">
        <v>#N/A</v>
      </c>
    </row>
    <row r="73" spans="2:14" x14ac:dyDescent="0.2">
      <c r="B73" s="1"/>
      <c r="C73" s="1"/>
      <c r="D73" s="1"/>
      <c r="E73" s="2"/>
      <c r="F73" s="2"/>
      <c r="G73" s="3"/>
      <c r="H73" s="3"/>
      <c r="I73" s="3"/>
      <c r="J73" s="4"/>
      <c r="K73" s="4" t="e">
        <v>#N/A</v>
      </c>
      <c r="L73" s="6" t="e">
        <v>#N/A</v>
      </c>
      <c r="M73" s="6" t="e">
        <v>#N/A</v>
      </c>
      <c r="N73" s="5" t="e">
        <v>#N/A</v>
      </c>
    </row>
    <row r="74" spans="2:14" x14ac:dyDescent="0.2">
      <c r="B74" s="1"/>
      <c r="C74" s="1"/>
      <c r="D74" s="1"/>
      <c r="E74" s="2"/>
      <c r="F74" s="2"/>
      <c r="G74" s="3"/>
      <c r="H74" s="3"/>
      <c r="I74" s="3"/>
      <c r="J74" s="4"/>
      <c r="K74" s="4" t="e">
        <v>#N/A</v>
      </c>
      <c r="L74" s="6" t="e">
        <v>#N/A</v>
      </c>
      <c r="M74" s="6" t="e">
        <v>#N/A</v>
      </c>
      <c r="N74" s="5" t="e">
        <v>#N/A</v>
      </c>
    </row>
    <row r="75" spans="2:14" x14ac:dyDescent="0.2">
      <c r="B75" s="1"/>
      <c r="C75" s="1"/>
      <c r="D75" s="1"/>
      <c r="E75" s="2"/>
      <c r="F75" s="2"/>
      <c r="G75" s="3"/>
      <c r="H75" s="3"/>
      <c r="I75" s="3"/>
      <c r="J75" s="4"/>
      <c r="K75" s="4" t="e">
        <v>#N/A</v>
      </c>
      <c r="L75" s="6" t="e">
        <v>#N/A</v>
      </c>
      <c r="M75" s="6" t="e">
        <v>#N/A</v>
      </c>
      <c r="N75" s="5" t="e">
        <v>#N/A</v>
      </c>
    </row>
    <row r="76" spans="2:14" x14ac:dyDescent="0.2">
      <c r="B76" s="1"/>
      <c r="C76" s="1"/>
      <c r="D76" s="1"/>
      <c r="E76" s="2"/>
      <c r="F76" s="2"/>
      <c r="G76" s="3"/>
      <c r="H76" s="3"/>
      <c r="I76" s="3"/>
      <c r="J76" s="4"/>
      <c r="K76" s="4" t="e">
        <v>#N/A</v>
      </c>
      <c r="L76" s="6" t="e">
        <v>#N/A</v>
      </c>
      <c r="M76" s="6" t="e">
        <v>#N/A</v>
      </c>
      <c r="N76" s="5" t="e">
        <v>#N/A</v>
      </c>
    </row>
    <row r="77" spans="2:14" x14ac:dyDescent="0.2">
      <c r="B77" s="1"/>
      <c r="C77" s="1"/>
      <c r="D77" s="1"/>
      <c r="E77" s="2"/>
      <c r="F77" s="2"/>
      <c r="G77" s="3"/>
      <c r="H77" s="3"/>
      <c r="I77" s="3"/>
      <c r="J77" s="4"/>
      <c r="K77" s="4" t="e">
        <v>#N/A</v>
      </c>
      <c r="L77" s="6" t="e">
        <v>#N/A</v>
      </c>
      <c r="M77" s="6" t="e">
        <v>#N/A</v>
      </c>
      <c r="N77" s="5" t="e">
        <v>#N/A</v>
      </c>
    </row>
    <row r="78" spans="2:14" x14ac:dyDescent="0.2">
      <c r="B78" s="1"/>
      <c r="C78" s="1"/>
      <c r="D78" s="1"/>
      <c r="E78" s="2"/>
      <c r="F78" s="2"/>
      <c r="G78" s="3"/>
      <c r="H78" s="3"/>
      <c r="I78" s="3"/>
      <c r="J78" s="4"/>
      <c r="K78" s="4" t="e">
        <v>#N/A</v>
      </c>
      <c r="L78" s="6" t="e">
        <v>#N/A</v>
      </c>
      <c r="M78" s="6" t="e">
        <v>#N/A</v>
      </c>
      <c r="N78" s="5" t="e">
        <v>#N/A</v>
      </c>
    </row>
    <row r="79" spans="2:14" x14ac:dyDescent="0.2">
      <c r="B79" s="1"/>
      <c r="C79" s="1"/>
      <c r="D79" s="1"/>
      <c r="E79" s="2"/>
      <c r="F79" s="2"/>
      <c r="G79" s="3"/>
      <c r="H79" s="3"/>
      <c r="I79" s="3"/>
      <c r="J79" s="4"/>
      <c r="K79" s="4" t="e">
        <v>#N/A</v>
      </c>
      <c r="L79" s="6" t="e">
        <v>#N/A</v>
      </c>
      <c r="M79" s="6" t="e">
        <v>#N/A</v>
      </c>
      <c r="N79" s="5" t="e">
        <v>#N/A</v>
      </c>
    </row>
    <row r="80" spans="2:14" x14ac:dyDescent="0.2">
      <c r="B80" s="1"/>
      <c r="C80" s="1"/>
      <c r="D80" s="1"/>
      <c r="E80" s="2"/>
      <c r="F80" s="2"/>
      <c r="G80" s="3"/>
      <c r="H80" s="3"/>
      <c r="I80" s="3"/>
      <c r="J80" s="4"/>
      <c r="K80" s="4" t="e">
        <v>#N/A</v>
      </c>
      <c r="L80" s="6" t="e">
        <v>#N/A</v>
      </c>
      <c r="M80" s="6" t="e">
        <v>#N/A</v>
      </c>
      <c r="N80" s="5" t="e">
        <v>#N/A</v>
      </c>
    </row>
    <row r="81" spans="2:14" x14ac:dyDescent="0.2">
      <c r="B81" s="1"/>
      <c r="C81" s="1"/>
      <c r="D81" s="1"/>
      <c r="E81" s="2"/>
      <c r="F81" s="2"/>
      <c r="G81" s="3"/>
      <c r="H81" s="3"/>
      <c r="I81" s="3"/>
      <c r="J81" s="4"/>
      <c r="K81" s="4" t="e">
        <v>#N/A</v>
      </c>
      <c r="L81" s="6" t="e">
        <v>#N/A</v>
      </c>
      <c r="M81" s="6" t="e">
        <v>#N/A</v>
      </c>
      <c r="N81" s="5" t="e">
        <v>#N/A</v>
      </c>
    </row>
    <row r="82" spans="2:14" x14ac:dyDescent="0.2">
      <c r="B82" s="1"/>
      <c r="C82" s="1"/>
      <c r="D82" s="1"/>
      <c r="E82" s="2"/>
      <c r="F82" s="2"/>
      <c r="G82" s="3"/>
      <c r="H82" s="3"/>
      <c r="I82" s="3"/>
      <c r="J82" s="4"/>
      <c r="K82" s="4" t="e">
        <v>#N/A</v>
      </c>
      <c r="L82" s="6" t="e">
        <v>#N/A</v>
      </c>
      <c r="M82" s="6" t="e">
        <v>#N/A</v>
      </c>
      <c r="N82" s="5" t="e">
        <v>#N/A</v>
      </c>
    </row>
    <row r="83" spans="2:14" x14ac:dyDescent="0.2">
      <c r="B83" s="1"/>
      <c r="C83" s="1"/>
      <c r="D83" s="1"/>
      <c r="E83" s="2"/>
      <c r="F83" s="2"/>
      <c r="G83" s="3"/>
      <c r="H83" s="3"/>
      <c r="I83" s="3"/>
      <c r="J83" s="4"/>
      <c r="K83" s="4" t="e">
        <v>#N/A</v>
      </c>
      <c r="L83" s="6" t="e">
        <v>#N/A</v>
      </c>
      <c r="M83" s="6" t="e">
        <v>#N/A</v>
      </c>
      <c r="N83" s="5" t="e">
        <v>#N/A</v>
      </c>
    </row>
    <row r="84" spans="2:14" x14ac:dyDescent="0.2">
      <c r="B84" s="1"/>
      <c r="C84" s="1"/>
      <c r="D84" s="1"/>
      <c r="E84" s="2"/>
      <c r="F84" s="2"/>
      <c r="G84" s="3"/>
      <c r="H84" s="3"/>
      <c r="I84" s="3"/>
      <c r="J84" s="4"/>
      <c r="K84" s="4" t="e">
        <v>#N/A</v>
      </c>
      <c r="L84" s="6" t="e">
        <v>#N/A</v>
      </c>
      <c r="M84" s="6" t="e">
        <v>#N/A</v>
      </c>
      <c r="N84" s="5" t="e">
        <v>#N/A</v>
      </c>
    </row>
    <row r="85" spans="2:14" x14ac:dyDescent="0.2">
      <c r="B85" s="1"/>
      <c r="C85" s="1"/>
      <c r="D85" s="1"/>
      <c r="E85" s="2"/>
      <c r="F85" s="2"/>
      <c r="G85" s="3"/>
      <c r="H85" s="3"/>
      <c r="I85" s="3"/>
      <c r="J85" s="4"/>
      <c r="K85" s="4" t="e">
        <v>#N/A</v>
      </c>
      <c r="L85" s="6" t="e">
        <v>#N/A</v>
      </c>
      <c r="M85" s="6" t="e">
        <v>#N/A</v>
      </c>
      <c r="N85" s="5" t="e">
        <v>#N/A</v>
      </c>
    </row>
    <row r="86" spans="2:14" x14ac:dyDescent="0.2">
      <c r="B86" s="1"/>
      <c r="C86" s="1"/>
      <c r="D86" s="1"/>
      <c r="E86" s="2"/>
      <c r="F86" s="2"/>
      <c r="G86" s="3"/>
      <c r="H86" s="3"/>
      <c r="I86" s="3"/>
      <c r="J86" s="4"/>
      <c r="K86" s="4" t="e">
        <v>#N/A</v>
      </c>
      <c r="L86" s="6" t="e">
        <v>#N/A</v>
      </c>
      <c r="M86" s="6" t="e">
        <v>#N/A</v>
      </c>
      <c r="N86" s="5" t="e">
        <v>#N/A</v>
      </c>
    </row>
    <row r="87" spans="2:14" x14ac:dyDescent="0.2">
      <c r="B87" s="1"/>
      <c r="C87" s="1"/>
      <c r="D87" s="1"/>
      <c r="E87" s="2"/>
      <c r="F87" s="2"/>
      <c r="G87" s="3"/>
      <c r="H87" s="3"/>
      <c r="I87" s="3"/>
      <c r="J87" s="4"/>
      <c r="K87" s="4" t="e">
        <v>#N/A</v>
      </c>
      <c r="L87" s="6" t="e">
        <v>#N/A</v>
      </c>
      <c r="M87" s="6" t="e">
        <v>#N/A</v>
      </c>
      <c r="N87" s="5" t="e">
        <v>#N/A</v>
      </c>
    </row>
    <row r="88" spans="2:14" x14ac:dyDescent="0.2">
      <c r="B88" s="1"/>
      <c r="C88" s="1"/>
      <c r="D88" s="1"/>
      <c r="E88" s="2"/>
      <c r="F88" s="2"/>
      <c r="G88" s="3"/>
      <c r="H88" s="3"/>
      <c r="I88" s="3"/>
      <c r="J88" s="4"/>
      <c r="K88" s="4" t="e">
        <v>#N/A</v>
      </c>
      <c r="L88" s="6" t="e">
        <v>#N/A</v>
      </c>
      <c r="M88" s="6" t="e">
        <v>#N/A</v>
      </c>
      <c r="N88" s="5" t="e">
        <v>#N/A</v>
      </c>
    </row>
    <row r="89" spans="2:14" x14ac:dyDescent="0.2">
      <c r="B89" s="1"/>
      <c r="C89" s="1"/>
      <c r="D89" s="1"/>
      <c r="E89" s="2"/>
      <c r="F89" s="2"/>
      <c r="G89" s="3"/>
      <c r="H89" s="3"/>
      <c r="I89" s="3"/>
      <c r="J89" s="4"/>
      <c r="K89" s="4" t="e">
        <v>#N/A</v>
      </c>
      <c r="L89" s="6" t="e">
        <v>#N/A</v>
      </c>
      <c r="M89" s="6" t="e">
        <v>#N/A</v>
      </c>
      <c r="N89" s="5" t="e">
        <v>#N/A</v>
      </c>
    </row>
    <row r="90" spans="2:14" x14ac:dyDescent="0.2">
      <c r="B90" s="1"/>
      <c r="C90" s="1"/>
      <c r="D90" s="1"/>
      <c r="E90" s="2"/>
      <c r="F90" s="2"/>
      <c r="G90" s="3"/>
      <c r="H90" s="3"/>
      <c r="I90" s="3"/>
      <c r="J90" s="4"/>
      <c r="K90" s="4" t="e">
        <v>#N/A</v>
      </c>
      <c r="L90" s="6" t="e">
        <v>#N/A</v>
      </c>
      <c r="M90" s="6" t="e">
        <v>#N/A</v>
      </c>
      <c r="N90" s="5" t="e">
        <v>#N/A</v>
      </c>
    </row>
    <row r="91" spans="2:14" x14ac:dyDescent="0.2">
      <c r="B91" s="1"/>
      <c r="C91" s="1"/>
      <c r="D91" s="1"/>
      <c r="E91" s="2"/>
      <c r="F91" s="2"/>
      <c r="G91" s="3"/>
      <c r="H91" s="3"/>
      <c r="I91" s="3"/>
      <c r="J91" s="4"/>
      <c r="K91" s="4" t="e">
        <v>#N/A</v>
      </c>
      <c r="L91" s="6" t="e">
        <v>#N/A</v>
      </c>
      <c r="M91" s="6" t="e">
        <v>#N/A</v>
      </c>
      <c r="N91" s="5" t="e">
        <v>#N/A</v>
      </c>
    </row>
    <row r="92" spans="2:14" x14ac:dyDescent="0.2">
      <c r="B92" s="1"/>
      <c r="C92" s="1"/>
      <c r="D92" s="1"/>
      <c r="E92" s="2"/>
      <c r="F92" s="2"/>
      <c r="G92" s="3"/>
      <c r="H92" s="3"/>
      <c r="I92" s="3"/>
      <c r="J92" s="4"/>
      <c r="K92" s="4" t="e">
        <v>#N/A</v>
      </c>
      <c r="L92" s="6" t="e">
        <v>#N/A</v>
      </c>
      <c r="M92" s="6" t="e">
        <v>#N/A</v>
      </c>
      <c r="N92" s="5" t="e">
        <v>#N/A</v>
      </c>
    </row>
    <row r="93" spans="2:14" x14ac:dyDescent="0.2">
      <c r="B93" s="1"/>
      <c r="C93" s="1"/>
      <c r="D93" s="1"/>
      <c r="E93" s="2"/>
      <c r="F93" s="2"/>
      <c r="G93" s="3"/>
      <c r="H93" s="3"/>
      <c r="I93" s="3"/>
      <c r="J93" s="4"/>
      <c r="K93" s="4" t="e">
        <v>#N/A</v>
      </c>
      <c r="L93" s="6" t="e">
        <v>#N/A</v>
      </c>
      <c r="M93" s="6" t="e">
        <v>#N/A</v>
      </c>
      <c r="N93" s="5" t="e">
        <v>#N/A</v>
      </c>
    </row>
    <row r="94" spans="2:14" x14ac:dyDescent="0.2">
      <c r="B94" s="1"/>
      <c r="C94" s="1"/>
      <c r="D94" s="1"/>
      <c r="E94" s="2"/>
      <c r="F94" s="2"/>
      <c r="G94" s="3"/>
      <c r="H94" s="3"/>
      <c r="I94" s="3"/>
      <c r="J94" s="4"/>
      <c r="K94" s="4" t="e">
        <v>#N/A</v>
      </c>
      <c r="L94" s="6" t="e">
        <v>#N/A</v>
      </c>
      <c r="M94" s="6" t="e">
        <v>#N/A</v>
      </c>
      <c r="N94" s="5" t="e">
        <v>#N/A</v>
      </c>
    </row>
    <row r="95" spans="2:14" x14ac:dyDescent="0.2">
      <c r="B95" s="1"/>
      <c r="C95" s="1"/>
      <c r="D95" s="1"/>
      <c r="E95" s="2"/>
      <c r="F95" s="2"/>
      <c r="G95" s="3"/>
      <c r="H95" s="3"/>
      <c r="I95" s="3"/>
      <c r="J95" s="4"/>
      <c r="K95" s="4" t="e">
        <v>#N/A</v>
      </c>
      <c r="L95" s="6" t="e">
        <v>#N/A</v>
      </c>
      <c r="M95" s="6" t="e">
        <v>#N/A</v>
      </c>
      <c r="N95" s="5" t="e">
        <v>#N/A</v>
      </c>
    </row>
    <row r="96" spans="2:14" x14ac:dyDescent="0.2">
      <c r="B96" s="1"/>
      <c r="C96" s="1"/>
      <c r="D96" s="1"/>
      <c r="E96" s="2"/>
      <c r="F96" s="2"/>
      <c r="G96" s="3"/>
      <c r="H96" s="3"/>
      <c r="I96" s="3"/>
      <c r="J96" s="4"/>
      <c r="K96" s="4" t="e">
        <v>#N/A</v>
      </c>
      <c r="L96" s="6" t="e">
        <v>#N/A</v>
      </c>
      <c r="M96" s="6" t="e">
        <v>#N/A</v>
      </c>
      <c r="N96" s="5" t="e">
        <v>#N/A</v>
      </c>
    </row>
    <row r="97" spans="2:14" x14ac:dyDescent="0.2">
      <c r="B97" s="1"/>
      <c r="C97" s="1"/>
      <c r="D97" s="1"/>
      <c r="E97" s="2"/>
      <c r="F97" s="2"/>
      <c r="G97" s="3"/>
      <c r="H97" s="3"/>
      <c r="I97" s="3"/>
      <c r="J97" s="4"/>
      <c r="K97" s="4" t="e">
        <v>#N/A</v>
      </c>
      <c r="L97" s="6" t="e">
        <v>#N/A</v>
      </c>
      <c r="M97" s="6" t="e">
        <v>#N/A</v>
      </c>
      <c r="N97" s="5" t="e">
        <v>#N/A</v>
      </c>
    </row>
    <row r="98" spans="2:14" x14ac:dyDescent="0.2">
      <c r="B98" s="1"/>
      <c r="C98" s="1"/>
      <c r="D98" s="1"/>
      <c r="E98" s="2"/>
      <c r="F98" s="2"/>
      <c r="G98" s="3"/>
      <c r="H98" s="3"/>
      <c r="I98" s="3"/>
      <c r="J98" s="4"/>
      <c r="K98" s="4" t="e">
        <v>#N/A</v>
      </c>
      <c r="L98" s="6" t="e">
        <v>#N/A</v>
      </c>
      <c r="M98" s="6" t="e">
        <v>#N/A</v>
      </c>
      <c r="N98" s="5" t="e">
        <v>#N/A</v>
      </c>
    </row>
    <row r="99" spans="2:14" x14ac:dyDescent="0.2">
      <c r="B99" s="1"/>
      <c r="C99" s="1"/>
      <c r="D99" s="1"/>
      <c r="E99" s="2"/>
      <c r="F99" s="2"/>
      <c r="G99" s="3"/>
      <c r="H99" s="3"/>
      <c r="I99" s="3"/>
      <c r="J99" s="4"/>
      <c r="K99" s="4" t="e">
        <v>#N/A</v>
      </c>
      <c r="L99" s="6" t="e">
        <v>#N/A</v>
      </c>
      <c r="M99" s="6" t="e">
        <v>#N/A</v>
      </c>
      <c r="N99" s="5" t="e">
        <v>#N/A</v>
      </c>
    </row>
    <row r="100" spans="2:14" x14ac:dyDescent="0.2">
      <c r="B100" s="1"/>
      <c r="C100" s="1"/>
      <c r="D100" s="1"/>
      <c r="E100" s="2"/>
      <c r="F100" s="2"/>
      <c r="G100" s="3"/>
      <c r="H100" s="3"/>
      <c r="I100" s="3"/>
      <c r="J100" s="4"/>
      <c r="K100" s="4" t="e">
        <v>#N/A</v>
      </c>
      <c r="L100" s="6" t="e">
        <v>#N/A</v>
      </c>
      <c r="M100" s="6" t="e">
        <v>#N/A</v>
      </c>
      <c r="N100" s="5" t="e">
        <v>#N/A</v>
      </c>
    </row>
    <row r="101" spans="2:14" x14ac:dyDescent="0.2">
      <c r="B101" s="1"/>
      <c r="C101" s="1"/>
      <c r="D101" s="1"/>
      <c r="E101" s="2"/>
      <c r="F101" s="2"/>
      <c r="G101" s="3"/>
      <c r="H101" s="3"/>
      <c r="I101" s="3"/>
      <c r="J101" s="4"/>
      <c r="K101" s="4" t="e">
        <v>#N/A</v>
      </c>
      <c r="L101" s="6" t="e">
        <v>#N/A</v>
      </c>
      <c r="M101" s="6" t="e">
        <v>#N/A</v>
      </c>
      <c r="N101" s="5" t="e">
        <v>#N/A</v>
      </c>
    </row>
    <row r="102" spans="2:14" x14ac:dyDescent="0.2">
      <c r="B102" s="1"/>
      <c r="C102" s="1"/>
      <c r="D102" s="1"/>
      <c r="E102" s="2"/>
      <c r="F102" s="2"/>
      <c r="G102" s="3"/>
      <c r="H102" s="3"/>
      <c r="I102" s="3"/>
      <c r="J102" s="4"/>
      <c r="K102" s="4" t="e">
        <v>#N/A</v>
      </c>
      <c r="L102" s="6" t="e">
        <v>#N/A</v>
      </c>
      <c r="M102" s="6" t="e">
        <v>#N/A</v>
      </c>
      <c r="N102" s="5" t="e">
        <v>#N/A</v>
      </c>
    </row>
    <row r="103" spans="2:14" x14ac:dyDescent="0.2">
      <c r="B103" s="1"/>
      <c r="C103" s="1"/>
      <c r="D103" s="1"/>
      <c r="E103" s="2"/>
      <c r="F103" s="2"/>
      <c r="G103" s="3"/>
      <c r="H103" s="3"/>
      <c r="I103" s="3"/>
      <c r="J103" s="4"/>
      <c r="K103" s="4" t="e">
        <v>#N/A</v>
      </c>
      <c r="L103" s="6" t="e">
        <v>#N/A</v>
      </c>
      <c r="M103" s="6" t="e">
        <v>#N/A</v>
      </c>
      <c r="N103" s="5" t="e">
        <v>#N/A</v>
      </c>
    </row>
    <row r="104" spans="2:14" x14ac:dyDescent="0.2">
      <c r="B104" s="1"/>
      <c r="C104" s="1"/>
      <c r="D104" s="1"/>
      <c r="E104" s="2"/>
      <c r="F104" s="2"/>
      <c r="G104" s="3"/>
      <c r="H104" s="3"/>
      <c r="I104" s="3"/>
      <c r="J104" s="4"/>
      <c r="K104" s="4" t="e">
        <v>#N/A</v>
      </c>
      <c r="L104" s="6" t="e">
        <v>#N/A</v>
      </c>
      <c r="M104" s="6" t="e">
        <v>#N/A</v>
      </c>
      <c r="N104" s="5" t="e">
        <v>#N/A</v>
      </c>
    </row>
    <row r="105" spans="2:14" x14ac:dyDescent="0.2">
      <c r="B105" s="1"/>
      <c r="C105" s="1"/>
      <c r="D105" s="1"/>
      <c r="E105" s="2"/>
      <c r="F105" s="2"/>
      <c r="G105" s="3"/>
      <c r="H105" s="3"/>
      <c r="I105" s="3"/>
      <c r="J105" s="4"/>
      <c r="K105" s="4" t="e">
        <v>#N/A</v>
      </c>
      <c r="L105" s="6" t="e">
        <v>#N/A</v>
      </c>
      <c r="M105" s="6" t="e">
        <v>#N/A</v>
      </c>
      <c r="N105" s="5" t="e">
        <v>#N/A</v>
      </c>
    </row>
    <row r="106" spans="2:14" x14ac:dyDescent="0.2">
      <c r="B106" s="1"/>
      <c r="C106" s="1"/>
      <c r="D106" s="1"/>
      <c r="E106" s="2"/>
      <c r="F106" s="2"/>
      <c r="G106" s="3"/>
      <c r="H106" s="3"/>
      <c r="I106" s="3"/>
      <c r="J106" s="4"/>
      <c r="K106" s="4" t="e">
        <v>#N/A</v>
      </c>
      <c r="L106" s="6" t="e">
        <v>#N/A</v>
      </c>
      <c r="M106" s="6" t="e">
        <v>#N/A</v>
      </c>
      <c r="N106" s="5" t="e">
        <v>#N/A</v>
      </c>
    </row>
    <row r="107" spans="2:14" x14ac:dyDescent="0.2">
      <c r="B107" s="1"/>
      <c r="C107" s="1"/>
      <c r="D107" s="1"/>
      <c r="E107" s="2"/>
      <c r="F107" s="2"/>
      <c r="G107" s="3"/>
      <c r="H107" s="3"/>
      <c r="I107" s="3"/>
      <c r="J107" s="4"/>
      <c r="K107" s="4" t="e">
        <v>#N/A</v>
      </c>
      <c r="L107" s="6" t="e">
        <v>#N/A</v>
      </c>
      <c r="M107" s="6" t="e">
        <v>#N/A</v>
      </c>
      <c r="N107" s="5" t="e">
        <v>#N/A</v>
      </c>
    </row>
    <row r="108" spans="2:14" x14ac:dyDescent="0.2">
      <c r="B108" s="1"/>
      <c r="C108" s="1"/>
      <c r="D108" s="1"/>
      <c r="E108" s="2"/>
      <c r="F108" s="2"/>
      <c r="G108" s="3"/>
      <c r="H108" s="3"/>
      <c r="I108" s="3"/>
      <c r="J108" s="4"/>
      <c r="K108" s="4" t="e">
        <v>#N/A</v>
      </c>
      <c r="L108" s="6" t="e">
        <v>#N/A</v>
      </c>
      <c r="M108" s="6" t="e">
        <v>#N/A</v>
      </c>
      <c r="N108" s="5" t="e">
        <v>#N/A</v>
      </c>
    </row>
    <row r="109" spans="2:14" x14ac:dyDescent="0.2">
      <c r="B109" s="1"/>
      <c r="C109" s="1"/>
      <c r="D109" s="1"/>
      <c r="E109" s="2"/>
      <c r="F109" s="2"/>
      <c r="G109" s="3"/>
      <c r="H109" s="3"/>
      <c r="I109" s="3"/>
      <c r="J109" s="4"/>
      <c r="K109" s="4" t="e">
        <v>#N/A</v>
      </c>
      <c r="L109" s="6" t="e">
        <v>#N/A</v>
      </c>
      <c r="M109" s="6" t="e">
        <v>#N/A</v>
      </c>
      <c r="N109" s="5" t="e">
        <v>#N/A</v>
      </c>
    </row>
    <row r="110" spans="2:14" x14ac:dyDescent="0.2">
      <c r="B110" s="1"/>
      <c r="C110" s="1"/>
      <c r="D110" s="1"/>
      <c r="E110" s="2"/>
      <c r="F110" s="2"/>
      <c r="G110" s="3"/>
      <c r="H110" s="3"/>
      <c r="I110" s="3"/>
      <c r="J110" s="4"/>
      <c r="K110" s="4" t="e">
        <v>#N/A</v>
      </c>
      <c r="L110" s="6" t="e">
        <v>#N/A</v>
      </c>
      <c r="M110" s="6" t="e">
        <v>#N/A</v>
      </c>
      <c r="N110" s="5" t="e">
        <v>#N/A</v>
      </c>
    </row>
    <row r="111" spans="2:14" x14ac:dyDescent="0.2">
      <c r="B111" s="1"/>
      <c r="C111" s="1"/>
      <c r="D111" s="1"/>
      <c r="E111" s="2"/>
      <c r="F111" s="2"/>
      <c r="G111" s="3"/>
      <c r="H111" s="3"/>
      <c r="I111" s="3"/>
      <c r="J111" s="4"/>
      <c r="K111" s="4" t="e">
        <v>#N/A</v>
      </c>
      <c r="L111" s="6" t="e">
        <v>#N/A</v>
      </c>
      <c r="M111" s="6" t="e">
        <v>#N/A</v>
      </c>
      <c r="N111" s="5" t="e">
        <v>#N/A</v>
      </c>
    </row>
    <row r="112" spans="2:14" x14ac:dyDescent="0.2">
      <c r="B112" s="1"/>
      <c r="C112" s="1"/>
      <c r="D112" s="1"/>
      <c r="E112" s="2"/>
      <c r="F112" s="2"/>
      <c r="G112" s="3"/>
      <c r="H112" s="3"/>
      <c r="I112" s="3"/>
      <c r="J112" s="4"/>
      <c r="K112" s="4" t="e">
        <v>#N/A</v>
      </c>
      <c r="L112" s="6" t="e">
        <v>#N/A</v>
      </c>
      <c r="M112" s="6" t="e">
        <v>#N/A</v>
      </c>
      <c r="N112" s="5" t="e">
        <v>#N/A</v>
      </c>
    </row>
    <row r="113" spans="2:14" x14ac:dyDescent="0.2">
      <c r="B113" s="1"/>
      <c r="C113" s="1"/>
      <c r="D113" s="1"/>
      <c r="E113" s="2"/>
      <c r="F113" s="2"/>
      <c r="G113" s="3"/>
      <c r="H113" s="3"/>
      <c r="I113" s="3"/>
      <c r="J113" s="4"/>
      <c r="K113" s="4" t="e">
        <v>#N/A</v>
      </c>
      <c r="L113" s="6" t="e">
        <v>#N/A</v>
      </c>
      <c r="M113" s="6" t="e">
        <v>#N/A</v>
      </c>
      <c r="N113" s="5" t="e">
        <v>#N/A</v>
      </c>
    </row>
    <row r="114" spans="2:14" x14ac:dyDescent="0.2">
      <c r="B114" s="1"/>
      <c r="C114" s="1"/>
      <c r="D114" s="1"/>
      <c r="E114" s="2"/>
      <c r="F114" s="2"/>
      <c r="G114" s="3"/>
      <c r="H114" s="3"/>
      <c r="I114" s="3"/>
      <c r="J114" s="4"/>
      <c r="K114" s="4" t="e">
        <v>#N/A</v>
      </c>
      <c r="L114" s="6" t="e">
        <v>#N/A</v>
      </c>
      <c r="M114" s="6" t="e">
        <v>#N/A</v>
      </c>
      <c r="N114" s="5" t="e">
        <v>#N/A</v>
      </c>
    </row>
    <row r="115" spans="2:14" x14ac:dyDescent="0.2">
      <c r="B115" s="1"/>
      <c r="C115" s="1"/>
      <c r="D115" s="1"/>
      <c r="E115" s="2"/>
      <c r="F115" s="2"/>
      <c r="G115" s="3"/>
      <c r="H115" s="3"/>
      <c r="I115" s="3"/>
      <c r="J115" s="4"/>
      <c r="K115" s="4" t="e">
        <v>#N/A</v>
      </c>
      <c r="L115" s="6" t="e">
        <v>#N/A</v>
      </c>
      <c r="M115" s="6" t="e">
        <v>#N/A</v>
      </c>
      <c r="N115" s="5" t="e">
        <v>#N/A</v>
      </c>
    </row>
    <row r="116" spans="2:14" x14ac:dyDescent="0.2">
      <c r="B116" s="1"/>
      <c r="C116" s="1"/>
      <c r="D116" s="1"/>
      <c r="E116" s="2"/>
      <c r="F116" s="2"/>
      <c r="G116" s="3"/>
      <c r="H116" s="3"/>
      <c r="I116" s="3"/>
      <c r="J116" s="4"/>
      <c r="K116" s="4" t="e">
        <v>#N/A</v>
      </c>
      <c r="L116" s="6" t="e">
        <v>#N/A</v>
      </c>
      <c r="M116" s="6" t="e">
        <v>#N/A</v>
      </c>
      <c r="N116" s="5" t="e">
        <v>#N/A</v>
      </c>
    </row>
    <row r="117" spans="2:14" x14ac:dyDescent="0.2">
      <c r="B117" s="1"/>
      <c r="C117" s="1"/>
      <c r="D117" s="1"/>
      <c r="E117" s="2"/>
      <c r="F117" s="2"/>
      <c r="G117" s="3"/>
      <c r="H117" s="3"/>
      <c r="I117" s="3"/>
      <c r="J117" s="4"/>
      <c r="K117" s="4" t="e">
        <v>#N/A</v>
      </c>
      <c r="L117" s="6" t="e">
        <v>#N/A</v>
      </c>
      <c r="M117" s="6" t="e">
        <v>#N/A</v>
      </c>
      <c r="N117" s="5" t="e">
        <v>#N/A</v>
      </c>
    </row>
    <row r="118" spans="2:14" x14ac:dyDescent="0.2">
      <c r="B118" s="1"/>
      <c r="C118" s="1"/>
      <c r="D118" s="1"/>
      <c r="E118" s="2"/>
      <c r="F118" s="2"/>
      <c r="G118" s="3"/>
      <c r="H118" s="3"/>
      <c r="I118" s="3"/>
      <c r="J118" s="4"/>
      <c r="K118" s="4" t="e">
        <v>#N/A</v>
      </c>
      <c r="L118" s="6" t="e">
        <v>#N/A</v>
      </c>
      <c r="M118" s="6" t="e">
        <v>#N/A</v>
      </c>
      <c r="N118" s="5" t="e">
        <v>#N/A</v>
      </c>
    </row>
    <row r="119" spans="2:14" x14ac:dyDescent="0.2">
      <c r="B119" s="1"/>
      <c r="C119" s="1"/>
      <c r="D119" s="1"/>
      <c r="E119" s="2"/>
      <c r="F119" s="2"/>
      <c r="G119" s="3"/>
      <c r="H119" s="3"/>
      <c r="I119" s="3"/>
      <c r="J119" s="4"/>
      <c r="K119" s="4" t="e">
        <v>#N/A</v>
      </c>
      <c r="L119" s="6" t="e">
        <v>#N/A</v>
      </c>
      <c r="M119" s="6" t="e">
        <v>#N/A</v>
      </c>
      <c r="N119" s="5" t="e">
        <v>#N/A</v>
      </c>
    </row>
    <row r="120" spans="2:14" x14ac:dyDescent="0.2">
      <c r="B120" s="1"/>
      <c r="C120" s="1"/>
      <c r="D120" s="1"/>
      <c r="E120" s="2"/>
      <c r="F120" s="2"/>
      <c r="G120" s="3"/>
      <c r="H120" s="3"/>
      <c r="I120" s="3"/>
      <c r="J120" s="4"/>
      <c r="K120" s="4" t="e">
        <v>#N/A</v>
      </c>
      <c r="L120" s="6" t="e">
        <v>#N/A</v>
      </c>
      <c r="M120" s="6" t="e">
        <v>#N/A</v>
      </c>
      <c r="N120" s="5" t="e">
        <v>#N/A</v>
      </c>
    </row>
    <row r="121" spans="2:14" x14ac:dyDescent="0.2">
      <c r="B121" s="1"/>
      <c r="C121" s="1"/>
      <c r="D121" s="1"/>
      <c r="E121" s="2"/>
      <c r="F121" s="2"/>
      <c r="G121" s="3"/>
      <c r="H121" s="3"/>
      <c r="I121" s="3"/>
      <c r="J121" s="4"/>
      <c r="K121" s="4" t="e">
        <v>#N/A</v>
      </c>
      <c r="L121" s="6" t="e">
        <v>#N/A</v>
      </c>
      <c r="M121" s="6" t="e">
        <v>#N/A</v>
      </c>
      <c r="N121" s="5" t="e">
        <v>#N/A</v>
      </c>
    </row>
    <row r="122" spans="2:14" x14ac:dyDescent="0.2">
      <c r="B122" s="1"/>
      <c r="C122" s="1"/>
      <c r="D122" s="1"/>
      <c r="E122" s="2"/>
      <c r="F122" s="2"/>
      <c r="G122" s="3"/>
      <c r="H122" s="3"/>
      <c r="I122" s="3"/>
      <c r="J122" s="4"/>
      <c r="K122" s="4" t="e">
        <v>#N/A</v>
      </c>
      <c r="L122" s="6" t="e">
        <v>#N/A</v>
      </c>
      <c r="M122" s="6" t="e">
        <v>#N/A</v>
      </c>
      <c r="N122" s="5" t="e">
        <v>#N/A</v>
      </c>
    </row>
    <row r="123" spans="2:14" x14ac:dyDescent="0.2">
      <c r="B123" s="1"/>
      <c r="C123" s="1"/>
      <c r="D123" s="1"/>
      <c r="E123" s="2"/>
      <c r="F123" s="2"/>
      <c r="G123" s="3"/>
      <c r="H123" s="3"/>
      <c r="I123" s="3"/>
      <c r="J123" s="4"/>
      <c r="K123" s="4" t="e">
        <v>#N/A</v>
      </c>
      <c r="L123" s="6" t="e">
        <v>#N/A</v>
      </c>
      <c r="M123" s="6" t="e">
        <v>#N/A</v>
      </c>
      <c r="N123" s="5" t="e">
        <v>#N/A</v>
      </c>
    </row>
    <row r="124" spans="2:14" x14ac:dyDescent="0.2">
      <c r="B124" s="1"/>
      <c r="C124" s="1"/>
      <c r="D124" s="1"/>
      <c r="E124" s="2"/>
      <c r="F124" s="2"/>
      <c r="G124" s="3"/>
      <c r="H124" s="3"/>
      <c r="I124" s="3"/>
      <c r="J124" s="4"/>
      <c r="K124" s="4" t="e">
        <v>#N/A</v>
      </c>
      <c r="L124" s="6" t="e">
        <v>#N/A</v>
      </c>
      <c r="M124" s="6" t="e">
        <v>#N/A</v>
      </c>
      <c r="N124" s="5" t="e">
        <v>#N/A</v>
      </c>
    </row>
    <row r="125" spans="2:14" x14ac:dyDescent="0.2">
      <c r="B125" s="1"/>
      <c r="C125" s="1"/>
      <c r="D125" s="1"/>
      <c r="E125" s="2"/>
      <c r="F125" s="2"/>
      <c r="G125" s="3"/>
      <c r="H125" s="3"/>
      <c r="I125" s="3"/>
      <c r="J125" s="4"/>
      <c r="K125" s="4" t="e">
        <v>#N/A</v>
      </c>
      <c r="L125" s="6" t="e">
        <v>#N/A</v>
      </c>
      <c r="M125" s="6" t="e">
        <v>#N/A</v>
      </c>
      <c r="N125" s="5" t="e">
        <v>#N/A</v>
      </c>
    </row>
    <row r="126" spans="2:14" x14ac:dyDescent="0.2">
      <c r="B126" s="1"/>
      <c r="C126" s="1"/>
      <c r="D126" s="1"/>
      <c r="E126" s="2"/>
      <c r="F126" s="2"/>
      <c r="G126" s="3"/>
      <c r="H126" s="3"/>
      <c r="I126" s="3"/>
      <c r="J126" s="4"/>
      <c r="K126" s="4" t="e">
        <v>#N/A</v>
      </c>
      <c r="L126" s="6" t="e">
        <v>#N/A</v>
      </c>
      <c r="M126" s="6" t="e">
        <v>#N/A</v>
      </c>
      <c r="N126" s="5" t="e">
        <v>#N/A</v>
      </c>
    </row>
    <row r="127" spans="2:14" x14ac:dyDescent="0.2">
      <c r="B127" s="1"/>
      <c r="C127" s="1"/>
      <c r="D127" s="1"/>
      <c r="E127" s="2"/>
      <c r="F127" s="2"/>
      <c r="G127" s="3"/>
      <c r="H127" s="3"/>
      <c r="I127" s="3"/>
      <c r="J127" s="4"/>
      <c r="K127" s="4" t="e">
        <v>#N/A</v>
      </c>
      <c r="L127" s="6" t="e">
        <v>#N/A</v>
      </c>
      <c r="M127" s="6" t="e">
        <v>#N/A</v>
      </c>
      <c r="N127" s="5" t="e">
        <v>#N/A</v>
      </c>
    </row>
    <row r="128" spans="2:14" x14ac:dyDescent="0.2">
      <c r="B128" s="1"/>
      <c r="C128" s="1"/>
      <c r="D128" s="1"/>
      <c r="E128" s="2"/>
      <c r="F128" s="2"/>
      <c r="G128" s="3"/>
      <c r="H128" s="3"/>
      <c r="I128" s="3"/>
      <c r="J128" s="4"/>
      <c r="K128" s="4" t="e">
        <v>#N/A</v>
      </c>
      <c r="L128" s="6" t="e">
        <v>#N/A</v>
      </c>
      <c r="M128" s="6" t="e">
        <v>#N/A</v>
      </c>
      <c r="N128" s="5" t="e">
        <v>#N/A</v>
      </c>
    </row>
    <row r="129" spans="2:14" x14ac:dyDescent="0.2">
      <c r="B129" s="1"/>
      <c r="C129" s="1"/>
      <c r="D129" s="1"/>
      <c r="E129" s="2"/>
      <c r="F129" s="2"/>
      <c r="G129" s="3"/>
      <c r="H129" s="3"/>
      <c r="I129" s="3"/>
      <c r="J129" s="4"/>
      <c r="K129" s="4" t="e">
        <v>#N/A</v>
      </c>
      <c r="L129" s="6" t="e">
        <v>#N/A</v>
      </c>
      <c r="M129" s="6" t="e">
        <v>#N/A</v>
      </c>
      <c r="N129" s="5" t="e">
        <v>#N/A</v>
      </c>
    </row>
    <row r="130" spans="2:14" x14ac:dyDescent="0.2">
      <c r="B130" s="1"/>
      <c r="C130" s="1"/>
      <c r="D130" s="1"/>
      <c r="E130" s="2"/>
      <c r="F130" s="2"/>
      <c r="G130" s="3"/>
      <c r="H130" s="3"/>
      <c r="I130" s="3"/>
      <c r="J130" s="4"/>
      <c r="K130" s="4" t="e">
        <v>#N/A</v>
      </c>
      <c r="L130" s="6" t="e">
        <v>#N/A</v>
      </c>
      <c r="M130" s="6" t="e">
        <v>#N/A</v>
      </c>
      <c r="N130" s="5" t="e">
        <v>#N/A</v>
      </c>
    </row>
    <row r="131" spans="2:14" x14ac:dyDescent="0.2">
      <c r="B131" s="1"/>
      <c r="C131" s="1"/>
      <c r="D131" s="1"/>
      <c r="E131" s="2"/>
      <c r="F131" s="2"/>
      <c r="G131" s="3"/>
      <c r="H131" s="3"/>
      <c r="I131" s="3"/>
      <c r="J131" s="4"/>
      <c r="K131" s="4" t="e">
        <v>#N/A</v>
      </c>
      <c r="L131" s="6" t="e">
        <v>#N/A</v>
      </c>
      <c r="M131" s="6" t="e">
        <v>#N/A</v>
      </c>
      <c r="N131" s="5" t="e">
        <v>#N/A</v>
      </c>
    </row>
    <row r="132" spans="2:14" x14ac:dyDescent="0.2">
      <c r="B132" s="1"/>
      <c r="C132" s="1"/>
      <c r="D132" s="1"/>
      <c r="E132" s="2"/>
      <c r="F132" s="2"/>
      <c r="G132" s="3"/>
      <c r="H132" s="3"/>
      <c r="I132" s="3"/>
      <c r="J132" s="4"/>
      <c r="K132" s="4" t="e">
        <v>#N/A</v>
      </c>
      <c r="L132" s="6" t="e">
        <v>#N/A</v>
      </c>
      <c r="M132" s="6" t="e">
        <v>#N/A</v>
      </c>
      <c r="N132" s="5" t="e">
        <v>#N/A</v>
      </c>
    </row>
    <row r="133" spans="2:14" x14ac:dyDescent="0.2">
      <c r="B133" s="1"/>
      <c r="C133" s="1"/>
      <c r="D133" s="1"/>
      <c r="E133" s="2"/>
      <c r="F133" s="2"/>
      <c r="G133" s="3"/>
      <c r="H133" s="3"/>
      <c r="I133" s="3"/>
      <c r="J133" s="4"/>
      <c r="K133" s="4" t="e">
        <v>#N/A</v>
      </c>
      <c r="L133" s="6" t="e">
        <v>#N/A</v>
      </c>
      <c r="M133" s="6" t="e">
        <v>#N/A</v>
      </c>
      <c r="N133" s="5" t="e">
        <v>#N/A</v>
      </c>
    </row>
    <row r="134" spans="2:14" x14ac:dyDescent="0.2">
      <c r="B134" s="1"/>
      <c r="C134" s="1"/>
      <c r="D134" s="1"/>
      <c r="E134" s="2"/>
      <c r="F134" s="2"/>
      <c r="G134" s="3"/>
      <c r="H134" s="3"/>
      <c r="I134" s="3"/>
      <c r="J134" s="4"/>
      <c r="K134" s="4" t="e">
        <v>#N/A</v>
      </c>
      <c r="L134" s="6" t="e">
        <v>#N/A</v>
      </c>
      <c r="M134" s="6" t="e">
        <v>#N/A</v>
      </c>
      <c r="N134" s="5" t="e">
        <v>#N/A</v>
      </c>
    </row>
    <row r="135" spans="2:14" x14ac:dyDescent="0.2">
      <c r="B135" s="1"/>
      <c r="C135" s="1"/>
      <c r="D135" s="1"/>
      <c r="E135" s="2"/>
      <c r="F135" s="2"/>
      <c r="G135" s="3"/>
      <c r="H135" s="3"/>
      <c r="I135" s="3"/>
      <c r="J135" s="4"/>
      <c r="K135" s="4" t="e">
        <v>#N/A</v>
      </c>
      <c r="L135" s="6" t="e">
        <v>#N/A</v>
      </c>
      <c r="M135" s="6" t="e">
        <v>#N/A</v>
      </c>
      <c r="N135" s="5" t="e">
        <v>#N/A</v>
      </c>
    </row>
    <row r="136" spans="2:14" x14ac:dyDescent="0.2">
      <c r="B136" s="1"/>
      <c r="C136" s="1"/>
      <c r="D136" s="1"/>
      <c r="E136" s="2"/>
      <c r="F136" s="2"/>
      <c r="G136" s="3"/>
      <c r="H136" s="3"/>
      <c r="I136" s="3"/>
      <c r="J136" s="4"/>
      <c r="K136" s="4" t="e">
        <v>#N/A</v>
      </c>
      <c r="L136" s="6" t="e">
        <v>#N/A</v>
      </c>
      <c r="M136" s="6" t="e">
        <v>#N/A</v>
      </c>
      <c r="N136" s="5" t="e">
        <v>#N/A</v>
      </c>
    </row>
    <row r="137" spans="2:14" x14ac:dyDescent="0.2">
      <c r="B137" s="1"/>
      <c r="C137" s="1"/>
      <c r="D137" s="1"/>
      <c r="E137" s="2"/>
      <c r="F137" s="2"/>
      <c r="G137" s="3"/>
      <c r="H137" s="3"/>
      <c r="I137" s="3"/>
      <c r="J137" s="4"/>
      <c r="K137" s="4" t="e">
        <v>#N/A</v>
      </c>
      <c r="L137" s="6" t="e">
        <v>#N/A</v>
      </c>
      <c r="M137" s="6" t="e">
        <v>#N/A</v>
      </c>
      <c r="N137" s="5" t="e">
        <v>#N/A</v>
      </c>
    </row>
    <row r="138" spans="2:14" x14ac:dyDescent="0.2">
      <c r="B138" s="1"/>
      <c r="C138" s="1"/>
      <c r="D138" s="1"/>
      <c r="E138" s="2"/>
      <c r="F138" s="2"/>
      <c r="G138" s="3"/>
      <c r="H138" s="3"/>
      <c r="I138" s="3"/>
      <c r="J138" s="4"/>
      <c r="K138" s="4" t="e">
        <v>#N/A</v>
      </c>
      <c r="L138" s="6" t="e">
        <v>#N/A</v>
      </c>
      <c r="M138" s="6" t="e">
        <v>#N/A</v>
      </c>
      <c r="N138" s="5" t="e">
        <v>#N/A</v>
      </c>
    </row>
    <row r="139" spans="2:14" x14ac:dyDescent="0.2">
      <c r="B139" s="1"/>
      <c r="C139" s="1"/>
      <c r="D139" s="1"/>
      <c r="E139" s="2"/>
      <c r="F139" s="2"/>
      <c r="G139" s="3"/>
      <c r="H139" s="3"/>
      <c r="I139" s="3"/>
      <c r="J139" s="4"/>
      <c r="K139" s="4" t="e">
        <v>#N/A</v>
      </c>
      <c r="L139" s="6" t="e">
        <v>#N/A</v>
      </c>
      <c r="M139" s="6" t="e">
        <v>#N/A</v>
      </c>
      <c r="N139" s="5" t="e">
        <v>#N/A</v>
      </c>
    </row>
    <row r="140" spans="2:14" x14ac:dyDescent="0.2">
      <c r="B140" s="1"/>
      <c r="C140" s="1"/>
      <c r="D140" s="1"/>
      <c r="E140" s="2"/>
      <c r="F140" s="2"/>
      <c r="G140" s="3"/>
      <c r="H140" s="3"/>
      <c r="I140" s="3"/>
      <c r="J140" s="4"/>
      <c r="K140" s="4" t="e">
        <v>#N/A</v>
      </c>
      <c r="L140" s="6" t="e">
        <v>#N/A</v>
      </c>
      <c r="M140" s="6" t="e">
        <v>#N/A</v>
      </c>
      <c r="N140" s="5" t="e">
        <v>#N/A</v>
      </c>
    </row>
    <row r="141" spans="2:14" x14ac:dyDescent="0.2">
      <c r="B141" s="1"/>
      <c r="C141" s="1"/>
      <c r="D141" s="1"/>
      <c r="E141" s="2"/>
      <c r="F141" s="2"/>
      <c r="G141" s="3"/>
      <c r="H141" s="3"/>
      <c r="I141" s="3"/>
      <c r="J141" s="4"/>
      <c r="K141" s="4" t="e">
        <v>#N/A</v>
      </c>
      <c r="L141" s="6" t="e">
        <v>#N/A</v>
      </c>
      <c r="M141" s="6" t="e">
        <v>#N/A</v>
      </c>
      <c r="N141" s="5" t="e">
        <v>#N/A</v>
      </c>
    </row>
    <row r="142" spans="2:14" x14ac:dyDescent="0.2">
      <c r="B142" s="1"/>
      <c r="C142" s="1"/>
      <c r="D142" s="1"/>
      <c r="E142" s="2"/>
      <c r="F142" s="2"/>
      <c r="G142" s="3"/>
      <c r="H142" s="3"/>
      <c r="I142" s="3"/>
      <c r="J142" s="4"/>
      <c r="K142" s="4" t="e">
        <v>#N/A</v>
      </c>
      <c r="L142" s="6" t="e">
        <v>#N/A</v>
      </c>
      <c r="M142" s="6" t="e">
        <v>#N/A</v>
      </c>
      <c r="N142" s="5" t="e">
        <v>#N/A</v>
      </c>
    </row>
    <row r="143" spans="2:14" x14ac:dyDescent="0.2">
      <c r="B143" s="1"/>
      <c r="C143" s="1"/>
      <c r="D143" s="1"/>
      <c r="E143" s="2"/>
      <c r="F143" s="2"/>
      <c r="G143" s="3"/>
      <c r="H143" s="3"/>
      <c r="I143" s="3"/>
      <c r="J143" s="4"/>
      <c r="K143" s="4" t="e">
        <v>#N/A</v>
      </c>
      <c r="L143" s="6" t="e">
        <v>#N/A</v>
      </c>
      <c r="M143" s="6" t="e">
        <v>#N/A</v>
      </c>
      <c r="N143" s="5" t="e">
        <v>#N/A</v>
      </c>
    </row>
    <row r="144" spans="2:14" x14ac:dyDescent="0.2">
      <c r="B144" s="1"/>
      <c r="C144" s="1"/>
      <c r="D144" s="1"/>
      <c r="E144" s="2"/>
      <c r="F144" s="2"/>
      <c r="G144" s="3"/>
      <c r="H144" s="3"/>
      <c r="I144" s="3"/>
      <c r="J144" s="4"/>
      <c r="K144" s="4" t="e">
        <v>#N/A</v>
      </c>
      <c r="L144" s="6" t="e">
        <v>#N/A</v>
      </c>
      <c r="M144" s="6" t="e">
        <v>#N/A</v>
      </c>
      <c r="N144" s="5" t="e">
        <v>#N/A</v>
      </c>
    </row>
    <row r="145" spans="2:14" x14ac:dyDescent="0.2">
      <c r="B145" s="1"/>
      <c r="C145" s="1"/>
      <c r="D145" s="1"/>
      <c r="E145" s="2"/>
      <c r="F145" s="2"/>
      <c r="G145" s="3"/>
      <c r="H145" s="3"/>
      <c r="I145" s="3"/>
      <c r="J145" s="4"/>
      <c r="K145" s="4" t="e">
        <v>#N/A</v>
      </c>
      <c r="L145" s="6" t="e">
        <v>#N/A</v>
      </c>
      <c r="M145" s="6" t="e">
        <v>#N/A</v>
      </c>
      <c r="N145" s="5" t="e">
        <v>#N/A</v>
      </c>
    </row>
    <row r="146" spans="2:14" x14ac:dyDescent="0.2">
      <c r="B146" s="1"/>
      <c r="C146" s="1"/>
      <c r="D146" s="1"/>
      <c r="E146" s="2"/>
      <c r="F146" s="2"/>
      <c r="G146" s="3"/>
      <c r="H146" s="3"/>
      <c r="I146" s="3"/>
      <c r="J146" s="4"/>
      <c r="K146" s="4" t="e">
        <v>#N/A</v>
      </c>
      <c r="L146" s="6" t="e">
        <v>#N/A</v>
      </c>
      <c r="M146" s="6" t="e">
        <v>#N/A</v>
      </c>
      <c r="N146" s="5" t="e">
        <v>#N/A</v>
      </c>
    </row>
    <row r="147" spans="2:14" x14ac:dyDescent="0.2">
      <c r="B147" s="1"/>
      <c r="C147" s="1"/>
      <c r="D147" s="1"/>
      <c r="E147" s="2"/>
      <c r="F147" s="2"/>
      <c r="G147" s="3"/>
      <c r="H147" s="3"/>
      <c r="I147" s="3"/>
      <c r="J147" s="4"/>
      <c r="K147" s="4" t="e">
        <v>#N/A</v>
      </c>
      <c r="L147" s="6" t="e">
        <v>#N/A</v>
      </c>
      <c r="M147" s="6" t="e">
        <v>#N/A</v>
      </c>
      <c r="N147" s="5" t="e">
        <v>#N/A</v>
      </c>
    </row>
    <row r="148" spans="2:14" x14ac:dyDescent="0.2">
      <c r="B148" s="1"/>
      <c r="C148" s="1"/>
      <c r="D148" s="1"/>
      <c r="E148" s="2"/>
      <c r="F148" s="2"/>
      <c r="G148" s="3"/>
      <c r="H148" s="3"/>
      <c r="I148" s="3"/>
      <c r="J148" s="4"/>
      <c r="K148" s="4" t="e">
        <v>#N/A</v>
      </c>
      <c r="L148" s="6" t="e">
        <v>#N/A</v>
      </c>
      <c r="M148" s="6" t="e">
        <v>#N/A</v>
      </c>
      <c r="N148" s="5" t="e">
        <v>#N/A</v>
      </c>
    </row>
    <row r="149" spans="2:14" x14ac:dyDescent="0.2">
      <c r="B149" s="1"/>
      <c r="C149" s="1"/>
      <c r="D149" s="1"/>
      <c r="E149" s="2"/>
      <c r="F149" s="2"/>
      <c r="G149" s="3"/>
      <c r="H149" s="3"/>
      <c r="I149" s="3"/>
      <c r="J149" s="4"/>
      <c r="K149" s="4" t="e">
        <v>#N/A</v>
      </c>
      <c r="L149" s="6" t="e">
        <v>#N/A</v>
      </c>
      <c r="M149" s="6" t="e">
        <v>#N/A</v>
      </c>
      <c r="N149" s="5" t="e">
        <v>#N/A</v>
      </c>
    </row>
    <row r="150" spans="2:14" x14ac:dyDescent="0.2">
      <c r="B150" s="1"/>
      <c r="C150" s="1"/>
      <c r="D150" s="1"/>
      <c r="E150" s="2"/>
      <c r="F150" s="2"/>
      <c r="G150" s="3"/>
      <c r="H150" s="3"/>
      <c r="I150" s="3"/>
      <c r="J150" s="4"/>
      <c r="K150" s="4" t="e">
        <v>#N/A</v>
      </c>
      <c r="L150" s="6" t="e">
        <v>#N/A</v>
      </c>
      <c r="M150" s="6" t="e">
        <v>#N/A</v>
      </c>
      <c r="N150" s="5" t="e">
        <v>#N/A</v>
      </c>
    </row>
    <row r="151" spans="2:14" x14ac:dyDescent="0.2">
      <c r="B151" s="1"/>
      <c r="C151" s="1"/>
      <c r="D151" s="1"/>
      <c r="E151" s="2"/>
      <c r="F151" s="2"/>
      <c r="G151" s="3"/>
      <c r="H151" s="3"/>
      <c r="I151" s="3"/>
      <c r="J151" s="4"/>
      <c r="K151" s="4" t="e">
        <v>#N/A</v>
      </c>
      <c r="L151" s="6" t="e">
        <v>#N/A</v>
      </c>
      <c r="M151" s="6" t="e">
        <v>#N/A</v>
      </c>
      <c r="N151" s="5" t="e">
        <v>#N/A</v>
      </c>
    </row>
    <row r="152" spans="2:14" x14ac:dyDescent="0.2">
      <c r="B152" s="1"/>
      <c r="C152" s="1"/>
      <c r="D152" s="1"/>
      <c r="E152" s="2"/>
      <c r="F152" s="2"/>
      <c r="G152" s="3"/>
      <c r="H152" s="3"/>
      <c r="I152" s="3"/>
      <c r="J152" s="4"/>
      <c r="K152" s="4" t="e">
        <v>#N/A</v>
      </c>
      <c r="L152" s="6" t="e">
        <v>#N/A</v>
      </c>
      <c r="M152" s="6" t="e">
        <v>#N/A</v>
      </c>
      <c r="N152" s="5" t="e">
        <v>#N/A</v>
      </c>
    </row>
    <row r="153" spans="2:14" x14ac:dyDescent="0.2">
      <c r="B153" s="1"/>
      <c r="C153" s="1"/>
      <c r="D153" s="1"/>
      <c r="E153" s="2"/>
      <c r="F153" s="2"/>
      <c r="G153" s="3"/>
      <c r="H153" s="3"/>
      <c r="I153" s="3"/>
      <c r="J153" s="4"/>
      <c r="K153" s="4" t="e">
        <v>#N/A</v>
      </c>
      <c r="L153" s="6" t="e">
        <v>#N/A</v>
      </c>
      <c r="M153" s="6" t="e">
        <v>#N/A</v>
      </c>
      <c r="N153" s="5" t="e">
        <v>#N/A</v>
      </c>
    </row>
    <row r="154" spans="2:14" x14ac:dyDescent="0.2">
      <c r="B154" s="1"/>
      <c r="C154" s="1"/>
      <c r="D154" s="1"/>
      <c r="E154" s="2"/>
      <c r="F154" s="2"/>
      <c r="G154" s="3"/>
      <c r="H154" s="3"/>
      <c r="I154" s="3"/>
      <c r="J154" s="4"/>
      <c r="K154" s="4" t="e">
        <v>#N/A</v>
      </c>
      <c r="L154" s="6" t="e">
        <v>#N/A</v>
      </c>
      <c r="M154" s="6" t="e">
        <v>#N/A</v>
      </c>
      <c r="N154" s="5" t="e">
        <v>#N/A</v>
      </c>
    </row>
    <row r="155" spans="2:14" x14ac:dyDescent="0.2">
      <c r="B155" s="1"/>
      <c r="C155" s="1"/>
      <c r="D155" s="1"/>
      <c r="E155" s="2"/>
      <c r="F155" s="2"/>
      <c r="G155" s="3"/>
      <c r="H155" s="3"/>
      <c r="I155" s="3"/>
      <c r="J155" s="4"/>
      <c r="K155" s="4" t="e">
        <v>#N/A</v>
      </c>
      <c r="L155" s="6" t="e">
        <v>#N/A</v>
      </c>
      <c r="M155" s="6" t="e">
        <v>#N/A</v>
      </c>
      <c r="N155" s="5" t="e">
        <v>#N/A</v>
      </c>
    </row>
    <row r="156" spans="2:14" x14ac:dyDescent="0.2">
      <c r="B156" s="1"/>
      <c r="C156" s="1"/>
      <c r="D156" s="1"/>
      <c r="E156" s="2"/>
      <c r="F156" s="2"/>
      <c r="G156" s="3"/>
      <c r="H156" s="3"/>
      <c r="I156" s="3"/>
      <c r="J156" s="4"/>
      <c r="K156" s="4" t="e">
        <v>#N/A</v>
      </c>
      <c r="L156" s="6" t="e">
        <v>#N/A</v>
      </c>
      <c r="M156" s="6" t="e">
        <v>#N/A</v>
      </c>
      <c r="N156" s="5" t="e">
        <v>#N/A</v>
      </c>
    </row>
    <row r="157" spans="2:14" x14ac:dyDescent="0.2">
      <c r="B157" s="1"/>
      <c r="C157" s="1"/>
      <c r="D157" s="1"/>
      <c r="E157" s="2"/>
      <c r="F157" s="2"/>
      <c r="G157" s="3"/>
      <c r="H157" s="3"/>
      <c r="I157" s="3"/>
      <c r="J157" s="4"/>
      <c r="K157" s="4" t="e">
        <v>#N/A</v>
      </c>
      <c r="L157" s="6" t="e">
        <v>#N/A</v>
      </c>
      <c r="M157" s="6" t="e">
        <v>#N/A</v>
      </c>
      <c r="N157" s="5" t="e">
        <v>#N/A</v>
      </c>
    </row>
    <row r="158" spans="2:14" x14ac:dyDescent="0.2">
      <c r="B158" s="1"/>
      <c r="C158" s="1"/>
      <c r="D158" s="1"/>
      <c r="E158" s="2"/>
      <c r="F158" s="2"/>
      <c r="G158" s="3"/>
      <c r="H158" s="3"/>
      <c r="I158" s="3"/>
      <c r="J158" s="4"/>
      <c r="K158" s="4" t="e">
        <v>#N/A</v>
      </c>
      <c r="L158" s="6" t="e">
        <v>#N/A</v>
      </c>
      <c r="M158" s="6" t="e">
        <v>#N/A</v>
      </c>
      <c r="N158" s="5" t="e">
        <v>#N/A</v>
      </c>
    </row>
    <row r="159" spans="2:14" x14ac:dyDescent="0.2">
      <c r="B159" s="1"/>
      <c r="C159" s="1"/>
      <c r="D159" s="1"/>
      <c r="E159" s="2"/>
      <c r="F159" s="2"/>
      <c r="G159" s="3"/>
      <c r="H159" s="3"/>
      <c r="I159" s="3"/>
      <c r="J159" s="4"/>
      <c r="K159" s="4" t="e">
        <v>#N/A</v>
      </c>
      <c r="L159" s="6" t="e">
        <v>#N/A</v>
      </c>
      <c r="M159" s="6" t="e">
        <v>#N/A</v>
      </c>
      <c r="N159" s="5" t="e">
        <v>#N/A</v>
      </c>
    </row>
    <row r="160" spans="2:14" x14ac:dyDescent="0.2">
      <c r="B160" s="1"/>
      <c r="C160" s="1"/>
      <c r="D160" s="1"/>
      <c r="E160" s="2"/>
      <c r="F160" s="2"/>
      <c r="G160" s="3"/>
      <c r="H160" s="3"/>
      <c r="I160" s="3"/>
      <c r="J160" s="4"/>
      <c r="K160" s="4" t="e">
        <v>#N/A</v>
      </c>
      <c r="L160" s="6" t="e">
        <v>#N/A</v>
      </c>
      <c r="M160" s="6" t="e">
        <v>#N/A</v>
      </c>
      <c r="N160" s="5" t="e">
        <v>#N/A</v>
      </c>
    </row>
    <row r="161" spans="2:14" x14ac:dyDescent="0.2">
      <c r="B161" s="1"/>
      <c r="C161" s="1"/>
      <c r="D161" s="1"/>
      <c r="E161" s="2"/>
      <c r="F161" s="2"/>
      <c r="G161" s="3"/>
      <c r="H161" s="3"/>
      <c r="I161" s="3"/>
      <c r="J161" s="4"/>
      <c r="K161" s="4" t="e">
        <v>#N/A</v>
      </c>
      <c r="L161" s="6" t="e">
        <v>#N/A</v>
      </c>
      <c r="M161" s="6" t="e">
        <v>#N/A</v>
      </c>
      <c r="N161" s="5" t="e">
        <v>#N/A</v>
      </c>
    </row>
    <row r="162" spans="2:14" x14ac:dyDescent="0.2">
      <c r="B162" s="1"/>
      <c r="C162" s="1"/>
      <c r="D162" s="1"/>
      <c r="E162" s="2"/>
      <c r="F162" s="2"/>
      <c r="G162" s="3"/>
      <c r="H162" s="3"/>
      <c r="I162" s="3"/>
      <c r="J162" s="4"/>
      <c r="K162" s="4" t="e">
        <v>#N/A</v>
      </c>
      <c r="L162" s="6" t="e">
        <v>#N/A</v>
      </c>
      <c r="M162" s="6" t="e">
        <v>#N/A</v>
      </c>
      <c r="N162" s="5" t="e">
        <v>#N/A</v>
      </c>
    </row>
    <row r="163" spans="2:14" x14ac:dyDescent="0.2">
      <c r="B163" s="1"/>
      <c r="C163" s="1"/>
      <c r="D163" s="1"/>
      <c r="E163" s="2"/>
      <c r="F163" s="2"/>
      <c r="G163" s="3"/>
      <c r="H163" s="3"/>
      <c r="I163" s="3"/>
      <c r="J163" s="4"/>
      <c r="K163" s="4" t="e">
        <v>#N/A</v>
      </c>
      <c r="L163" s="6" t="e">
        <v>#N/A</v>
      </c>
      <c r="M163" s="6" t="e">
        <v>#N/A</v>
      </c>
      <c r="N163" s="5" t="e">
        <v>#N/A</v>
      </c>
    </row>
    <row r="164" spans="2:14" x14ac:dyDescent="0.2">
      <c r="B164" s="1"/>
      <c r="C164" s="1"/>
      <c r="D164" s="1"/>
      <c r="E164" s="2"/>
      <c r="F164" s="2"/>
      <c r="G164" s="3"/>
      <c r="H164" s="3"/>
      <c r="I164" s="3"/>
      <c r="J164" s="4"/>
      <c r="K164" s="4" t="e">
        <v>#N/A</v>
      </c>
      <c r="L164" s="6" t="e">
        <v>#N/A</v>
      </c>
      <c r="M164" s="6" t="e">
        <v>#N/A</v>
      </c>
      <c r="N164" s="5" t="e">
        <v>#N/A</v>
      </c>
    </row>
    <row r="165" spans="2:14" x14ac:dyDescent="0.2">
      <c r="B165" s="1"/>
      <c r="C165" s="1"/>
      <c r="D165" s="1"/>
      <c r="E165" s="2"/>
      <c r="F165" s="2"/>
      <c r="G165" s="3"/>
      <c r="H165" s="3"/>
      <c r="I165" s="3"/>
      <c r="J165" s="4"/>
      <c r="K165" s="4" t="e">
        <v>#N/A</v>
      </c>
      <c r="L165" s="6" t="e">
        <v>#N/A</v>
      </c>
      <c r="M165" s="6" t="e">
        <v>#N/A</v>
      </c>
      <c r="N165" s="5" t="e">
        <v>#N/A</v>
      </c>
    </row>
    <row r="166" spans="2:14" x14ac:dyDescent="0.2">
      <c r="B166" s="1"/>
      <c r="C166" s="1"/>
      <c r="D166" s="1"/>
      <c r="E166" s="2"/>
      <c r="F166" s="2"/>
      <c r="G166" s="3"/>
      <c r="H166" s="3"/>
      <c r="I166" s="3"/>
      <c r="J166" s="4"/>
      <c r="K166" s="4" t="e">
        <v>#N/A</v>
      </c>
      <c r="L166" s="6" t="e">
        <v>#N/A</v>
      </c>
      <c r="M166" s="6" t="e">
        <v>#N/A</v>
      </c>
      <c r="N166" s="5" t="e">
        <v>#N/A</v>
      </c>
    </row>
    <row r="167" spans="2:14" x14ac:dyDescent="0.2">
      <c r="B167" s="1"/>
      <c r="C167" s="1"/>
      <c r="D167" s="1"/>
      <c r="E167" s="2"/>
      <c r="F167" s="2"/>
      <c r="G167" s="3"/>
      <c r="H167" s="3"/>
      <c r="I167" s="3"/>
      <c r="J167" s="4"/>
      <c r="K167" s="4" t="e">
        <v>#N/A</v>
      </c>
      <c r="L167" s="6" t="e">
        <v>#N/A</v>
      </c>
      <c r="M167" s="6" t="e">
        <v>#N/A</v>
      </c>
      <c r="N167" s="5" t="e">
        <v>#N/A</v>
      </c>
    </row>
    <row r="168" spans="2:14" x14ac:dyDescent="0.2">
      <c r="B168" s="1"/>
      <c r="C168" s="1"/>
      <c r="D168" s="1"/>
      <c r="E168" s="2"/>
      <c r="F168" s="2"/>
      <c r="G168" s="3"/>
      <c r="H168" s="3"/>
      <c r="I168" s="3"/>
      <c r="J168" s="4"/>
      <c r="K168" s="4" t="e">
        <v>#N/A</v>
      </c>
      <c r="L168" s="6" t="e">
        <v>#N/A</v>
      </c>
      <c r="M168" s="6" t="e">
        <v>#N/A</v>
      </c>
      <c r="N168" s="5" t="e">
        <v>#N/A</v>
      </c>
    </row>
    <row r="169" spans="2:14" x14ac:dyDescent="0.2">
      <c r="B169" s="1"/>
      <c r="C169" s="1"/>
      <c r="D169" s="1"/>
      <c r="E169" s="2"/>
      <c r="F169" s="2"/>
      <c r="G169" s="3"/>
      <c r="H169" s="3"/>
      <c r="I169" s="3"/>
      <c r="J169" s="4"/>
      <c r="K169" s="4" t="e">
        <v>#N/A</v>
      </c>
      <c r="L169" s="6" t="e">
        <v>#N/A</v>
      </c>
      <c r="M169" s="6" t="e">
        <v>#N/A</v>
      </c>
      <c r="N169" s="5" t="e">
        <v>#N/A</v>
      </c>
    </row>
    <row r="170" spans="2:14" x14ac:dyDescent="0.2">
      <c r="B170" s="1"/>
      <c r="C170" s="1"/>
      <c r="D170" s="1"/>
      <c r="E170" s="2"/>
      <c r="F170" s="2"/>
      <c r="G170" s="3"/>
      <c r="H170" s="3"/>
      <c r="I170" s="3"/>
      <c r="J170" s="4"/>
      <c r="K170" s="4" t="e">
        <v>#N/A</v>
      </c>
      <c r="L170" s="6" t="e">
        <v>#N/A</v>
      </c>
      <c r="M170" s="6" t="e">
        <v>#N/A</v>
      </c>
      <c r="N170" s="5" t="e">
        <v>#N/A</v>
      </c>
    </row>
    <row r="171" spans="2:14" x14ac:dyDescent="0.2">
      <c r="B171" s="1"/>
      <c r="C171" s="1"/>
      <c r="D171" s="1"/>
      <c r="E171" s="2"/>
      <c r="F171" s="2"/>
      <c r="G171" s="3"/>
      <c r="H171" s="3"/>
      <c r="I171" s="3"/>
      <c r="J171" s="4"/>
      <c r="K171" s="4" t="e">
        <v>#N/A</v>
      </c>
      <c r="L171" s="6" t="e">
        <v>#N/A</v>
      </c>
      <c r="M171" s="6" t="e">
        <v>#N/A</v>
      </c>
      <c r="N171" s="5" t="e">
        <v>#N/A</v>
      </c>
    </row>
  </sheetData>
  <autoFilter ref="B2:N171" xr:uid="{6FBD4BA4-3E57-4ECE-B06C-9FCBC05ADC46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endEmail">
                <anchor moveWithCells="1" sizeWithCells="1">
                  <from>
                    <xdr:col>14</xdr:col>
                    <xdr:colOff>133350</xdr:colOff>
                    <xdr:row>1</xdr:row>
                    <xdr:rowOff>47625</xdr:rowOff>
                  </from>
                  <to>
                    <xdr:col>15</xdr:col>
                    <xdr:colOff>523875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6CA87-F42F-43F5-906F-7445A539FB92}">
  <sheetPr codeName="Sheet3"/>
  <dimension ref="B1:AE166"/>
  <sheetViews>
    <sheetView showGridLines="0" topLeftCell="B1" zoomScale="80" zoomScaleNormal="80" workbookViewId="0">
      <selection activeCell="J7" sqref="J7"/>
    </sheetView>
  </sheetViews>
  <sheetFormatPr defaultRowHeight="15" x14ac:dyDescent="0.25"/>
  <cols>
    <col min="1" max="1" width="1.42578125" style="14" customWidth="1"/>
    <col min="2" max="3" width="9.140625" style="14"/>
    <col min="4" max="4" width="36" style="14" bestFit="1" customWidth="1"/>
    <col min="5" max="16" width="9.140625" style="14"/>
    <col min="17" max="17" width="1.42578125" style="14" customWidth="1"/>
    <col min="18" max="19" width="9.140625" style="14"/>
    <col min="20" max="20" width="1.42578125" style="14" customWidth="1"/>
    <col min="21" max="21" width="9.140625" style="14"/>
    <col min="22" max="22" width="13.28515625" style="14" customWidth="1"/>
    <col min="23" max="23" width="11.140625" style="14" customWidth="1"/>
    <col min="24" max="29" width="9.140625" style="14"/>
    <col min="30" max="30" width="17" style="14" bestFit="1" customWidth="1"/>
    <col min="31" max="31" width="25.5703125" style="14" bestFit="1" customWidth="1"/>
    <col min="32" max="16384" width="9.140625" style="14"/>
  </cols>
  <sheetData>
    <row r="1" spans="2:31" ht="39" thickBot="1" x14ac:dyDescent="0.3">
      <c r="B1" s="15" t="s">
        <v>0</v>
      </c>
      <c r="C1" s="16" t="s">
        <v>40</v>
      </c>
      <c r="D1" s="17" t="s">
        <v>41</v>
      </c>
      <c r="E1" s="16" t="s">
        <v>6</v>
      </c>
      <c r="F1" s="16" t="s">
        <v>2841</v>
      </c>
      <c r="G1" s="16" t="s">
        <v>43</v>
      </c>
      <c r="H1" s="18">
        <f ca="1">J1-2</f>
        <v>46238</v>
      </c>
      <c r="I1" s="18">
        <f ca="1">J1-1</f>
        <v>46239</v>
      </c>
      <c r="J1" s="19">
        <f ca="1">TODAY()-1</f>
        <v>46240</v>
      </c>
      <c r="K1" s="16" t="s">
        <v>6</v>
      </c>
      <c r="L1" s="16" t="str">
        <f>F1</f>
        <v xml:space="preserve"> MTD Sale 
 (June'26)</v>
      </c>
      <c r="M1" s="16" t="s">
        <v>43</v>
      </c>
      <c r="N1" s="18">
        <f ca="1">H1</f>
        <v>46238</v>
      </c>
      <c r="O1" s="18">
        <f ca="1">I1</f>
        <v>46239</v>
      </c>
      <c r="P1" s="19">
        <f ca="1">J1</f>
        <v>46240</v>
      </c>
      <c r="Q1" s="50" t="s">
        <v>46</v>
      </c>
      <c r="R1" s="21" t="s">
        <v>44</v>
      </c>
      <c r="S1" s="22" t="s">
        <v>45</v>
      </c>
      <c r="T1" s="51" t="s">
        <v>46</v>
      </c>
      <c r="U1" s="23" t="s">
        <v>5</v>
      </c>
      <c r="V1" s="24" t="s">
        <v>3</v>
      </c>
      <c r="W1" s="24" t="s">
        <v>4</v>
      </c>
      <c r="X1" s="24" t="s">
        <v>216</v>
      </c>
      <c r="AD1" s="14" t="s">
        <v>48</v>
      </c>
      <c r="AE1" s="14" t="s">
        <v>49</v>
      </c>
    </row>
    <row r="2" spans="2:31" ht="15.75" thickBot="1" x14ac:dyDescent="0.3">
      <c r="B2" s="25"/>
      <c r="C2" s="26"/>
      <c r="D2" s="27"/>
      <c r="E2" s="26"/>
      <c r="F2" s="26"/>
      <c r="G2" s="26"/>
      <c r="H2" s="28"/>
      <c r="I2" s="28"/>
      <c r="J2" s="29"/>
      <c r="K2" s="30"/>
      <c r="L2" s="30"/>
      <c r="M2" s="30"/>
      <c r="N2" s="31"/>
      <c r="O2" s="31"/>
      <c r="P2" s="32"/>
      <c r="Q2" s="20"/>
      <c r="R2" s="33"/>
      <c r="S2" s="34"/>
    </row>
    <row r="3" spans="2:31" x14ac:dyDescent="0.25">
      <c r="B3" s="53" t="s">
        <v>54</v>
      </c>
      <c r="C3" s="54" t="s">
        <v>2018</v>
      </c>
      <c r="D3" s="55" t="s">
        <v>2019</v>
      </c>
      <c r="E3" s="56">
        <v>9.3573711999999993</v>
      </c>
      <c r="F3" s="57">
        <v>0.72661419999999988</v>
      </c>
      <c r="G3" s="58">
        <v>7.2056252679620098E-2</v>
      </c>
      <c r="H3" s="59">
        <v>1.7681798706293249E-3</v>
      </c>
      <c r="I3" s="59">
        <v>3.6900390593584162E-3</v>
      </c>
      <c r="J3" s="60">
        <v>6.4798685646649187E-3</v>
      </c>
      <c r="K3" s="61">
        <v>2.2077332000000003</v>
      </c>
      <c r="L3" s="62">
        <v>0.3095215</v>
      </c>
      <c r="M3" s="58">
        <v>0.12295994521333099</v>
      </c>
      <c r="N3" s="59">
        <v>1.8810174433282415E-3</v>
      </c>
      <c r="O3" s="59">
        <v>8.6250310705547582E-3</v>
      </c>
      <c r="P3" s="60">
        <v>1.2988355926001449E-2</v>
      </c>
      <c r="R3" s="46">
        <f>(EOSS!E3+EOSS!F3)*0.01*10^5</f>
        <v>10083.9854</v>
      </c>
      <c r="S3" s="47">
        <f>(EOSS!K3+EOSS!L3)*0.015*10^5</f>
        <v>3775.8820500000006</v>
      </c>
      <c r="U3" s="64" t="s">
        <v>3192</v>
      </c>
      <c r="V3" s="52" t="str">
        <f>EOSS!C3&amp;".sm@vishalretail.co.in"</f>
        <v>HW05.sm@vishalretail.co.in</v>
      </c>
      <c r="W3" s="64" t="s">
        <v>1637</v>
      </c>
      <c r="X3" s="49" t="s">
        <v>28</v>
      </c>
    </row>
    <row r="4" spans="2:31" x14ac:dyDescent="0.25">
      <c r="B4" s="53" t="s">
        <v>54</v>
      </c>
      <c r="C4" s="54" t="s">
        <v>492</v>
      </c>
      <c r="D4" s="55" t="s">
        <v>493</v>
      </c>
      <c r="E4" s="56">
        <v>7.3067724000000007</v>
      </c>
      <c r="F4" s="57">
        <v>0.33714250000000001</v>
      </c>
      <c r="G4" s="58">
        <v>4.410599861597099E-2</v>
      </c>
      <c r="H4" s="59">
        <v>2.2696354194105435E-3</v>
      </c>
      <c r="I4" s="59">
        <v>7.4773072107330758E-3</v>
      </c>
      <c r="J4" s="60">
        <v>8.0704718468281225E-3</v>
      </c>
      <c r="K4" s="61">
        <v>4.0378636999999999</v>
      </c>
      <c r="L4" s="62">
        <v>0.48261010000000004</v>
      </c>
      <c r="M4" s="58">
        <v>0.106760955013167</v>
      </c>
      <c r="N4" s="59">
        <v>4.9782392279322588E-3</v>
      </c>
      <c r="O4" s="59">
        <v>1.1939014003355135E-2</v>
      </c>
      <c r="P4" s="60">
        <v>1.0892442292221669E-2</v>
      </c>
      <c r="R4" s="46">
        <f>(EOSS!E4+EOSS!F4)*0.01*10^5</f>
        <v>7643.9149000000016</v>
      </c>
      <c r="S4" s="47">
        <f>(EOSS!K4+EOSS!L4)*0.015*10^5</f>
        <v>6780.7106999999987</v>
      </c>
      <c r="U4" s="64" t="s">
        <v>3193</v>
      </c>
      <c r="V4" s="52" t="str">
        <f>EOSS!C4&amp;".sm@vishalretail.co.in"</f>
        <v>HW08.sm@vishalretail.co.in</v>
      </c>
      <c r="W4" s="64" t="s">
        <v>1637</v>
      </c>
      <c r="X4" s="49" t="s">
        <v>28</v>
      </c>
    </row>
    <row r="5" spans="2:31" x14ac:dyDescent="0.25">
      <c r="B5" s="53" t="s">
        <v>54</v>
      </c>
      <c r="C5" s="54" t="s">
        <v>313</v>
      </c>
      <c r="D5" s="55" t="s">
        <v>314</v>
      </c>
      <c r="E5" s="56">
        <v>12.905922299999999</v>
      </c>
      <c r="F5" s="57">
        <v>0.85745190000000027</v>
      </c>
      <c r="G5" s="58">
        <v>6.2299541343575487E-2</v>
      </c>
      <c r="H5" s="59">
        <v>3.7360678604524173E-3</v>
      </c>
      <c r="I5" s="59">
        <v>4.1219252761434027E-3</v>
      </c>
      <c r="J5" s="60">
        <v>6.1420331069687835E-3</v>
      </c>
      <c r="K5" s="61">
        <v>2.6937555999999998</v>
      </c>
      <c r="L5" s="62">
        <v>0.53175539999999999</v>
      </c>
      <c r="M5" s="58">
        <v>0.16485927346085627</v>
      </c>
      <c r="N5" s="59">
        <v>1.4718474065039617E-2</v>
      </c>
      <c r="O5" s="59">
        <v>2.4659038521338173E-3</v>
      </c>
      <c r="P5" s="60">
        <v>9.2000926364845751E-3</v>
      </c>
      <c r="R5" s="46">
        <f>(EOSS!E5+EOSS!F5)*0.01*10^5</f>
        <v>13763.3742</v>
      </c>
      <c r="S5" s="47">
        <f>(EOSS!K5+EOSS!L5)*0.015*10^5</f>
        <v>4838.2664999999997</v>
      </c>
      <c r="U5" s="64" t="s">
        <v>3194</v>
      </c>
      <c r="V5" s="52" t="str">
        <f>EOSS!C5&amp;".sm@vishalretail.co.in"</f>
        <v>HW20.sm@vishalretail.co.in</v>
      </c>
      <c r="W5" s="64" t="s">
        <v>1637</v>
      </c>
      <c r="X5" s="49" t="s">
        <v>28</v>
      </c>
    </row>
    <row r="6" spans="2:31" x14ac:dyDescent="0.25">
      <c r="B6" s="53" t="s">
        <v>54</v>
      </c>
      <c r="C6" s="54" t="s">
        <v>494</v>
      </c>
      <c r="D6" s="55" t="s">
        <v>495</v>
      </c>
      <c r="E6" s="56">
        <v>4.0818710999999999</v>
      </c>
      <c r="F6" s="57">
        <v>0.33206789999999997</v>
      </c>
      <c r="G6" s="58">
        <v>7.5231646835173749E-2</v>
      </c>
      <c r="H6" s="59">
        <v>2.2025678198090187E-3</v>
      </c>
      <c r="I6" s="59">
        <v>3.5917804935682164E-3</v>
      </c>
      <c r="J6" s="60">
        <v>9.3346101973769916E-3</v>
      </c>
      <c r="K6" s="61">
        <v>1.7493656</v>
      </c>
      <c r="L6" s="62">
        <v>8.4084700000000012E-2</v>
      </c>
      <c r="M6" s="58">
        <v>4.5861455857298131E-2</v>
      </c>
      <c r="N6" s="59">
        <v>0</v>
      </c>
      <c r="O6" s="59">
        <v>2.258037755373025E-3</v>
      </c>
      <c r="P6" s="60">
        <v>7.3918011303606103E-3</v>
      </c>
      <c r="R6" s="46">
        <f>(EOSS!E6+EOSS!F6)*0.01*10^5</f>
        <v>4413.9390000000003</v>
      </c>
      <c r="S6" s="47">
        <f>(EOSS!K6+EOSS!L6)*0.015*10^5</f>
        <v>2750.1754499999997</v>
      </c>
      <c r="U6" s="64" t="s">
        <v>3195</v>
      </c>
      <c r="V6" s="52" t="str">
        <f>EOSS!C6&amp;".sm@vishalretail.co.in"</f>
        <v>HW37.sm@vishalretail.co.in</v>
      </c>
      <c r="W6" s="64" t="s">
        <v>1637</v>
      </c>
      <c r="X6" s="49" t="s">
        <v>28</v>
      </c>
    </row>
    <row r="7" spans="2:31" x14ac:dyDescent="0.25">
      <c r="B7" s="53" t="s">
        <v>55</v>
      </c>
      <c r="C7" s="54" t="s">
        <v>2082</v>
      </c>
      <c r="D7" s="55" t="s">
        <v>2227</v>
      </c>
      <c r="E7" s="56">
        <v>4.2349338999999997</v>
      </c>
      <c r="F7" s="57">
        <v>0.92221200000000059</v>
      </c>
      <c r="G7" s="58">
        <v>0.17882216595811271</v>
      </c>
      <c r="H7" s="59">
        <v>0</v>
      </c>
      <c r="I7" s="59">
        <v>6.9771537780228387E-3</v>
      </c>
      <c r="J7" s="60">
        <v>9.8242130400072632E-3</v>
      </c>
      <c r="K7" s="61">
        <v>1.6919342000000002</v>
      </c>
      <c r="L7" s="62">
        <v>0.40956809999999999</v>
      </c>
      <c r="M7" s="58">
        <v>0.19489300582730745</v>
      </c>
      <c r="N7" s="59">
        <v>0</v>
      </c>
      <c r="O7" s="59">
        <v>5.6878357925185235E-3</v>
      </c>
      <c r="P7" s="60">
        <v>2.2031857876148885E-3</v>
      </c>
      <c r="R7" s="46">
        <f>(EOSS!E7+EOSS!F7)*0.01*10^5</f>
        <v>5157.1459000000004</v>
      </c>
      <c r="S7" s="47">
        <f>(EOSS!K7+EOSS!L7)*0.015*10^5</f>
        <v>3152.2534499999997</v>
      </c>
      <c r="U7" s="64" t="s">
        <v>3196</v>
      </c>
      <c r="V7" s="52" t="str">
        <f>EOSS!C7&amp;".sm@vishalretail.co.in"</f>
        <v>HS01.sm@vishalretail.co.in</v>
      </c>
      <c r="W7" s="64" t="s">
        <v>3748</v>
      </c>
      <c r="X7" s="49" t="s">
        <v>28</v>
      </c>
    </row>
    <row r="8" spans="2:31" x14ac:dyDescent="0.25">
      <c r="B8" s="53" t="s">
        <v>55</v>
      </c>
      <c r="C8" s="54" t="s">
        <v>2020</v>
      </c>
      <c r="D8" s="55" t="s">
        <v>2021</v>
      </c>
      <c r="E8" s="56">
        <v>9.8322082999999996</v>
      </c>
      <c r="F8" s="57">
        <v>1.2896210000000012</v>
      </c>
      <c r="G8" s="58">
        <v>0.1159540364461448</v>
      </c>
      <c r="H8" s="59">
        <v>7.3579262720746838E-3</v>
      </c>
      <c r="I8" s="59">
        <v>8.3421528507005571E-3</v>
      </c>
      <c r="J8" s="60">
        <v>8.5792541340299101E-3</v>
      </c>
      <c r="K8" s="61">
        <v>5.4859633999999993</v>
      </c>
      <c r="L8" s="62">
        <v>1.8192328</v>
      </c>
      <c r="M8" s="58">
        <v>0.249032709073577</v>
      </c>
      <c r="N8" s="59">
        <v>8.4531473637901745E-3</v>
      </c>
      <c r="O8" s="59">
        <v>1.0723873508010642E-2</v>
      </c>
      <c r="P8" s="60">
        <v>1.1001237721719234E-2</v>
      </c>
      <c r="R8" s="46">
        <f>(EOSS!E8+EOSS!F8)*0.01*10^5</f>
        <v>11121.829300000003</v>
      </c>
      <c r="S8" s="47">
        <f>(EOSS!K8+EOSS!L8)*0.015*10^5</f>
        <v>10957.794299999998</v>
      </c>
      <c r="U8" s="64" t="s">
        <v>3197</v>
      </c>
      <c r="V8" s="52" t="str">
        <f>EOSS!C8&amp;".sm@vishalretail.co.in"</f>
        <v>HW14.sm@vishalretail.co.in</v>
      </c>
      <c r="W8" s="64" t="s">
        <v>3748</v>
      </c>
      <c r="X8" s="49" t="s">
        <v>28</v>
      </c>
    </row>
    <row r="9" spans="2:31" x14ac:dyDescent="0.25">
      <c r="B9" s="53" t="s">
        <v>55</v>
      </c>
      <c r="C9" s="54" t="s">
        <v>504</v>
      </c>
      <c r="D9" s="55" t="s">
        <v>505</v>
      </c>
      <c r="E9" s="56">
        <v>8.5126217000000004</v>
      </c>
      <c r="F9" s="57">
        <v>0.58434280000000016</v>
      </c>
      <c r="G9" s="58">
        <v>6.4234921440003437E-2</v>
      </c>
      <c r="H9" s="59">
        <v>2.3233024598480079E-3</v>
      </c>
      <c r="I9" s="59">
        <v>2.27674846922839E-3</v>
      </c>
      <c r="J9" s="60">
        <v>6.2499199595645351E-3</v>
      </c>
      <c r="K9" s="61">
        <v>2.0005972000000001</v>
      </c>
      <c r="L9" s="62">
        <v>0.93797870000000005</v>
      </c>
      <c r="M9" s="58">
        <v>0.3191949882934792</v>
      </c>
      <c r="N9" s="59">
        <v>8.3659571290978056E-4</v>
      </c>
      <c r="O9" s="59">
        <v>4.9769005456010173E-4</v>
      </c>
      <c r="P9" s="60">
        <v>1.1111368605452728E-2</v>
      </c>
      <c r="R9" s="46">
        <f>(EOSS!E9+EOSS!F9)*0.01*10^5</f>
        <v>9096.9645</v>
      </c>
      <c r="S9" s="47">
        <f>(EOSS!K9+EOSS!L9)*0.015*10^5</f>
        <v>4407.8638499999997</v>
      </c>
      <c r="U9" s="64" t="s">
        <v>3198</v>
      </c>
      <c r="V9" s="52" t="str">
        <f>EOSS!C9&amp;".sm@vishalretail.co.in"</f>
        <v>HW27.sm@vishalretail.co.in</v>
      </c>
      <c r="W9" s="64" t="s">
        <v>3748</v>
      </c>
      <c r="X9" s="49" t="s">
        <v>28</v>
      </c>
    </row>
    <row r="10" spans="2:31" x14ac:dyDescent="0.25">
      <c r="B10" s="53" t="s">
        <v>7</v>
      </c>
      <c r="C10" s="54" t="s">
        <v>317</v>
      </c>
      <c r="D10" s="55" t="s">
        <v>318</v>
      </c>
      <c r="E10" s="56">
        <v>3.5017242</v>
      </c>
      <c r="F10" s="57">
        <v>0.43238530000000003</v>
      </c>
      <c r="G10" s="58">
        <v>0.1099067781412795</v>
      </c>
      <c r="H10" s="59">
        <v>5.9289402087054277E-3</v>
      </c>
      <c r="I10" s="59">
        <v>9.9425295610099333E-3</v>
      </c>
      <c r="J10" s="60">
        <v>9.9209236550228206E-3</v>
      </c>
      <c r="K10" s="61">
        <v>2.9721033000000001</v>
      </c>
      <c r="L10" s="62">
        <v>0.24509919999999999</v>
      </c>
      <c r="M10" s="58">
        <v>7.6183951740681544E-2</v>
      </c>
      <c r="N10" s="59">
        <v>2.2146569884861148E-4</v>
      </c>
      <c r="O10" s="59">
        <v>5.8964270977658381E-3</v>
      </c>
      <c r="P10" s="60">
        <v>8.8669892554167785E-3</v>
      </c>
      <c r="R10" s="46">
        <f>(EOSS!E10+EOSS!F10)*0.01*10^5</f>
        <v>3934.1095</v>
      </c>
      <c r="S10" s="47">
        <f>(EOSS!K10+EOSS!L10)*0.015*10^5</f>
        <v>4825.80375</v>
      </c>
      <c r="U10" s="64" t="s">
        <v>3199</v>
      </c>
      <c r="V10" s="52" t="str">
        <f>EOSS!C10&amp;".sm@vishalretail.co.in"</f>
        <v>HB11.sm@vishalretail.co.in</v>
      </c>
      <c r="W10" s="64" t="s">
        <v>1502</v>
      </c>
      <c r="X10" s="49" t="s">
        <v>26</v>
      </c>
    </row>
    <row r="11" spans="2:31" x14ac:dyDescent="0.25">
      <c r="B11" s="53" t="s">
        <v>7</v>
      </c>
      <c r="C11" s="54" t="s">
        <v>130</v>
      </c>
      <c r="D11" s="55" t="s">
        <v>320</v>
      </c>
      <c r="E11" s="56">
        <v>13.188168599999999</v>
      </c>
      <c r="F11" s="57">
        <v>0.79916940000000058</v>
      </c>
      <c r="G11" s="58">
        <v>5.7135203281710976E-2</v>
      </c>
      <c r="H11" s="59">
        <v>6.1116465494821534E-3</v>
      </c>
      <c r="I11" s="59">
        <v>7.1160402895570629E-3</v>
      </c>
      <c r="J11" s="60">
        <v>5.2175216595186707E-3</v>
      </c>
      <c r="K11" s="61">
        <v>2.9983384000000002</v>
      </c>
      <c r="L11" s="62">
        <v>0.44713349999999996</v>
      </c>
      <c r="M11" s="58">
        <v>0.12977424079412747</v>
      </c>
      <c r="N11" s="59">
        <v>7.0553470483970566E-4</v>
      </c>
      <c r="O11" s="59">
        <v>6.1530033084872928E-3</v>
      </c>
      <c r="P11" s="60">
        <v>3.3841518196680112E-3</v>
      </c>
      <c r="R11" s="46">
        <f>(EOSS!E11+EOSS!F11)*0.01*10^5</f>
        <v>13987.338</v>
      </c>
      <c r="S11" s="47">
        <f>(EOSS!K11+EOSS!L11)*0.015*10^5</f>
        <v>5168.2078499999998</v>
      </c>
      <c r="U11" s="64" t="s">
        <v>3200</v>
      </c>
      <c r="V11" s="52" t="str">
        <f>EOSS!C11&amp;".sm@vishalretail.co.in"</f>
        <v>HB23.sm@vishalretail.co.in</v>
      </c>
      <c r="W11" s="64" t="s">
        <v>1502</v>
      </c>
      <c r="X11" s="49" t="s">
        <v>26</v>
      </c>
    </row>
    <row r="12" spans="2:31" x14ac:dyDescent="0.25">
      <c r="B12" s="53" t="s">
        <v>7</v>
      </c>
      <c r="C12" s="54" t="s">
        <v>2237</v>
      </c>
      <c r="D12" s="55" t="s">
        <v>2238</v>
      </c>
      <c r="E12" s="56">
        <v>6.9909593999999995</v>
      </c>
      <c r="F12" s="57">
        <v>0.58846900000000069</v>
      </c>
      <c r="G12" s="58">
        <v>7.7640287491864246E-2</v>
      </c>
      <c r="H12" s="59">
        <v>5.7533362278348052E-3</v>
      </c>
      <c r="I12" s="59">
        <v>5.3537018701832438E-3</v>
      </c>
      <c r="J12" s="60">
        <v>7.5020301003173263E-3</v>
      </c>
      <c r="K12" s="61">
        <v>1.0118578</v>
      </c>
      <c r="L12" s="62">
        <v>0.15891810000000001</v>
      </c>
      <c r="M12" s="58">
        <v>0.13573741994518337</v>
      </c>
      <c r="N12" s="59">
        <v>8.0374049380415157E-3</v>
      </c>
      <c r="O12" s="59">
        <v>1.3392827781986288E-2</v>
      </c>
      <c r="P12" s="60">
        <v>1.3247624929758121E-2</v>
      </c>
      <c r="R12" s="46">
        <f>(EOSS!E12+EOSS!F12)*0.01*10^5</f>
        <v>7579.4284000000007</v>
      </c>
      <c r="S12" s="47">
        <f>(EOSS!K12+EOSS!L12)*0.015*10^5</f>
        <v>1756.1638500000001</v>
      </c>
      <c r="U12" s="64" t="s">
        <v>3201</v>
      </c>
      <c r="V12" s="52" t="str">
        <f>EOSS!C12&amp;".sm@vishalretail.co.in"</f>
        <v>HB25.sm@vishalretail.co.in</v>
      </c>
      <c r="W12" s="64" t="s">
        <v>1502</v>
      </c>
      <c r="X12" s="49" t="s">
        <v>26</v>
      </c>
    </row>
    <row r="13" spans="2:31" x14ac:dyDescent="0.25">
      <c r="B13" s="53" t="s">
        <v>7</v>
      </c>
      <c r="C13" s="54" t="s">
        <v>2233</v>
      </c>
      <c r="D13" s="55" t="s">
        <v>2234</v>
      </c>
      <c r="E13" s="56">
        <v>3.6908422999999999</v>
      </c>
      <c r="F13" s="57">
        <v>0.56345840000000025</v>
      </c>
      <c r="G13" s="58">
        <v>0.13244442265211773</v>
      </c>
      <c r="H13" s="59">
        <v>9.1215931210504239E-3</v>
      </c>
      <c r="I13" s="59">
        <v>7.22515923709859E-3</v>
      </c>
      <c r="J13" s="60">
        <v>6.3458137785135874E-3</v>
      </c>
      <c r="K13" s="61">
        <v>0.81020929999999991</v>
      </c>
      <c r="L13" s="62">
        <v>3.66106E-2</v>
      </c>
      <c r="M13" s="58">
        <v>4.323304164203038E-2</v>
      </c>
      <c r="N13" s="59">
        <v>0</v>
      </c>
      <c r="O13" s="59">
        <v>1.1808886399575639E-3</v>
      </c>
      <c r="P13" s="60">
        <v>2.4798661439108839E-3</v>
      </c>
      <c r="R13" s="46">
        <f>(EOSS!E13+EOSS!F13)*0.01*10^5</f>
        <v>4254.3006999999998</v>
      </c>
      <c r="S13" s="47">
        <f>(EOSS!K13+EOSS!L13)*0.015*10^5</f>
        <v>1270.2298499999999</v>
      </c>
      <c r="U13" s="64" t="s">
        <v>3202</v>
      </c>
      <c r="V13" s="52" t="str">
        <f>EOSS!C13&amp;".sm@vishalretail.co.in"</f>
        <v>HB33.sm@vishalretail.co.in</v>
      </c>
      <c r="W13" s="64" t="s">
        <v>1502</v>
      </c>
      <c r="X13" s="49" t="s">
        <v>26</v>
      </c>
    </row>
    <row r="14" spans="2:31" x14ac:dyDescent="0.25">
      <c r="B14" s="53" t="s">
        <v>8</v>
      </c>
      <c r="C14" s="54" t="s">
        <v>2259</v>
      </c>
      <c r="D14" s="55" t="s">
        <v>2260</v>
      </c>
      <c r="E14" s="56">
        <v>5.2096926000000003</v>
      </c>
      <c r="F14" s="57">
        <v>0.53366460000000004</v>
      </c>
      <c r="G14" s="58">
        <v>9.2918580791039776E-2</v>
      </c>
      <c r="H14" s="59">
        <v>8.6274626868579635E-3</v>
      </c>
      <c r="I14" s="59">
        <v>6.1236778452486351E-3</v>
      </c>
      <c r="J14" s="60">
        <v>6.3677085392581509E-3</v>
      </c>
      <c r="K14" s="61">
        <v>2.0143164000000002</v>
      </c>
      <c r="L14" s="62">
        <v>0.39022050000000003</v>
      </c>
      <c r="M14" s="58">
        <v>0.1622850953129478</v>
      </c>
      <c r="N14" s="59">
        <v>1.1572290697639117E-2</v>
      </c>
      <c r="O14" s="59">
        <v>1.1368259726020423E-2</v>
      </c>
      <c r="P14" s="60">
        <v>3.0192924051196716E-3</v>
      </c>
      <c r="R14" s="46">
        <f>(EOSS!E14+EOSS!F14)*0.01*10^5</f>
        <v>5743.3572000000004</v>
      </c>
      <c r="S14" s="47">
        <f>(EOSS!K14+EOSS!L14)*0.015*10^5</f>
        <v>3606.8053500000001</v>
      </c>
      <c r="U14" s="64" t="s">
        <v>3203</v>
      </c>
      <c r="V14" s="52" t="str">
        <f>EOSS!C14&amp;".sm@vishalretail.co.in"</f>
        <v>HB04.sm@vishalretail.co.in</v>
      </c>
      <c r="W14" s="64" t="s">
        <v>1500</v>
      </c>
      <c r="X14" s="49" t="s">
        <v>26</v>
      </c>
    </row>
    <row r="15" spans="2:31" x14ac:dyDescent="0.25">
      <c r="B15" s="53" t="s">
        <v>8</v>
      </c>
      <c r="C15" s="54" t="s">
        <v>520</v>
      </c>
      <c r="D15" s="55" t="s">
        <v>521</v>
      </c>
      <c r="E15" s="56">
        <v>19.025615299999998</v>
      </c>
      <c r="F15" s="57">
        <v>0.87180430000000053</v>
      </c>
      <c r="G15" s="58">
        <v>4.3814942717496926E-2</v>
      </c>
      <c r="H15" s="59">
        <v>3.1727028564045565E-3</v>
      </c>
      <c r="I15" s="59">
        <v>4.3154339470229596E-3</v>
      </c>
      <c r="J15" s="60">
        <v>2.176513380659671E-3</v>
      </c>
      <c r="K15" s="61">
        <v>9.7692793000000009</v>
      </c>
      <c r="L15" s="62">
        <v>0.62011249999999996</v>
      </c>
      <c r="M15" s="58">
        <v>5.9687083896479864E-2</v>
      </c>
      <c r="N15" s="59">
        <v>2.5400909416083427E-4</v>
      </c>
      <c r="O15" s="59">
        <v>1.0041396263446334E-2</v>
      </c>
      <c r="P15" s="60">
        <v>1.4243374669920521E-2</v>
      </c>
      <c r="R15" s="46">
        <f>(EOSS!E15+EOSS!F15)*0.01*10^5</f>
        <v>19897.419599999997</v>
      </c>
      <c r="S15" s="47">
        <f>(EOSS!K15+EOSS!L15)*0.015*10^5</f>
        <v>15584.087699999998</v>
      </c>
      <c r="U15" s="64" t="s">
        <v>1868</v>
      </c>
      <c r="V15" s="52" t="str">
        <f>EOSS!C15&amp;".sm@vishalretail.co.in"</f>
        <v>HB05.sm@vishalretail.co.in</v>
      </c>
      <c r="W15" s="64" t="s">
        <v>1500</v>
      </c>
      <c r="X15" s="49" t="s">
        <v>26</v>
      </c>
    </row>
    <row r="16" spans="2:31" x14ac:dyDescent="0.25">
      <c r="B16" s="53" t="s">
        <v>8</v>
      </c>
      <c r="C16" s="54" t="s">
        <v>522</v>
      </c>
      <c r="D16" s="55" t="s">
        <v>523</v>
      </c>
      <c r="E16" s="56">
        <v>3.811569</v>
      </c>
      <c r="F16" s="57">
        <v>0.25625509999999985</v>
      </c>
      <c r="G16" s="58">
        <v>6.2995619697518365E-2</v>
      </c>
      <c r="H16" s="59">
        <v>1.1948156755352327E-3</v>
      </c>
      <c r="I16" s="59">
        <v>2.598440773287124E-3</v>
      </c>
      <c r="J16" s="60">
        <v>9.5085724085267106E-3</v>
      </c>
      <c r="K16" s="61">
        <v>3.5379257000000002</v>
      </c>
      <c r="L16" s="62">
        <v>0.25598910000000002</v>
      </c>
      <c r="M16" s="58">
        <v>6.7473602728242613E-2</v>
      </c>
      <c r="N16" s="59">
        <v>1.2308130904784683E-3</v>
      </c>
      <c r="O16" s="59">
        <v>8.4845869496067757E-3</v>
      </c>
      <c r="P16" s="60">
        <v>5.2520947492020647E-3</v>
      </c>
      <c r="R16" s="46">
        <f>(EOSS!E16+EOSS!F16)*0.01*10^5</f>
        <v>4067.8241000000003</v>
      </c>
      <c r="S16" s="47">
        <f>(EOSS!K16+EOSS!L16)*0.015*10^5</f>
        <v>5690.8721999999998</v>
      </c>
      <c r="U16" s="64" t="s">
        <v>3204</v>
      </c>
      <c r="V16" s="52" t="str">
        <f>EOSS!C16&amp;".sm@vishalretail.co.in"</f>
        <v>HB18.sm@vishalretail.co.in</v>
      </c>
      <c r="W16" s="64" t="s">
        <v>1500</v>
      </c>
      <c r="X16" s="49" t="s">
        <v>26</v>
      </c>
    </row>
    <row r="17" spans="2:24" x14ac:dyDescent="0.25">
      <c r="B17" s="53" t="s">
        <v>8</v>
      </c>
      <c r="C17" s="54" t="s">
        <v>193</v>
      </c>
      <c r="D17" s="55" t="s">
        <v>517</v>
      </c>
      <c r="E17" s="56">
        <v>8.0718615000000007</v>
      </c>
      <c r="F17" s="57">
        <v>1.2831722000000019</v>
      </c>
      <c r="G17" s="58">
        <v>0.13716382443389827</v>
      </c>
      <c r="H17" s="59">
        <v>7.3162002612561393E-3</v>
      </c>
      <c r="I17" s="59">
        <v>5.13910495052519E-3</v>
      </c>
      <c r="J17" s="60">
        <v>6.9932083729425786E-3</v>
      </c>
      <c r="K17" s="61">
        <v>1.8005720000000001</v>
      </c>
      <c r="L17" s="62">
        <v>0.25380759999999997</v>
      </c>
      <c r="M17" s="58">
        <v>0.12354464578990172</v>
      </c>
      <c r="N17" s="59">
        <v>2.9838691934051522E-3</v>
      </c>
      <c r="O17" s="59">
        <v>7.2479302267214876E-3</v>
      </c>
      <c r="P17" s="60">
        <v>5.2911350949941278E-3</v>
      </c>
      <c r="R17" s="46">
        <f>(EOSS!E17+EOSS!F17)*0.01*10^5</f>
        <v>9355.0337000000036</v>
      </c>
      <c r="S17" s="47">
        <f>(EOSS!K17+EOSS!L17)*0.015*10^5</f>
        <v>3081.5693999999999</v>
      </c>
      <c r="U17" s="64" t="s">
        <v>3205</v>
      </c>
      <c r="V17" s="52" t="str">
        <f>EOSS!C17&amp;".sm@vishalretail.co.in"</f>
        <v>HB20.sm@vishalretail.co.in</v>
      </c>
      <c r="W17" s="64" t="s">
        <v>1500</v>
      </c>
      <c r="X17" s="49" t="s">
        <v>26</v>
      </c>
    </row>
    <row r="18" spans="2:24" x14ac:dyDescent="0.25">
      <c r="B18" s="53" t="s">
        <v>8</v>
      </c>
      <c r="C18" s="54" t="s">
        <v>413</v>
      </c>
      <c r="D18" s="55" t="s">
        <v>414</v>
      </c>
      <c r="E18" s="56">
        <v>6.6445895999999998</v>
      </c>
      <c r="F18" s="57">
        <v>0.50799189999999983</v>
      </c>
      <c r="G18" s="58">
        <v>7.1022175699780532E-2</v>
      </c>
      <c r="H18" s="59">
        <v>8.1955864466556581E-3</v>
      </c>
      <c r="I18" s="59">
        <v>3.9006196573922302E-3</v>
      </c>
      <c r="J18" s="60">
        <v>3.4039458341019952E-3</v>
      </c>
      <c r="K18" s="61">
        <v>3.5588953000000001</v>
      </c>
      <c r="L18" s="62">
        <v>0.44131239999999999</v>
      </c>
      <c r="M18" s="58">
        <v>0.1103223715108593</v>
      </c>
      <c r="N18" s="59">
        <v>1.9348995303418873E-3</v>
      </c>
      <c r="O18" s="59">
        <v>1.1874383422640781E-3</v>
      </c>
      <c r="P18" s="60">
        <v>0</v>
      </c>
      <c r="R18" s="46">
        <f>(EOSS!E18+EOSS!F18)*0.01*10^5</f>
        <v>7152.5814999999993</v>
      </c>
      <c r="S18" s="47">
        <f>(EOSS!K18+EOSS!L18)*0.015*10^5</f>
        <v>6000.3115499999994</v>
      </c>
      <c r="U18" s="64" t="s">
        <v>3206</v>
      </c>
      <c r="V18" s="52" t="str">
        <f>EOSS!C18&amp;".sm@vishalretail.co.in"</f>
        <v>HB30.sm@vishalretail.co.in</v>
      </c>
      <c r="W18" s="64" t="s">
        <v>1500</v>
      </c>
      <c r="X18" s="49" t="s">
        <v>26</v>
      </c>
    </row>
    <row r="19" spans="2:24" x14ac:dyDescent="0.25">
      <c r="B19" s="53" t="s">
        <v>8</v>
      </c>
      <c r="C19" s="54" t="s">
        <v>518</v>
      </c>
      <c r="D19" s="55" t="s">
        <v>519</v>
      </c>
      <c r="E19" s="56">
        <v>7.3815571000000002</v>
      </c>
      <c r="F19" s="57">
        <v>0.3959992</v>
      </c>
      <c r="G19" s="58">
        <v>5.0915632716152757E-2</v>
      </c>
      <c r="H19" s="59">
        <v>2.0653916706459582E-3</v>
      </c>
      <c r="I19" s="59">
        <v>3.9624271186567946E-3</v>
      </c>
      <c r="J19" s="60">
        <v>2.1399137927166144E-3</v>
      </c>
      <c r="K19" s="61">
        <v>2.3435164999999998</v>
      </c>
      <c r="L19" s="62">
        <v>0.14389290000000002</v>
      </c>
      <c r="M19" s="58">
        <v>5.7848498924222135E-2</v>
      </c>
      <c r="N19" s="59">
        <v>1.4762346721050425E-3</v>
      </c>
      <c r="O19" s="59">
        <v>7.0796548408959149E-3</v>
      </c>
      <c r="P19" s="60">
        <v>2.2256086995570577E-3</v>
      </c>
      <c r="R19" s="46">
        <f>(EOSS!E19+EOSS!F19)*0.01*10^5</f>
        <v>7777.5563000000002</v>
      </c>
      <c r="S19" s="47">
        <f>(EOSS!K19+EOSS!L19)*0.015*10^5</f>
        <v>3731.1140999999993</v>
      </c>
      <c r="U19" s="64" t="s">
        <v>3207</v>
      </c>
      <c r="V19" s="52" t="str">
        <f>EOSS!C19&amp;".sm@vishalretail.co.in"</f>
        <v>HB35.sm@vishalretail.co.in</v>
      </c>
      <c r="W19" s="64" t="s">
        <v>1500</v>
      </c>
      <c r="X19" s="49" t="s">
        <v>26</v>
      </c>
    </row>
    <row r="20" spans="2:24" x14ac:dyDescent="0.25">
      <c r="B20" s="53" t="s">
        <v>8</v>
      </c>
      <c r="C20" s="54" t="s">
        <v>514</v>
      </c>
      <c r="D20" s="55" t="s">
        <v>515</v>
      </c>
      <c r="E20" s="56">
        <v>4.7202568000000005</v>
      </c>
      <c r="F20" s="57">
        <v>0.22233419999999998</v>
      </c>
      <c r="G20" s="58">
        <v>4.4983329593729277E-2</v>
      </c>
      <c r="H20" s="59">
        <v>4.1779706231003131E-3</v>
      </c>
      <c r="I20" s="59">
        <v>9.9745255069658817E-4</v>
      </c>
      <c r="J20" s="60">
        <v>2.8816869532599398E-3</v>
      </c>
      <c r="K20" s="61">
        <v>2.5068174999999999</v>
      </c>
      <c r="L20" s="62">
        <v>0.20700279999999999</v>
      </c>
      <c r="M20" s="58">
        <v>7.6277268616496086E-2</v>
      </c>
      <c r="N20" s="59">
        <v>3.101015936832663E-3</v>
      </c>
      <c r="O20" s="59">
        <v>5.2509003635944499E-3</v>
      </c>
      <c r="P20" s="60">
        <v>1.1904067487445651E-2</v>
      </c>
      <c r="R20" s="46">
        <f>(EOSS!E20+EOSS!F20)*0.01*10^5</f>
        <v>4942.5910000000003</v>
      </c>
      <c r="S20" s="47">
        <f>(EOSS!K20+EOSS!L20)*0.015*10^5</f>
        <v>4070.73045</v>
      </c>
      <c r="U20" s="64" t="s">
        <v>3208</v>
      </c>
      <c r="V20" s="52" t="str">
        <f>EOSS!C20&amp;".sm@vishalretail.co.in"</f>
        <v>HB36.sm@vishalretail.co.in</v>
      </c>
      <c r="W20" s="64" t="s">
        <v>1500</v>
      </c>
      <c r="X20" s="49" t="s">
        <v>26</v>
      </c>
    </row>
    <row r="21" spans="2:24" x14ac:dyDescent="0.25">
      <c r="B21" s="53" t="s">
        <v>171</v>
      </c>
      <c r="C21" s="54" t="s">
        <v>535</v>
      </c>
      <c r="D21" s="55" t="s">
        <v>536</v>
      </c>
      <c r="E21" s="56">
        <v>6.7020245999999997</v>
      </c>
      <c r="F21" s="57">
        <v>0.72238050000000031</v>
      </c>
      <c r="G21" s="58">
        <v>9.7298098671905767E-2</v>
      </c>
      <c r="H21" s="59">
        <v>7.8325871523362862E-3</v>
      </c>
      <c r="I21" s="59">
        <v>9.3749733564511429E-3</v>
      </c>
      <c r="J21" s="60">
        <v>6.4609755736523581E-3</v>
      </c>
      <c r="K21" s="61">
        <v>11.150871599999999</v>
      </c>
      <c r="L21" s="62">
        <v>0.43553840000000005</v>
      </c>
      <c r="M21" s="58">
        <v>3.759045295307175E-2</v>
      </c>
      <c r="N21" s="59">
        <v>6.6284552333293928E-4</v>
      </c>
      <c r="O21" s="59">
        <v>2.3769226188267119E-4</v>
      </c>
      <c r="P21" s="60">
        <v>2.8119149935139533E-4</v>
      </c>
      <c r="R21" s="46">
        <f>(EOSS!E21+EOSS!F21)*0.01*10^5</f>
        <v>7424.405099999999</v>
      </c>
      <c r="S21" s="47">
        <f>(EOSS!K21+EOSS!L21)*0.015*10^5</f>
        <v>17379.614999999998</v>
      </c>
      <c r="U21" s="64" t="s">
        <v>3209</v>
      </c>
      <c r="V21" s="52" t="str">
        <f>EOSS!C21&amp;".sm@vishalretail.co.in"</f>
        <v>HJ05.sm@vishalretail.co.in</v>
      </c>
      <c r="W21" s="64" t="s">
        <v>1551</v>
      </c>
      <c r="X21" s="49" t="s">
        <v>26</v>
      </c>
    </row>
    <row r="22" spans="2:24" x14ac:dyDescent="0.25">
      <c r="B22" s="53" t="s">
        <v>171</v>
      </c>
      <c r="C22" s="54" t="s">
        <v>529</v>
      </c>
      <c r="D22" s="55" t="s">
        <v>530</v>
      </c>
      <c r="E22" s="56">
        <v>8.3701731000000006</v>
      </c>
      <c r="F22" s="57">
        <v>1.1329742999999999</v>
      </c>
      <c r="G22" s="58">
        <v>0.11922095410200624</v>
      </c>
      <c r="H22" s="59">
        <v>5.7002587882014344E-3</v>
      </c>
      <c r="I22" s="59">
        <v>4.0552764073916421E-3</v>
      </c>
      <c r="J22" s="60">
        <v>3.7535030756072232E-3</v>
      </c>
      <c r="K22" s="61">
        <v>0.91956369999999998</v>
      </c>
      <c r="L22" s="62">
        <v>0.39884129999999995</v>
      </c>
      <c r="M22" s="58">
        <v>0.30251804263485044</v>
      </c>
      <c r="N22" s="59">
        <v>2.6092134055923639E-3</v>
      </c>
      <c r="O22" s="59">
        <v>9.6328518171578557E-4</v>
      </c>
      <c r="P22" s="60">
        <v>9.6897387373379214E-3</v>
      </c>
      <c r="R22" s="46">
        <f>(EOSS!E22+EOSS!F22)*0.01*10^5</f>
        <v>9503.1473999999998</v>
      </c>
      <c r="S22" s="47">
        <f>(EOSS!K22+EOSS!L22)*0.015*10^5</f>
        <v>1977.6074999999996</v>
      </c>
      <c r="U22" s="64" t="s">
        <v>3210</v>
      </c>
      <c r="V22" s="52" t="str">
        <f>EOSS!C22&amp;".sm@vishalretail.co.in"</f>
        <v>HJ17.sm@vishalretail.co.in</v>
      </c>
      <c r="W22" s="64" t="s">
        <v>1551</v>
      </c>
      <c r="X22" s="49" t="s">
        <v>26</v>
      </c>
    </row>
    <row r="23" spans="2:24" x14ac:dyDescent="0.25">
      <c r="B23" s="53" t="s">
        <v>171</v>
      </c>
      <c r="C23" s="54" t="s">
        <v>533</v>
      </c>
      <c r="D23" s="55" t="s">
        <v>534</v>
      </c>
      <c r="E23" s="56">
        <v>4.492311299999999</v>
      </c>
      <c r="F23" s="57">
        <v>0.83995640000000038</v>
      </c>
      <c r="G23" s="58">
        <v>0.15752329913968879</v>
      </c>
      <c r="H23" s="59">
        <v>5.4464632373952254E-3</v>
      </c>
      <c r="I23" s="59">
        <v>9.6441144543436916E-3</v>
      </c>
      <c r="J23" s="60">
        <v>9.6683067881231828E-3</v>
      </c>
      <c r="K23" s="61">
        <v>1.1384035000000001</v>
      </c>
      <c r="L23" s="62">
        <v>0.37200489999999997</v>
      </c>
      <c r="M23" s="58">
        <v>0.24629424730423899</v>
      </c>
      <c r="N23" s="59">
        <v>6.9650036374268049E-3</v>
      </c>
      <c r="O23" s="59">
        <v>5.4680575134513285E-3</v>
      </c>
      <c r="P23" s="60">
        <v>9.7716617571777277E-3</v>
      </c>
      <c r="R23" s="46">
        <f>(EOSS!E23+EOSS!F23)*0.01*10^5</f>
        <v>5332.2676999999994</v>
      </c>
      <c r="S23" s="47">
        <f>(EOSS!K23+EOSS!L23)*0.015*10^5</f>
        <v>2265.6126000000004</v>
      </c>
      <c r="U23" s="64" t="s">
        <v>3211</v>
      </c>
      <c r="V23" s="52" t="str">
        <f>EOSS!C23&amp;".sm@vishalretail.co.in"</f>
        <v>HJ21.sm@vishalretail.co.in</v>
      </c>
      <c r="W23" s="64" t="s">
        <v>1551</v>
      </c>
      <c r="X23" s="49" t="s">
        <v>26</v>
      </c>
    </row>
    <row r="24" spans="2:24" x14ac:dyDescent="0.25">
      <c r="B24" s="53" t="s">
        <v>171</v>
      </c>
      <c r="C24" s="54" t="s">
        <v>2272</v>
      </c>
      <c r="D24" s="55" t="s">
        <v>2273</v>
      </c>
      <c r="E24" s="56">
        <v>13.783202299999999</v>
      </c>
      <c r="F24" s="57">
        <v>1.5616463000000007</v>
      </c>
      <c r="G24" s="58">
        <v>0.10177006894678652</v>
      </c>
      <c r="H24" s="59">
        <v>5.4506353801568241E-3</v>
      </c>
      <c r="I24" s="59">
        <v>8.611612772355004E-3</v>
      </c>
      <c r="J24" s="60">
        <v>8.0004503775170013E-3</v>
      </c>
      <c r="K24" s="61">
        <v>0.65791169999999999</v>
      </c>
      <c r="L24" s="62">
        <v>9.7403199999999995E-2</v>
      </c>
      <c r="M24" s="58">
        <v>0.12895707472472739</v>
      </c>
      <c r="N24" s="59">
        <v>2.0918427532675443E-3</v>
      </c>
      <c r="O24" s="59">
        <v>1.0035549411245561E-2</v>
      </c>
      <c r="P24" s="60">
        <v>0</v>
      </c>
      <c r="R24" s="46">
        <f>(EOSS!E24+EOSS!F24)*0.01*10^5</f>
        <v>15344.848600000003</v>
      </c>
      <c r="S24" s="47">
        <f>(EOSS!K24+EOSS!L24)*0.015*10^5</f>
        <v>1132.97235</v>
      </c>
      <c r="U24" s="64" t="s">
        <v>3212</v>
      </c>
      <c r="V24" s="52" t="str">
        <f>EOSS!C24&amp;".sm@vishalretail.co.in"</f>
        <v>HJ23.sm@vishalretail.co.in</v>
      </c>
      <c r="W24" s="64" t="s">
        <v>1551</v>
      </c>
      <c r="X24" s="49" t="s">
        <v>26</v>
      </c>
    </row>
    <row r="25" spans="2:24" x14ac:dyDescent="0.25">
      <c r="B25" s="53" t="s">
        <v>114</v>
      </c>
      <c r="C25" s="54" t="s">
        <v>2072</v>
      </c>
      <c r="D25" s="55" t="s">
        <v>2073</v>
      </c>
      <c r="E25" s="56">
        <v>3.6441600000000003</v>
      </c>
      <c r="F25" s="57">
        <v>0.22563409999999998</v>
      </c>
      <c r="G25" s="58">
        <v>5.8306487159097163E-2</v>
      </c>
      <c r="H25" s="59">
        <v>5.6018484290934244E-3</v>
      </c>
      <c r="I25" s="59">
        <v>7.0762938007476938E-3</v>
      </c>
      <c r="J25" s="60">
        <v>1.7009948927256878E-3</v>
      </c>
      <c r="K25" s="61">
        <v>0.80397859999999999</v>
      </c>
      <c r="L25" s="62">
        <v>0.2477531</v>
      </c>
      <c r="M25" s="58">
        <v>0.23556682754736785</v>
      </c>
      <c r="N25" s="59">
        <v>6.8648686732557364E-3</v>
      </c>
      <c r="O25" s="59">
        <v>2.9254609326694256E-3</v>
      </c>
      <c r="P25" s="60">
        <v>9.776732982375639E-3</v>
      </c>
      <c r="R25" s="46">
        <f>(EOSS!E25+EOSS!F25)*0.01*10^5</f>
        <v>3869.7941000000005</v>
      </c>
      <c r="S25" s="47">
        <f>(EOSS!K25+EOSS!L25)*0.015*10^5</f>
        <v>1577.5975499999997</v>
      </c>
      <c r="U25" s="64" t="s">
        <v>3213</v>
      </c>
      <c r="V25" s="52" t="str">
        <f>EOSS!C25&amp;".sm@vishalretail.co.in"</f>
        <v>HO27.sm@vishalretail.co.in</v>
      </c>
      <c r="W25" s="64" t="s">
        <v>1593</v>
      </c>
      <c r="X25" s="49" t="s">
        <v>28</v>
      </c>
    </row>
    <row r="26" spans="2:24" x14ac:dyDescent="0.25">
      <c r="B26" s="53" t="s">
        <v>114</v>
      </c>
      <c r="C26" s="54" t="s">
        <v>2286</v>
      </c>
      <c r="D26" s="55" t="s">
        <v>2287</v>
      </c>
      <c r="E26" s="56">
        <v>9.8074694999999998</v>
      </c>
      <c r="F26" s="57">
        <v>0.63260920000000009</v>
      </c>
      <c r="G26" s="58">
        <v>6.0594294179027612E-2</v>
      </c>
      <c r="H26" s="59">
        <v>3.7771937485490412E-3</v>
      </c>
      <c r="I26" s="59">
        <v>3.2796496064727938E-3</v>
      </c>
      <c r="J26" s="60">
        <v>3.4003191949118156E-3</v>
      </c>
      <c r="K26" s="61">
        <v>0.55260209999999998</v>
      </c>
      <c r="L26" s="62">
        <v>3.0497199999999999E-2</v>
      </c>
      <c r="M26" s="58">
        <v>5.23018978071145E-2</v>
      </c>
      <c r="N26" s="59">
        <v>3.155551721636435E-3</v>
      </c>
      <c r="O26" s="59">
        <v>3.5671454244585784E-3</v>
      </c>
      <c r="P26" s="60">
        <v>6.6883976708598343E-3</v>
      </c>
      <c r="R26" s="46">
        <f>(EOSS!E26+EOSS!F26)*0.01*10^5</f>
        <v>10440.0787</v>
      </c>
      <c r="S26" s="47">
        <f>(EOSS!K26+EOSS!L26)*0.015*10^5</f>
        <v>874.6489499999999</v>
      </c>
      <c r="U26" s="64" t="s">
        <v>3214</v>
      </c>
      <c r="V26" s="52" t="str">
        <f>EOSS!C26&amp;".sm@vishalretail.co.in"</f>
        <v>HO29.sm@vishalretail.co.in</v>
      </c>
      <c r="W26" s="64" t="s">
        <v>1593</v>
      </c>
      <c r="X26" s="49" t="s">
        <v>28</v>
      </c>
    </row>
    <row r="27" spans="2:24" x14ac:dyDescent="0.25">
      <c r="B27" s="53" t="s">
        <v>114</v>
      </c>
      <c r="C27" s="54" t="s">
        <v>545</v>
      </c>
      <c r="D27" s="55" t="s">
        <v>546</v>
      </c>
      <c r="E27" s="56">
        <v>2.5896083000000001</v>
      </c>
      <c r="F27" s="57">
        <v>0.57133120000000059</v>
      </c>
      <c r="G27" s="58">
        <v>0.18074727466311852</v>
      </c>
      <c r="H27" s="59">
        <v>6.0605399122634256E-3</v>
      </c>
      <c r="I27" s="59">
        <v>5.1029132319678995E-3</v>
      </c>
      <c r="J27" s="60">
        <v>4.4246338786300705E-3</v>
      </c>
      <c r="K27" s="61">
        <v>0.88538530000000004</v>
      </c>
      <c r="L27" s="62">
        <v>0.34578370000000003</v>
      </c>
      <c r="M27" s="58">
        <v>0.28085803005111404</v>
      </c>
      <c r="N27" s="59">
        <v>2.9825312365727207E-3</v>
      </c>
      <c r="O27" s="59">
        <v>4.4413074078375921E-3</v>
      </c>
      <c r="P27" s="60">
        <v>4.0814867820745974E-3</v>
      </c>
      <c r="R27" s="46">
        <f>(EOSS!E27+EOSS!F27)*0.01*10^5</f>
        <v>3160.9395000000004</v>
      </c>
      <c r="S27" s="47">
        <f>(EOSS!K27+EOSS!L27)*0.015*10^5</f>
        <v>1846.7535</v>
      </c>
      <c r="U27" s="64" t="s">
        <v>3215</v>
      </c>
      <c r="V27" s="52" t="str">
        <f>EOSS!C27&amp;".sm@vishalretail.co.in"</f>
        <v>HO30.sm@vishalretail.co.in</v>
      </c>
      <c r="W27" s="64" t="s">
        <v>1593</v>
      </c>
      <c r="X27" s="49" t="s">
        <v>28</v>
      </c>
    </row>
    <row r="28" spans="2:24" x14ac:dyDescent="0.25">
      <c r="B28" s="53" t="s">
        <v>36</v>
      </c>
      <c r="C28" s="54" t="s">
        <v>556</v>
      </c>
      <c r="D28" s="55" t="s">
        <v>557</v>
      </c>
      <c r="E28" s="56">
        <v>5.7366305999999998</v>
      </c>
      <c r="F28" s="57">
        <v>0.58413549999999981</v>
      </c>
      <c r="G28" s="58">
        <v>9.2415300733877784E-2</v>
      </c>
      <c r="H28" s="59">
        <v>6.9795336992457312E-3</v>
      </c>
      <c r="I28" s="59">
        <v>4.6712691994725136E-3</v>
      </c>
      <c r="J28" s="60">
        <v>1.8790443772314248E-3</v>
      </c>
      <c r="K28" s="61">
        <v>2.1872282000000003</v>
      </c>
      <c r="L28" s="62">
        <v>0.1226864</v>
      </c>
      <c r="M28" s="58">
        <v>5.3112959241003968E-2</v>
      </c>
      <c r="N28" s="59">
        <v>1.1732035461397576E-2</v>
      </c>
      <c r="O28" s="59">
        <v>0</v>
      </c>
      <c r="P28" s="60">
        <v>1.7857803054710335E-3</v>
      </c>
      <c r="R28" s="46">
        <f>(EOSS!E28+EOSS!F28)*0.01*10^5</f>
        <v>6320.7660999999998</v>
      </c>
      <c r="S28" s="47">
        <f>(EOSS!K28+EOSS!L28)*0.015*10^5</f>
        <v>3464.8719000000001</v>
      </c>
      <c r="U28" s="64" t="s">
        <v>3216</v>
      </c>
      <c r="V28" s="52" t="str">
        <f>EOSS!C28&amp;".sm@vishalretail.co.in"</f>
        <v>HO22.sm@vishalretail.co.in</v>
      </c>
      <c r="W28" s="64" t="s">
        <v>1591</v>
      </c>
      <c r="X28" s="49" t="s">
        <v>28</v>
      </c>
    </row>
    <row r="29" spans="2:24" x14ac:dyDescent="0.25">
      <c r="B29" s="53" t="s">
        <v>51</v>
      </c>
      <c r="C29" s="54" t="s">
        <v>119</v>
      </c>
      <c r="D29" s="55" t="s">
        <v>2042</v>
      </c>
      <c r="E29" s="56">
        <v>11.430576600000002</v>
      </c>
      <c r="F29" s="57">
        <v>1.3763466000000009</v>
      </c>
      <c r="G29" s="58">
        <v>0.1074689508562057</v>
      </c>
      <c r="H29" s="59">
        <v>8.3310095901879041E-3</v>
      </c>
      <c r="I29" s="59">
        <v>8.8591848508937712E-3</v>
      </c>
      <c r="J29" s="60">
        <v>6.4189500254050085E-3</v>
      </c>
      <c r="K29" s="61">
        <v>3.0540791999999999</v>
      </c>
      <c r="L29" s="62">
        <v>1.912741</v>
      </c>
      <c r="M29" s="58">
        <v>0.38510373296782519</v>
      </c>
      <c r="N29" s="59">
        <v>1.3992856032920217E-3</v>
      </c>
      <c r="O29" s="59">
        <v>4.0267211605525809E-4</v>
      </c>
      <c r="P29" s="60">
        <v>1.2915708122472401E-3</v>
      </c>
      <c r="R29" s="46">
        <f>(EOSS!E29+EOSS!F29)*0.01*10^5</f>
        <v>12806.923200000003</v>
      </c>
      <c r="S29" s="47">
        <f>(EOSS!K29+EOSS!L29)*0.015*10^5</f>
        <v>7450.2302999999993</v>
      </c>
      <c r="U29" s="64" t="s">
        <v>3217</v>
      </c>
      <c r="V29" s="52" t="str">
        <f>EOSS!C29&amp;".sm@vishalretail.co.in"</f>
        <v>HY11.sm@vishalretail.co.in</v>
      </c>
      <c r="W29" s="64" t="s">
        <v>1642</v>
      </c>
      <c r="X29" s="49" t="s">
        <v>27</v>
      </c>
    </row>
    <row r="30" spans="2:24" x14ac:dyDescent="0.25">
      <c r="B30" s="53" t="s">
        <v>51</v>
      </c>
      <c r="C30" s="54" t="s">
        <v>324</v>
      </c>
      <c r="D30" s="55" t="s">
        <v>325</v>
      </c>
      <c r="E30" s="56">
        <v>12.9533019</v>
      </c>
      <c r="F30" s="57">
        <v>1.5340380000000013</v>
      </c>
      <c r="G30" s="58">
        <v>0.10588817619996622</v>
      </c>
      <c r="H30" s="59">
        <v>5.111518091737462E-3</v>
      </c>
      <c r="I30" s="59">
        <v>6.2801384262406914E-3</v>
      </c>
      <c r="J30" s="60">
        <v>5.3347681861181419E-3</v>
      </c>
      <c r="K30" s="61">
        <v>3.1987106000000001</v>
      </c>
      <c r="L30" s="62">
        <v>1.1141866</v>
      </c>
      <c r="M30" s="58">
        <v>0.2583383160628081</v>
      </c>
      <c r="N30" s="59">
        <v>4.4475671713204764E-3</v>
      </c>
      <c r="O30" s="59">
        <v>7.4354658859014777E-3</v>
      </c>
      <c r="P30" s="60">
        <v>2.2356201766181678E-3</v>
      </c>
      <c r="R30" s="46">
        <f>(EOSS!E30+EOSS!F30)*0.01*10^5</f>
        <v>14487.339900000001</v>
      </c>
      <c r="S30" s="47">
        <f>(EOSS!K30+EOSS!L30)*0.015*10^5</f>
        <v>6469.3457999999991</v>
      </c>
      <c r="U30" s="64" t="s">
        <v>3218</v>
      </c>
      <c r="V30" s="52" t="str">
        <f>EOSS!C30&amp;".sm@vishalretail.co.in"</f>
        <v>HY37.sm@vishalretail.co.in</v>
      </c>
      <c r="W30" s="64" t="s">
        <v>1642</v>
      </c>
      <c r="X30" s="49" t="s">
        <v>27</v>
      </c>
    </row>
    <row r="31" spans="2:24" x14ac:dyDescent="0.25">
      <c r="B31" s="53" t="s">
        <v>10</v>
      </c>
      <c r="C31" s="54" t="s">
        <v>207</v>
      </c>
      <c r="D31" s="55" t="s">
        <v>208</v>
      </c>
      <c r="E31" s="56">
        <v>3.3117833000000001</v>
      </c>
      <c r="F31" s="57">
        <v>0.17842190000000002</v>
      </c>
      <c r="G31" s="58">
        <v>5.1120747857461228E-2</v>
      </c>
      <c r="H31" s="59">
        <v>1.6230390333431862E-3</v>
      </c>
      <c r="I31" s="59">
        <v>5.6575240820567248E-3</v>
      </c>
      <c r="J31" s="60">
        <v>7.2311263787659223E-3</v>
      </c>
      <c r="K31" s="61">
        <v>2.6401291999999996</v>
      </c>
      <c r="L31" s="62">
        <v>8.12726E-2</v>
      </c>
      <c r="M31" s="58">
        <v>2.9864241289176779E-2</v>
      </c>
      <c r="N31" s="59">
        <v>1.3448951198606542E-3</v>
      </c>
      <c r="O31" s="59">
        <v>7.1470519347786128E-4</v>
      </c>
      <c r="P31" s="60">
        <v>8.9586183120772545E-4</v>
      </c>
      <c r="R31" s="46">
        <f>(EOSS!E31+EOSS!F31)*0.01*10^5</f>
        <v>3490.2052000000003</v>
      </c>
      <c r="S31" s="47">
        <f>(EOSS!K31+EOSS!L31)*0.015*10^5</f>
        <v>4082.1026999999995</v>
      </c>
      <c r="U31" s="64" t="s">
        <v>3219</v>
      </c>
      <c r="V31" s="52" t="str">
        <f>EOSS!C31&amp;".sm@vishalretail.co.in"</f>
        <v>HA80.sm@vishalretail.co.in</v>
      </c>
      <c r="W31" s="64" t="s">
        <v>1479</v>
      </c>
      <c r="X31" s="49" t="s">
        <v>25</v>
      </c>
    </row>
    <row r="32" spans="2:24" x14ac:dyDescent="0.25">
      <c r="B32" s="53" t="s">
        <v>10</v>
      </c>
      <c r="C32" s="54" t="s">
        <v>2004</v>
      </c>
      <c r="D32" s="55" t="s">
        <v>2334</v>
      </c>
      <c r="E32" s="56">
        <v>9.815926000000001</v>
      </c>
      <c r="F32" s="57">
        <v>1.6869061000000012</v>
      </c>
      <c r="G32" s="58">
        <v>0.14665137118710103</v>
      </c>
      <c r="H32" s="59">
        <v>6.5423888087525845E-3</v>
      </c>
      <c r="I32" s="59">
        <v>7.5627549149395994E-3</v>
      </c>
      <c r="J32" s="60">
        <v>8.4533790595795952E-3</v>
      </c>
      <c r="K32" s="61">
        <v>1.8284632000000001</v>
      </c>
      <c r="L32" s="62">
        <v>0.38503690000000002</v>
      </c>
      <c r="M32" s="58">
        <v>0.17394934836461043</v>
      </c>
      <c r="N32" s="59">
        <v>4.0451771382345996E-3</v>
      </c>
      <c r="O32" s="59">
        <v>9.413146175145869E-3</v>
      </c>
      <c r="P32" s="60">
        <v>9.0734127366879271E-3</v>
      </c>
      <c r="R32" s="46">
        <f>(EOSS!E32+EOSS!F32)*0.01*10^5</f>
        <v>11502.832100000003</v>
      </c>
      <c r="S32" s="47">
        <f>(EOSS!K32+EOSS!L32)*0.015*10^5</f>
        <v>3320.2501500000003</v>
      </c>
      <c r="U32" s="64" t="s">
        <v>3220</v>
      </c>
      <c r="V32" s="52" t="str">
        <f>EOSS!C32&amp;".sm@vishalretail.co.in"</f>
        <v>HK07.sm@vishalretail.co.in</v>
      </c>
      <c r="W32" s="64" t="s">
        <v>1479</v>
      </c>
      <c r="X32" s="49" t="s">
        <v>25</v>
      </c>
    </row>
    <row r="33" spans="2:24" x14ac:dyDescent="0.25">
      <c r="B33" s="53" t="s">
        <v>10</v>
      </c>
      <c r="C33" s="54" t="s">
        <v>2005</v>
      </c>
      <c r="D33" s="55" t="s">
        <v>2006</v>
      </c>
      <c r="E33" s="56">
        <v>4.1421301000000001</v>
      </c>
      <c r="F33" s="57">
        <v>0.65865740000000006</v>
      </c>
      <c r="G33" s="58">
        <v>0.13719778265544977</v>
      </c>
      <c r="H33" s="59">
        <v>8.1121146073399094E-3</v>
      </c>
      <c r="I33" s="59">
        <v>8.6708952109209175E-3</v>
      </c>
      <c r="J33" s="60">
        <v>6.6657669763998031E-3</v>
      </c>
      <c r="K33" s="61">
        <v>1.8601923999999999</v>
      </c>
      <c r="L33" s="62">
        <v>0.33230730000000003</v>
      </c>
      <c r="M33" s="58">
        <v>0.15156549394282701</v>
      </c>
      <c r="N33" s="59">
        <v>4.8966939425350887E-3</v>
      </c>
      <c r="O33" s="59">
        <v>5.3819847729055564E-4</v>
      </c>
      <c r="P33" s="60">
        <v>4.5477771331051955E-3</v>
      </c>
      <c r="R33" s="46">
        <f>(EOSS!E33+EOSS!F33)*0.01*10^5</f>
        <v>4800.7875000000004</v>
      </c>
      <c r="S33" s="47">
        <f>(EOSS!K33+EOSS!L33)*0.015*10^5</f>
        <v>3288.7495499999995</v>
      </c>
      <c r="U33" s="64" t="s">
        <v>3221</v>
      </c>
      <c r="V33" s="52" t="str">
        <f>EOSS!C33&amp;".sm@vishalretail.co.in"</f>
        <v>HK13.sm@vishalretail.co.in</v>
      </c>
      <c r="W33" s="64" t="s">
        <v>1479</v>
      </c>
      <c r="X33" s="49" t="s">
        <v>25</v>
      </c>
    </row>
    <row r="34" spans="2:24" x14ac:dyDescent="0.25">
      <c r="B34" s="53" t="s">
        <v>10</v>
      </c>
      <c r="C34" s="54" t="s">
        <v>90</v>
      </c>
      <c r="D34" s="55" t="s">
        <v>337</v>
      </c>
      <c r="E34" s="56">
        <v>5.5005573000000005</v>
      </c>
      <c r="F34" s="57">
        <v>0.94924010000000014</v>
      </c>
      <c r="G34" s="58">
        <v>0.14717363060117208</v>
      </c>
      <c r="H34" s="59">
        <v>9.5683470615681668E-3</v>
      </c>
      <c r="I34" s="59">
        <v>9.7761055254231705E-3</v>
      </c>
      <c r="J34" s="60">
        <v>9.7425540839468847E-3</v>
      </c>
      <c r="K34" s="61">
        <v>1.6712941000000001</v>
      </c>
      <c r="L34" s="62">
        <v>0.68369500000000005</v>
      </c>
      <c r="M34" s="58">
        <v>0.2903176919162811</v>
      </c>
      <c r="N34" s="59">
        <v>7.0223254961137615E-3</v>
      </c>
      <c r="O34" s="59">
        <v>7.8717561792536524E-3</v>
      </c>
      <c r="P34" s="60">
        <v>1.1611985804944915E-2</v>
      </c>
      <c r="R34" s="46">
        <f>(EOSS!E34+EOSS!F34)*0.01*10^5</f>
        <v>6449.7974000000004</v>
      </c>
      <c r="S34" s="47">
        <f>(EOSS!K34+EOSS!L34)*0.015*10^5</f>
        <v>3532.4836499999997</v>
      </c>
      <c r="U34" s="64" t="s">
        <v>3222</v>
      </c>
      <c r="V34" s="52" t="str">
        <f>EOSS!C34&amp;".sm@vishalretail.co.in"</f>
        <v>HK16.sm@vishalretail.co.in</v>
      </c>
      <c r="W34" s="64" t="s">
        <v>1479</v>
      </c>
      <c r="X34" s="49" t="s">
        <v>25</v>
      </c>
    </row>
    <row r="35" spans="2:24" x14ac:dyDescent="0.25">
      <c r="B35" s="53" t="s">
        <v>10</v>
      </c>
      <c r="C35" s="54" t="s">
        <v>167</v>
      </c>
      <c r="D35" s="55" t="s">
        <v>424</v>
      </c>
      <c r="E35" s="56">
        <v>6.4472184000000006</v>
      </c>
      <c r="F35" s="57">
        <v>0.54392370000000012</v>
      </c>
      <c r="G35" s="58">
        <v>7.7801837270622787E-2</v>
      </c>
      <c r="H35" s="59">
        <v>8.7013708524603366E-3</v>
      </c>
      <c r="I35" s="59">
        <v>5.1556825960742975E-3</v>
      </c>
      <c r="J35" s="60">
        <v>7.7313932694912406E-3</v>
      </c>
      <c r="K35" s="61">
        <v>13.903698799999999</v>
      </c>
      <c r="L35" s="62">
        <v>1.5743613999999999</v>
      </c>
      <c r="M35" s="58">
        <v>0.10171567881613486</v>
      </c>
      <c r="N35" s="59">
        <v>8.8317656239636552E-3</v>
      </c>
      <c r="O35" s="59">
        <v>6.5752037842571514E-3</v>
      </c>
      <c r="P35" s="60">
        <v>1.0838761306794762E-2</v>
      </c>
      <c r="R35" s="46">
        <f>(EOSS!E35+EOSS!F35)*0.01*10^5</f>
        <v>6991.1421000000018</v>
      </c>
      <c r="S35" s="47">
        <f>(EOSS!K35+EOSS!L35)*0.015*10^5</f>
        <v>23217.090299999996</v>
      </c>
      <c r="U35" s="64" t="s">
        <v>3223</v>
      </c>
      <c r="V35" s="52" t="str">
        <f>EOSS!C35&amp;".sm@vishalretail.co.in"</f>
        <v>HK19.sm@vishalretail.co.in</v>
      </c>
      <c r="W35" s="64" t="s">
        <v>1479</v>
      </c>
      <c r="X35" s="49" t="s">
        <v>25</v>
      </c>
    </row>
    <row r="36" spans="2:24" x14ac:dyDescent="0.25">
      <c r="B36" s="53" t="s">
        <v>10</v>
      </c>
      <c r="C36" s="54" t="s">
        <v>2332</v>
      </c>
      <c r="D36" s="55" t="s">
        <v>2333</v>
      </c>
      <c r="E36" s="56">
        <v>8.9141830999999989</v>
      </c>
      <c r="F36" s="57">
        <v>0.62613550000000007</v>
      </c>
      <c r="G36" s="58">
        <v>6.5630460181906311E-2</v>
      </c>
      <c r="H36" s="59">
        <v>4.2897833621615119E-3</v>
      </c>
      <c r="I36" s="59">
        <v>1.5261859284238161E-3</v>
      </c>
      <c r="J36" s="60">
        <v>2.7001718789559084E-3</v>
      </c>
      <c r="K36" s="61">
        <v>8.4555182000000002</v>
      </c>
      <c r="L36" s="62">
        <v>0.6903762</v>
      </c>
      <c r="M36" s="58">
        <v>7.5484820817524417E-2</v>
      </c>
      <c r="N36" s="59">
        <v>8.8156495662141028E-4</v>
      </c>
      <c r="O36" s="59">
        <v>0</v>
      </c>
      <c r="P36" s="60">
        <v>1.3649840522978267E-3</v>
      </c>
      <c r="R36" s="46">
        <f>(EOSS!E36+EOSS!F36)*0.01*10^5</f>
        <v>9540.3185999999987</v>
      </c>
      <c r="S36" s="47">
        <f>(EOSS!K36+EOSS!L36)*0.015*10^5</f>
        <v>13718.841599999998</v>
      </c>
      <c r="U36" s="64" t="s">
        <v>3224</v>
      </c>
      <c r="V36" s="52" t="str">
        <f>EOSS!C36&amp;".sm@vishalretail.co.in"</f>
        <v>HK20.sm@vishalretail.co.in</v>
      </c>
      <c r="W36" s="64" t="s">
        <v>1479</v>
      </c>
      <c r="X36" s="49" t="s">
        <v>25</v>
      </c>
    </row>
    <row r="37" spans="2:24" x14ac:dyDescent="0.25">
      <c r="B37" s="53" t="s">
        <v>10</v>
      </c>
      <c r="C37" s="54" t="s">
        <v>584</v>
      </c>
      <c r="D37" s="55" t="s">
        <v>585</v>
      </c>
      <c r="E37" s="56">
        <v>10.1147919</v>
      </c>
      <c r="F37" s="57">
        <v>1.2590733999999999</v>
      </c>
      <c r="G37" s="58">
        <v>0.11069881406103868</v>
      </c>
      <c r="H37" s="59">
        <v>4.6995896812669314E-3</v>
      </c>
      <c r="I37" s="59">
        <v>8.4827714638048349E-3</v>
      </c>
      <c r="J37" s="60">
        <v>2.8823710440812065E-3</v>
      </c>
      <c r="K37" s="61">
        <v>4.1978055000000003</v>
      </c>
      <c r="L37" s="62">
        <v>0.62063690000000005</v>
      </c>
      <c r="M37" s="58">
        <v>0.12880446594110992</v>
      </c>
      <c r="N37" s="59">
        <v>3.4994711153961298E-3</v>
      </c>
      <c r="O37" s="59">
        <v>5.2877045910105719E-3</v>
      </c>
      <c r="P37" s="60">
        <v>2.1780067351225368E-3</v>
      </c>
      <c r="R37" s="46">
        <f>(EOSS!E37+EOSS!F37)*0.01*10^5</f>
        <v>11373.865300000001</v>
      </c>
      <c r="S37" s="47">
        <f>(EOSS!K37+EOSS!L37)*0.015*10^5</f>
        <v>7227.6636000000008</v>
      </c>
      <c r="U37" s="64" t="s">
        <v>3225</v>
      </c>
      <c r="V37" s="52" t="str">
        <f>EOSS!C37&amp;".sm@vishalretail.co.in"</f>
        <v>HK51.sm@vishalretail.co.in</v>
      </c>
      <c r="W37" s="64" t="s">
        <v>1479</v>
      </c>
      <c r="X37" s="49" t="s">
        <v>25</v>
      </c>
    </row>
    <row r="38" spans="2:24" x14ac:dyDescent="0.25">
      <c r="B38" s="53" t="s">
        <v>10</v>
      </c>
      <c r="C38" s="54" t="s">
        <v>2025</v>
      </c>
      <c r="D38" s="55" t="s">
        <v>2041</v>
      </c>
      <c r="E38" s="56">
        <v>4.4722144999999998</v>
      </c>
      <c r="F38" s="57">
        <v>0.70421450000000041</v>
      </c>
      <c r="G38" s="58">
        <v>0.13604253047805742</v>
      </c>
      <c r="H38" s="59">
        <v>9.7587352207477388E-3</v>
      </c>
      <c r="I38" s="59">
        <v>9.2487504416654785E-3</v>
      </c>
      <c r="J38" s="60">
        <v>6.5703596050481899E-3</v>
      </c>
      <c r="K38" s="61">
        <v>1.1660705</v>
      </c>
      <c r="L38" s="62">
        <v>0.12280440000000001</v>
      </c>
      <c r="M38" s="58">
        <v>9.528030998198507E-2</v>
      </c>
      <c r="N38" s="59">
        <v>1.7069150776386445E-4</v>
      </c>
      <c r="O38" s="59">
        <v>6.4009315411449174E-3</v>
      </c>
      <c r="P38" s="60">
        <v>2.7543402389169037E-3</v>
      </c>
      <c r="R38" s="46">
        <f>(EOSS!E38+EOSS!F38)*0.01*10^5</f>
        <v>5176.4290000000001</v>
      </c>
      <c r="S38" s="47">
        <f>(EOSS!K38+EOSS!L38)*0.015*10^5</f>
        <v>1933.3123499999997</v>
      </c>
      <c r="U38" s="64" t="s">
        <v>3226</v>
      </c>
      <c r="V38" s="52" t="str">
        <f>EOSS!C38&amp;".sm@vishalretail.co.in"</f>
        <v>HK76.sm@vishalretail.co.in</v>
      </c>
      <c r="W38" s="64" t="s">
        <v>1479</v>
      </c>
      <c r="X38" s="49" t="s">
        <v>25</v>
      </c>
    </row>
    <row r="39" spans="2:24" x14ac:dyDescent="0.25">
      <c r="B39" s="53" t="s">
        <v>10</v>
      </c>
      <c r="C39" s="54" t="s">
        <v>587</v>
      </c>
      <c r="D39" s="55" t="s">
        <v>588</v>
      </c>
      <c r="E39" s="56">
        <v>4.2396526999999997</v>
      </c>
      <c r="F39" s="57">
        <v>0.5123466999999996</v>
      </c>
      <c r="G39" s="58">
        <v>0.10781708011158411</v>
      </c>
      <c r="H39" s="59">
        <v>8.8590709838894353E-3</v>
      </c>
      <c r="I39" s="59">
        <v>6.0274418384817143E-3</v>
      </c>
      <c r="J39" s="60">
        <v>3.1942344100464328E-3</v>
      </c>
      <c r="K39" s="61">
        <v>2.2554143999999998</v>
      </c>
      <c r="L39" s="62">
        <v>0.28567229999999999</v>
      </c>
      <c r="M39" s="58">
        <v>0.11242131171675489</v>
      </c>
      <c r="N39" s="59">
        <v>6.1216329218518996E-3</v>
      </c>
      <c r="O39" s="59">
        <v>4.1762447538684936E-3</v>
      </c>
      <c r="P39" s="60">
        <v>0</v>
      </c>
      <c r="R39" s="46">
        <f>(EOSS!E39+EOSS!F39)*0.01*10^5</f>
        <v>4751.9993999999988</v>
      </c>
      <c r="S39" s="47">
        <f>(EOSS!K39+EOSS!L39)*0.015*10^5</f>
        <v>3811.6300499999993</v>
      </c>
      <c r="U39" s="64" t="s">
        <v>3227</v>
      </c>
      <c r="V39" s="52" t="str">
        <f>EOSS!C39&amp;".sm@vishalretail.co.in"</f>
        <v>HK86.sm@vishalretail.co.in</v>
      </c>
      <c r="W39" s="64" t="s">
        <v>1479</v>
      </c>
      <c r="X39" s="49" t="s">
        <v>25</v>
      </c>
    </row>
    <row r="40" spans="2:24" x14ac:dyDescent="0.25">
      <c r="B40" s="53" t="s">
        <v>56</v>
      </c>
      <c r="C40" s="54" t="s">
        <v>103</v>
      </c>
      <c r="D40" s="55" t="s">
        <v>346</v>
      </c>
      <c r="E40" s="56">
        <v>7.0034049999999999</v>
      </c>
      <c r="F40" s="57">
        <v>0.58472780000000013</v>
      </c>
      <c r="G40" s="58">
        <v>7.7058192761202099E-2</v>
      </c>
      <c r="H40" s="59">
        <v>6.2338919529716192E-3</v>
      </c>
      <c r="I40" s="59">
        <v>4.6479813848276349E-3</v>
      </c>
      <c r="J40" s="60">
        <v>1.9990029694788684E-3</v>
      </c>
      <c r="K40" s="61">
        <v>3.4146964</v>
      </c>
      <c r="L40" s="62">
        <v>0.2299754</v>
      </c>
      <c r="M40" s="58">
        <v>6.3099069715961811E-2</v>
      </c>
      <c r="N40" s="59">
        <v>3.7506806511357206E-3</v>
      </c>
      <c r="O40" s="59">
        <v>2.6010572474591538E-3</v>
      </c>
      <c r="P40" s="60">
        <v>1.1962668353293156E-3</v>
      </c>
      <c r="R40" s="46">
        <f>(EOSS!E40+EOSS!F40)*0.01*10^5</f>
        <v>7588.1328000000012</v>
      </c>
      <c r="S40" s="47">
        <f>(EOSS!K40+EOSS!L40)*0.015*10^5</f>
        <v>5467.0077000000001</v>
      </c>
      <c r="U40" s="64" t="s">
        <v>3228</v>
      </c>
      <c r="V40" s="52" t="str">
        <f>EOSS!C40&amp;".sm@vishalretail.co.in"</f>
        <v>HK01.sm@vishalretail.co.in</v>
      </c>
      <c r="W40" s="64" t="s">
        <v>1553</v>
      </c>
      <c r="X40" s="49" t="s">
        <v>25</v>
      </c>
    </row>
    <row r="41" spans="2:24" x14ac:dyDescent="0.25">
      <c r="B41" s="53" t="s">
        <v>56</v>
      </c>
      <c r="C41" s="54" t="s">
        <v>137</v>
      </c>
      <c r="D41" s="55" t="s">
        <v>591</v>
      </c>
      <c r="E41" s="56">
        <v>8.6231048000000001</v>
      </c>
      <c r="F41" s="57">
        <v>1.1860124000000001</v>
      </c>
      <c r="G41" s="58">
        <v>0.12090918844358391</v>
      </c>
      <c r="H41" s="59">
        <v>6.5505283186951839E-3</v>
      </c>
      <c r="I41" s="59">
        <v>5.405919709064135E-3</v>
      </c>
      <c r="J41" s="60">
        <v>4.3353850436204395E-3</v>
      </c>
      <c r="K41" s="61">
        <v>1.8773767000000001</v>
      </c>
      <c r="L41" s="62">
        <v>1.4004284</v>
      </c>
      <c r="M41" s="58">
        <v>0.42724578102584559</v>
      </c>
      <c r="N41" s="59">
        <v>2.7469601533050272E-3</v>
      </c>
      <c r="O41" s="59">
        <v>9.3323120401515025E-3</v>
      </c>
      <c r="P41" s="60">
        <v>8.1153391334951551E-3</v>
      </c>
      <c r="R41" s="46">
        <f>(EOSS!E41+EOSS!F41)*0.01*10^5</f>
        <v>9809.1171999999988</v>
      </c>
      <c r="S41" s="47">
        <f>(EOSS!K41+EOSS!L41)*0.015*10^5</f>
        <v>4916.7076499999994</v>
      </c>
      <c r="U41" s="64" t="s">
        <v>3229</v>
      </c>
      <c r="V41" s="52" t="str">
        <f>EOSS!C41&amp;".sm@vishalretail.co.in"</f>
        <v>HK06.sm@vishalretail.co.in</v>
      </c>
      <c r="W41" s="64" t="s">
        <v>1553</v>
      </c>
      <c r="X41" s="49" t="s">
        <v>25</v>
      </c>
    </row>
    <row r="42" spans="2:24" x14ac:dyDescent="0.25">
      <c r="B42" s="53" t="s">
        <v>56</v>
      </c>
      <c r="C42" s="54" t="s">
        <v>76</v>
      </c>
      <c r="D42" s="55" t="s">
        <v>677</v>
      </c>
      <c r="E42" s="56">
        <v>18.411006699999998</v>
      </c>
      <c r="F42" s="57">
        <v>2.2399685999999939</v>
      </c>
      <c r="G42" s="58">
        <v>0.10846793274698238</v>
      </c>
      <c r="H42" s="59">
        <v>3.6068923967205115E-3</v>
      </c>
      <c r="I42" s="59">
        <v>5.4691823616507011E-3</v>
      </c>
      <c r="J42" s="60">
        <v>7.2730159449126679E-3</v>
      </c>
      <c r="K42" s="61">
        <v>8.5619525000000003</v>
      </c>
      <c r="L42" s="62">
        <v>1.5462549000000001</v>
      </c>
      <c r="M42" s="58">
        <v>0.15297023881801236</v>
      </c>
      <c r="N42" s="59">
        <v>4.8532541981677188E-3</v>
      </c>
      <c r="O42" s="59">
        <v>5.7919072772487836E-3</v>
      </c>
      <c r="P42" s="60">
        <v>1.3794928663612503E-2</v>
      </c>
      <c r="R42" s="46">
        <f>(EOSS!E42+EOSS!F42)*0.01*10^5</f>
        <v>20650.975299999995</v>
      </c>
      <c r="S42" s="47">
        <f>(EOSS!K42+EOSS!L42)*0.015*10^5</f>
        <v>15162.311100000001</v>
      </c>
      <c r="U42" s="64" t="s">
        <v>3230</v>
      </c>
      <c r="V42" s="52" t="str">
        <f>EOSS!C42&amp;".sm@vishalretail.co.in"</f>
        <v>HK18.sm@vishalretail.co.in</v>
      </c>
      <c r="W42" s="64" t="s">
        <v>1553</v>
      </c>
      <c r="X42" s="49" t="s">
        <v>25</v>
      </c>
    </row>
    <row r="43" spans="2:24" x14ac:dyDescent="0.25">
      <c r="B43" s="53" t="s">
        <v>56</v>
      </c>
      <c r="C43" s="54" t="s">
        <v>143</v>
      </c>
      <c r="D43" s="55" t="s">
        <v>349</v>
      </c>
      <c r="E43" s="56">
        <v>8.0556300000000007</v>
      </c>
      <c r="F43" s="57">
        <v>0.55812709999999999</v>
      </c>
      <c r="G43" s="58">
        <v>6.4794850089283346E-2</v>
      </c>
      <c r="H43" s="59">
        <v>6.1694565313433316E-3</v>
      </c>
      <c r="I43" s="59">
        <v>2.2156069388118687E-3</v>
      </c>
      <c r="J43" s="60">
        <v>3.3761806447966821E-3</v>
      </c>
      <c r="K43" s="61">
        <v>5.7057342000000002</v>
      </c>
      <c r="L43" s="62">
        <v>0.45490210000000009</v>
      </c>
      <c r="M43" s="58">
        <v>7.3840116158131269E-2</v>
      </c>
      <c r="N43" s="59">
        <v>5.6047781947458908E-3</v>
      </c>
      <c r="O43" s="59">
        <v>2.2593445420564756E-3</v>
      </c>
      <c r="P43" s="60">
        <v>5.4930851866713832E-3</v>
      </c>
      <c r="R43" s="46">
        <f>(EOSS!E43+EOSS!F43)*0.01*10^5</f>
        <v>8613.7571000000007</v>
      </c>
      <c r="S43" s="47">
        <f>(EOSS!K43+EOSS!L43)*0.015*10^5</f>
        <v>9240.9544499999993</v>
      </c>
      <c r="U43" s="64" t="s">
        <v>3231</v>
      </c>
      <c r="V43" s="52" t="str">
        <f>EOSS!C43&amp;".sm@vishalretail.co.in"</f>
        <v>HK22.sm@vishalretail.co.in</v>
      </c>
      <c r="W43" s="64" t="s">
        <v>1553</v>
      </c>
      <c r="X43" s="49" t="s">
        <v>25</v>
      </c>
    </row>
    <row r="44" spans="2:24" x14ac:dyDescent="0.25">
      <c r="B44" s="53" t="s">
        <v>56</v>
      </c>
      <c r="C44" s="54" t="s">
        <v>2024</v>
      </c>
      <c r="D44" s="55" t="s">
        <v>2345</v>
      </c>
      <c r="E44" s="56">
        <v>6.4571267999999993</v>
      </c>
      <c r="F44" s="57">
        <v>0.50259429999999994</v>
      </c>
      <c r="G44" s="58">
        <v>7.2214718489222202E-2</v>
      </c>
      <c r="H44" s="59">
        <v>7.9734516947812754E-3</v>
      </c>
      <c r="I44" s="59">
        <v>6.8272850761218005E-3</v>
      </c>
      <c r="J44" s="60">
        <v>8.3085656981283351E-3</v>
      </c>
      <c r="K44" s="61">
        <v>1.8657217000000001</v>
      </c>
      <c r="L44" s="62">
        <v>0.21918770000000001</v>
      </c>
      <c r="M44" s="58">
        <v>0.10513056346717031</v>
      </c>
      <c r="N44" s="59">
        <v>8.9917576274537378E-3</v>
      </c>
      <c r="O44" s="59">
        <v>3.539242520562284E-3</v>
      </c>
      <c r="P44" s="60">
        <v>1.1480115155123765E-2</v>
      </c>
      <c r="R44" s="46">
        <f>(EOSS!E44+EOSS!F44)*0.01*10^5</f>
        <v>6959.7210999999988</v>
      </c>
      <c r="S44" s="47">
        <f>(EOSS!K44+EOSS!L44)*0.015*10^5</f>
        <v>3127.3641000000007</v>
      </c>
      <c r="U44" s="64" t="s">
        <v>3232</v>
      </c>
      <c r="V44" s="52" t="str">
        <f>EOSS!C44&amp;".sm@vishalretail.co.in"</f>
        <v>HK32.sm@vishalretail.co.in</v>
      </c>
      <c r="W44" s="64" t="s">
        <v>1553</v>
      </c>
      <c r="X44" s="49" t="s">
        <v>25</v>
      </c>
    </row>
    <row r="45" spans="2:24" x14ac:dyDescent="0.25">
      <c r="B45" s="53" t="s">
        <v>56</v>
      </c>
      <c r="C45" s="54" t="s">
        <v>177</v>
      </c>
      <c r="D45" s="55" t="s">
        <v>352</v>
      </c>
      <c r="E45" s="56">
        <v>9.5625973000000002</v>
      </c>
      <c r="F45" s="57">
        <v>0.32202849999999994</v>
      </c>
      <c r="G45" s="58">
        <v>3.2578724426775972E-2</v>
      </c>
      <c r="H45" s="59">
        <v>1.1837575075426732E-3</v>
      </c>
      <c r="I45" s="59">
        <v>1.4746132321974193E-3</v>
      </c>
      <c r="J45" s="60">
        <v>1.2511348684539987E-3</v>
      </c>
      <c r="K45" s="61">
        <v>6.7786948000000002</v>
      </c>
      <c r="L45" s="62">
        <v>0.25108400000000003</v>
      </c>
      <c r="M45" s="58">
        <v>3.5717197815669538E-2</v>
      </c>
      <c r="N45" s="59">
        <v>2.2342666030970991E-3</v>
      </c>
      <c r="O45" s="59">
        <v>0</v>
      </c>
      <c r="P45" s="60">
        <v>1.9744575746821506E-3</v>
      </c>
      <c r="R45" s="46">
        <f>(EOSS!E45+EOSS!F45)*0.01*10^5</f>
        <v>9884.6257999999998</v>
      </c>
      <c r="S45" s="47">
        <f>(EOSS!K45+EOSS!L45)*0.015*10^5</f>
        <v>10544.6682</v>
      </c>
      <c r="U45" s="64" t="s">
        <v>3233</v>
      </c>
      <c r="V45" s="52" t="str">
        <f>EOSS!C45&amp;".sm@vishalretail.co.in"</f>
        <v>HK33.sm@vishalretail.co.in</v>
      </c>
      <c r="W45" s="64" t="s">
        <v>1553</v>
      </c>
      <c r="X45" s="49" t="s">
        <v>25</v>
      </c>
    </row>
    <row r="46" spans="2:24" x14ac:dyDescent="0.25">
      <c r="B46" s="53" t="s">
        <v>56</v>
      </c>
      <c r="C46" s="54" t="s">
        <v>82</v>
      </c>
      <c r="D46" s="55" t="s">
        <v>353</v>
      </c>
      <c r="E46" s="56">
        <v>12.058967000000001</v>
      </c>
      <c r="F46" s="57">
        <v>0.65359540000000016</v>
      </c>
      <c r="G46" s="58">
        <v>5.1413348421400877E-2</v>
      </c>
      <c r="H46" s="59">
        <v>1.9160608670294183E-3</v>
      </c>
      <c r="I46" s="59">
        <v>3.3135851074959535E-3</v>
      </c>
      <c r="J46" s="60">
        <v>2.4423838011957784E-3</v>
      </c>
      <c r="K46" s="61">
        <v>7.9551815000000001</v>
      </c>
      <c r="L46" s="62">
        <v>0.66341810000000001</v>
      </c>
      <c r="M46" s="58">
        <v>7.6975161950904425E-2</v>
      </c>
      <c r="N46" s="59">
        <v>2.6500825029625464E-3</v>
      </c>
      <c r="O46" s="59">
        <v>1.3387209680793153E-3</v>
      </c>
      <c r="P46" s="60">
        <v>3.1122225471525563E-3</v>
      </c>
      <c r="R46" s="46">
        <f>(EOSS!E46+EOSS!F46)*0.01*10^5</f>
        <v>12712.562400000003</v>
      </c>
      <c r="S46" s="47">
        <f>(EOSS!K46+EOSS!L46)*0.015*10^5</f>
        <v>12927.899399999998</v>
      </c>
      <c r="U46" s="64" t="s">
        <v>3234</v>
      </c>
      <c r="V46" s="52" t="str">
        <f>EOSS!C46&amp;".sm@vishalretail.co.in"</f>
        <v>HK38.sm@vishalretail.co.in</v>
      </c>
      <c r="W46" s="64" t="s">
        <v>1553</v>
      </c>
      <c r="X46" s="49" t="s">
        <v>25</v>
      </c>
    </row>
    <row r="47" spans="2:24" x14ac:dyDescent="0.25">
      <c r="B47" s="53" t="s">
        <v>56</v>
      </c>
      <c r="C47" s="54" t="s">
        <v>133</v>
      </c>
      <c r="D47" s="55" t="s">
        <v>354</v>
      </c>
      <c r="E47" s="56">
        <v>10.991979800000001</v>
      </c>
      <c r="F47" s="57">
        <v>1.3405366999999986</v>
      </c>
      <c r="G47" s="58">
        <v>0.10869936399436392</v>
      </c>
      <c r="H47" s="59">
        <v>3.2805956513417196E-3</v>
      </c>
      <c r="I47" s="59">
        <v>5.4870228635007304E-3</v>
      </c>
      <c r="J47" s="60">
        <v>6.262322860058611E-3</v>
      </c>
      <c r="K47" s="61">
        <v>6.6734403000000002</v>
      </c>
      <c r="L47" s="62">
        <v>0.65119949999999993</v>
      </c>
      <c r="M47" s="58">
        <v>8.8905327467433959E-2</v>
      </c>
      <c r="N47" s="59">
        <v>1.6303873400027129E-3</v>
      </c>
      <c r="O47" s="59">
        <v>5.9843898398935615E-3</v>
      </c>
      <c r="P47" s="60">
        <v>4.7735453148153445E-3</v>
      </c>
      <c r="R47" s="46">
        <f>(EOSS!E47+EOSS!F47)*0.01*10^5</f>
        <v>12332.516500000002</v>
      </c>
      <c r="S47" s="47">
        <f>(EOSS!K47+EOSS!L47)*0.015*10^5</f>
        <v>10986.959699999999</v>
      </c>
      <c r="U47" s="64" t="s">
        <v>3235</v>
      </c>
      <c r="V47" s="52" t="str">
        <f>EOSS!C47&amp;".sm@vishalretail.co.in"</f>
        <v>HK39.sm@vishalretail.co.in</v>
      </c>
      <c r="W47" s="64" t="s">
        <v>1553</v>
      </c>
      <c r="X47" s="49" t="s">
        <v>25</v>
      </c>
    </row>
    <row r="48" spans="2:24" x14ac:dyDescent="0.25">
      <c r="B48" s="53" t="s">
        <v>56</v>
      </c>
      <c r="C48" s="54" t="s">
        <v>169</v>
      </c>
      <c r="D48" s="55" t="s">
        <v>596</v>
      </c>
      <c r="E48" s="56">
        <v>10.432327400000002</v>
      </c>
      <c r="F48" s="57">
        <v>1.2557572000000008</v>
      </c>
      <c r="G48" s="58">
        <v>0.10743909228719996</v>
      </c>
      <c r="H48" s="59">
        <v>4.0663634484644304E-3</v>
      </c>
      <c r="I48" s="59">
        <v>4.6982805035480323E-3</v>
      </c>
      <c r="J48" s="60">
        <v>3.6920506205097114E-3</v>
      </c>
      <c r="K48" s="61">
        <v>6.6814571999999997</v>
      </c>
      <c r="L48" s="62">
        <v>1.3389469000000001</v>
      </c>
      <c r="M48" s="58">
        <v>0.16694257337981261</v>
      </c>
      <c r="N48" s="59">
        <v>1.3422016977922596E-3</v>
      </c>
      <c r="O48" s="59">
        <v>1.9396778274551028E-3</v>
      </c>
      <c r="P48" s="60">
        <v>4.8267518091762978E-3</v>
      </c>
      <c r="R48" s="46">
        <f>(EOSS!E48+EOSS!F48)*0.01*10^5</f>
        <v>11688.084600000004</v>
      </c>
      <c r="S48" s="47">
        <f>(EOSS!K48+EOSS!L48)*0.015*10^5</f>
        <v>12030.606150000001</v>
      </c>
      <c r="U48" s="64" t="s">
        <v>3236</v>
      </c>
      <c r="V48" s="52" t="str">
        <f>EOSS!C48&amp;".sm@vishalretail.co.in"</f>
        <v>HK43.sm@vishalretail.co.in</v>
      </c>
      <c r="W48" s="64" t="s">
        <v>1553</v>
      </c>
      <c r="X48" s="49" t="s">
        <v>25</v>
      </c>
    </row>
    <row r="49" spans="2:24" x14ac:dyDescent="0.25">
      <c r="B49" s="53" t="s">
        <v>56</v>
      </c>
      <c r="C49" s="54" t="s">
        <v>168</v>
      </c>
      <c r="D49" s="55" t="s">
        <v>359</v>
      </c>
      <c r="E49" s="56">
        <v>9.280506299999999</v>
      </c>
      <c r="F49" s="57">
        <v>0.74996820000000008</v>
      </c>
      <c r="G49" s="58">
        <v>7.47689653166458E-2</v>
      </c>
      <c r="H49" s="59">
        <v>1.8252875275242459E-3</v>
      </c>
      <c r="I49" s="59">
        <v>1.2788029120656256E-3</v>
      </c>
      <c r="J49" s="60">
        <v>1.4802888936111644E-3</v>
      </c>
      <c r="K49" s="61">
        <v>13.4020771</v>
      </c>
      <c r="L49" s="62">
        <v>4.3346472</v>
      </c>
      <c r="M49" s="58">
        <v>0.24438826057639065</v>
      </c>
      <c r="N49" s="59">
        <v>3.2474993141771958E-4</v>
      </c>
      <c r="O49" s="59">
        <v>4.6231761069883688E-5</v>
      </c>
      <c r="P49" s="60">
        <v>2.6836973499103219E-4</v>
      </c>
      <c r="R49" s="46">
        <f>(EOSS!E49+EOSS!F49)*0.01*10^5</f>
        <v>10030.474499999998</v>
      </c>
      <c r="S49" s="47">
        <f>(EOSS!K49+EOSS!L49)*0.015*10^5</f>
        <v>26605.086449999999</v>
      </c>
      <c r="U49" s="64" t="s">
        <v>3237</v>
      </c>
      <c r="V49" s="52" t="str">
        <f>EOSS!C49&amp;".sm@vishalretail.co.in"</f>
        <v>HK59.sm@vishalretail.co.in</v>
      </c>
      <c r="W49" s="64" t="s">
        <v>1553</v>
      </c>
      <c r="X49" s="49" t="s">
        <v>25</v>
      </c>
    </row>
    <row r="50" spans="2:24" x14ac:dyDescent="0.25">
      <c r="B50" s="53" t="s">
        <v>56</v>
      </c>
      <c r="C50" s="54" t="s">
        <v>592</v>
      </c>
      <c r="D50" s="55" t="s">
        <v>593</v>
      </c>
      <c r="E50" s="56">
        <v>4.7395167999999996</v>
      </c>
      <c r="F50" s="57">
        <v>0.38742080000000001</v>
      </c>
      <c r="G50" s="58">
        <v>7.5565733431200724E-2</v>
      </c>
      <c r="H50" s="59">
        <v>3.3165997573288198E-3</v>
      </c>
      <c r="I50" s="59">
        <v>5.9799245459901838E-3</v>
      </c>
      <c r="J50" s="60">
        <v>2.9362557484608359E-3</v>
      </c>
      <c r="K50" s="61">
        <v>1.7449789999999998</v>
      </c>
      <c r="L50" s="62">
        <v>0.2918481</v>
      </c>
      <c r="M50" s="58">
        <v>0.14328565247388941</v>
      </c>
      <c r="N50" s="59">
        <v>1.5575696140335132E-3</v>
      </c>
      <c r="O50" s="59">
        <v>3.1238783105350474E-3</v>
      </c>
      <c r="P50" s="60">
        <v>1.0702921224879619E-3</v>
      </c>
      <c r="R50" s="46">
        <f>(EOSS!E50+EOSS!F50)*0.01*10^5</f>
        <v>5126.9376000000002</v>
      </c>
      <c r="S50" s="47">
        <f>(EOSS!K50+EOSS!L50)*0.015*10^5</f>
        <v>3055.2406500000002</v>
      </c>
      <c r="U50" s="64" t="s">
        <v>3238</v>
      </c>
      <c r="V50" s="52" t="str">
        <f>EOSS!C50&amp;".sm@vishalretail.co.in"</f>
        <v>HK64.sm@vishalretail.co.in</v>
      </c>
      <c r="W50" s="64" t="s">
        <v>1553</v>
      </c>
      <c r="X50" s="49" t="s">
        <v>25</v>
      </c>
    </row>
    <row r="51" spans="2:24" x14ac:dyDescent="0.25">
      <c r="B51" s="53" t="s">
        <v>56</v>
      </c>
      <c r="C51" s="54" t="s">
        <v>589</v>
      </c>
      <c r="D51" s="55" t="s">
        <v>590</v>
      </c>
      <c r="E51" s="56">
        <v>5.9630631000000003</v>
      </c>
      <c r="F51" s="57">
        <v>0.39684969999999997</v>
      </c>
      <c r="G51" s="58">
        <v>6.2398607100399232E-2</v>
      </c>
      <c r="H51" s="59">
        <v>2.3034907019479889E-3</v>
      </c>
      <c r="I51" s="59">
        <v>2.7574277433489334E-3</v>
      </c>
      <c r="J51" s="60">
        <v>6.1543296631362612E-3</v>
      </c>
      <c r="K51" s="61">
        <v>3.3038835999999998</v>
      </c>
      <c r="L51" s="62">
        <v>0.7178409</v>
      </c>
      <c r="M51" s="58">
        <v>0.178490819050385</v>
      </c>
      <c r="N51" s="59">
        <v>6.6812134943604433E-3</v>
      </c>
      <c r="O51" s="59">
        <v>2.9067132768542457E-3</v>
      </c>
      <c r="P51" s="60">
        <v>5.2373055389547457E-3</v>
      </c>
      <c r="R51" s="46">
        <f>(EOSS!E51+EOSS!F51)*0.01*10^5</f>
        <v>6359.9128000000001</v>
      </c>
      <c r="S51" s="47">
        <f>(EOSS!K51+EOSS!L51)*0.015*10^5</f>
        <v>6032.5867499999995</v>
      </c>
      <c r="U51" s="64" t="s">
        <v>3239</v>
      </c>
      <c r="V51" s="52" t="str">
        <f>EOSS!C51&amp;".sm@vishalretail.co.in"</f>
        <v>HK72.sm@vishalretail.co.in</v>
      </c>
      <c r="W51" s="64" t="s">
        <v>1553</v>
      </c>
      <c r="X51" s="49" t="s">
        <v>25</v>
      </c>
    </row>
    <row r="52" spans="2:24" x14ac:dyDescent="0.25">
      <c r="B52" s="53" t="s">
        <v>597</v>
      </c>
      <c r="C52" s="54" t="s">
        <v>87</v>
      </c>
      <c r="D52" s="55" t="s">
        <v>427</v>
      </c>
      <c r="E52" s="56">
        <v>20.179958899999999</v>
      </c>
      <c r="F52" s="57">
        <v>1.3657025000000012</v>
      </c>
      <c r="G52" s="58">
        <v>6.3386427301786202E-2</v>
      </c>
      <c r="H52" s="59">
        <v>2.8311110228683841E-3</v>
      </c>
      <c r="I52" s="59">
        <v>3.8625995024539664E-3</v>
      </c>
      <c r="J52" s="60">
        <v>5.9368171988886569E-3</v>
      </c>
      <c r="K52" s="61">
        <v>9.881394499999999</v>
      </c>
      <c r="L52" s="62">
        <v>0.71579329999999997</v>
      </c>
      <c r="M52" s="58">
        <v>6.75455897837349E-2</v>
      </c>
      <c r="N52" s="59">
        <v>8.4182145002658169E-3</v>
      </c>
      <c r="O52" s="59">
        <v>5.1474977163280993E-3</v>
      </c>
      <c r="P52" s="60">
        <v>6.2423259121632243E-3</v>
      </c>
      <c r="R52" s="46">
        <f>(EOSS!E52+EOSS!F52)*0.01*10^5</f>
        <v>21545.661400000001</v>
      </c>
      <c r="S52" s="47">
        <f>(EOSS!K52+EOSS!L52)*0.015*10^5</f>
        <v>15895.781699999998</v>
      </c>
      <c r="U52" s="64" t="s">
        <v>3240</v>
      </c>
      <c r="V52" s="52" t="str">
        <f>EOSS!C52&amp;".sm@vishalretail.co.in"</f>
        <v>HK04.sm@vishalretail.co.in</v>
      </c>
      <c r="W52" s="64" t="s">
        <v>1575</v>
      </c>
      <c r="X52" s="49" t="s">
        <v>25</v>
      </c>
    </row>
    <row r="53" spans="2:24" x14ac:dyDescent="0.25">
      <c r="B53" s="53" t="s">
        <v>597</v>
      </c>
      <c r="C53" s="54" t="s">
        <v>71</v>
      </c>
      <c r="D53" s="55" t="s">
        <v>366</v>
      </c>
      <c r="E53" s="56">
        <v>10.3495816</v>
      </c>
      <c r="F53" s="57">
        <v>1.222355500000001</v>
      </c>
      <c r="G53" s="58">
        <v>0.10563101833659301</v>
      </c>
      <c r="H53" s="59">
        <v>9.2507329650106714E-3</v>
      </c>
      <c r="I53" s="59">
        <v>6.0371914741914716E-3</v>
      </c>
      <c r="J53" s="60">
        <v>5.4984744084030663E-3</v>
      </c>
      <c r="K53" s="61">
        <v>3.0540655000000001</v>
      </c>
      <c r="L53" s="62">
        <v>0.4728176</v>
      </c>
      <c r="M53" s="58">
        <v>0.13406103536575964</v>
      </c>
      <c r="N53" s="59">
        <v>5.1101495255116329E-3</v>
      </c>
      <c r="O53" s="59">
        <v>8.5576978720956175E-3</v>
      </c>
      <c r="P53" s="60">
        <v>5.1603638351381705E-4</v>
      </c>
      <c r="R53" s="46">
        <f>(EOSS!E53+EOSS!F53)*0.01*10^5</f>
        <v>11571.937100000001</v>
      </c>
      <c r="S53" s="47">
        <f>(EOSS!K53+EOSS!L53)*0.015*10^5</f>
        <v>5290.3246500000005</v>
      </c>
      <c r="U53" s="64" t="s">
        <v>3241</v>
      </c>
      <c r="V53" s="52" t="str">
        <f>EOSS!C53&amp;".sm@vishalretail.co.in"</f>
        <v>HK26.sm@vishalretail.co.in</v>
      </c>
      <c r="W53" s="64" t="s">
        <v>1575</v>
      </c>
      <c r="X53" s="49" t="s">
        <v>25</v>
      </c>
    </row>
    <row r="54" spans="2:24" x14ac:dyDescent="0.25">
      <c r="B54" s="53" t="s">
        <v>597</v>
      </c>
      <c r="C54" s="54" t="s">
        <v>602</v>
      </c>
      <c r="D54" s="55" t="s">
        <v>603</v>
      </c>
      <c r="E54" s="56">
        <v>6.0732295000000001</v>
      </c>
      <c r="F54" s="57">
        <v>0.8085503000000005</v>
      </c>
      <c r="G54" s="58">
        <v>0.11749145184796533</v>
      </c>
      <c r="H54" s="59">
        <v>2.1597610548364245E-3</v>
      </c>
      <c r="I54" s="59">
        <v>2.3803435268300792E-3</v>
      </c>
      <c r="J54" s="60">
        <v>4.0478627345792145E-3</v>
      </c>
      <c r="K54" s="61">
        <v>1.8133603</v>
      </c>
      <c r="L54" s="62">
        <v>0.41785519999999998</v>
      </c>
      <c r="M54" s="58">
        <v>0.1872769349262767</v>
      </c>
      <c r="N54" s="59">
        <v>1.3064627777998137E-3</v>
      </c>
      <c r="O54" s="59">
        <v>6.0679929840932005E-3</v>
      </c>
      <c r="P54" s="60">
        <v>4.8292063227420214E-3</v>
      </c>
      <c r="R54" s="46">
        <f>(EOSS!E54+EOSS!F54)*0.01*10^5</f>
        <v>6881.7798000000003</v>
      </c>
      <c r="S54" s="47">
        <f>(EOSS!K54+EOSS!L54)*0.015*10^5</f>
        <v>3346.8232499999999</v>
      </c>
      <c r="U54" s="64" t="s">
        <v>3242</v>
      </c>
      <c r="V54" s="52" t="str">
        <f>EOSS!C54&amp;".sm@vishalretail.co.in"</f>
        <v>HK80.sm@vishalretail.co.in</v>
      </c>
      <c r="W54" s="64" t="s">
        <v>1575</v>
      </c>
      <c r="X54" s="49" t="s">
        <v>25</v>
      </c>
    </row>
    <row r="55" spans="2:24" x14ac:dyDescent="0.25">
      <c r="B55" s="53" t="s">
        <v>83</v>
      </c>
      <c r="C55" s="54" t="s">
        <v>608</v>
      </c>
      <c r="D55" s="55" t="s">
        <v>609</v>
      </c>
      <c r="E55" s="56">
        <v>7.6925613999999998</v>
      </c>
      <c r="F55" s="57">
        <v>0.7048431000000005</v>
      </c>
      <c r="G55" s="58">
        <v>8.3935828028767756E-2</v>
      </c>
      <c r="H55" s="59">
        <v>3.684698051642028E-3</v>
      </c>
      <c r="I55" s="59">
        <v>3.9344776115048403E-3</v>
      </c>
      <c r="J55" s="60">
        <v>4.429380530615144E-3</v>
      </c>
      <c r="K55" s="61">
        <v>2.3840868</v>
      </c>
      <c r="L55" s="62">
        <v>0.30957240000000003</v>
      </c>
      <c r="M55" s="58">
        <v>0.11492634257518547</v>
      </c>
      <c r="N55" s="59">
        <v>1.7778789536553102E-3</v>
      </c>
      <c r="O55" s="59">
        <v>2.0002530386917542E-3</v>
      </c>
      <c r="P55" s="60">
        <v>3.8794811162451434E-3</v>
      </c>
      <c r="R55" s="46">
        <f>(EOSS!E55+EOSS!F55)*0.01*10^5</f>
        <v>8397.4045000000006</v>
      </c>
      <c r="S55" s="47">
        <f>(EOSS!K55+EOSS!L55)*0.015*10^5</f>
        <v>4040.4888000000001</v>
      </c>
      <c r="U55" s="64" t="s">
        <v>3243</v>
      </c>
      <c r="V55" s="52" t="str">
        <f>EOSS!C55&amp;".sm@vishalretail.co.in"</f>
        <v>HA52.sm@vishalretail.co.in</v>
      </c>
      <c r="W55" s="64" t="s">
        <v>1474</v>
      </c>
      <c r="X55" s="49" t="s">
        <v>29</v>
      </c>
    </row>
    <row r="56" spans="2:24" x14ac:dyDescent="0.25">
      <c r="B56" s="53" t="s">
        <v>83</v>
      </c>
      <c r="C56" s="54" t="s">
        <v>190</v>
      </c>
      <c r="D56" s="55" t="s">
        <v>612</v>
      </c>
      <c r="E56" s="56">
        <v>3.3960637</v>
      </c>
      <c r="F56" s="57">
        <v>0.17655799999999999</v>
      </c>
      <c r="G56" s="58">
        <v>4.9419730054262388E-2</v>
      </c>
      <c r="H56" s="59">
        <v>2.8306943329600223E-3</v>
      </c>
      <c r="I56" s="59">
        <v>3.2223674843602952E-3</v>
      </c>
      <c r="J56" s="60">
        <v>4.588087230170494E-3</v>
      </c>
      <c r="K56" s="61">
        <v>2.7325846</v>
      </c>
      <c r="L56" s="62">
        <v>0.12588450000000001</v>
      </c>
      <c r="M56" s="58">
        <v>4.4039132695189886E-2</v>
      </c>
      <c r="N56" s="59">
        <v>1.259415398263357E-3</v>
      </c>
      <c r="O56" s="59">
        <v>1.6442367699549384E-3</v>
      </c>
      <c r="P56" s="60">
        <v>4.1630675664816527E-3</v>
      </c>
      <c r="R56" s="46">
        <f>(EOSS!E56+EOSS!F56)*0.01*10^5</f>
        <v>3572.6216999999997</v>
      </c>
      <c r="S56" s="47">
        <f>(EOSS!K56+EOSS!L56)*0.015*10^5</f>
        <v>4287.7036500000004</v>
      </c>
      <c r="U56" s="64" t="s">
        <v>3244</v>
      </c>
      <c r="V56" s="52" t="str">
        <f>EOSS!C56&amp;".sm@vishalretail.co.in"</f>
        <v>HA55.sm@vishalretail.co.in</v>
      </c>
      <c r="W56" s="64" t="s">
        <v>1474</v>
      </c>
      <c r="X56" s="49" t="s">
        <v>29</v>
      </c>
    </row>
    <row r="57" spans="2:24" x14ac:dyDescent="0.25">
      <c r="B57" s="53" t="s">
        <v>83</v>
      </c>
      <c r="C57" s="54" t="s">
        <v>84</v>
      </c>
      <c r="D57" s="55" t="s">
        <v>613</v>
      </c>
      <c r="E57" s="56">
        <v>7.2550790000000003</v>
      </c>
      <c r="F57" s="57">
        <v>0.40945969999999998</v>
      </c>
      <c r="G57" s="58">
        <v>5.3422614983991146E-2</v>
      </c>
      <c r="H57" s="59">
        <v>2.7982114566138211E-3</v>
      </c>
      <c r="I57" s="59">
        <v>1.8415981120951221E-3</v>
      </c>
      <c r="J57" s="60">
        <v>3.4264032093673166E-3</v>
      </c>
      <c r="K57" s="61">
        <v>2.4607760000000001</v>
      </c>
      <c r="L57" s="62">
        <v>0.41619480000000003</v>
      </c>
      <c r="M57" s="58">
        <v>0.14466424198674524</v>
      </c>
      <c r="N57" s="59">
        <v>3.5961435548807095E-3</v>
      </c>
      <c r="O57" s="59">
        <v>2.0160093387113971E-3</v>
      </c>
      <c r="P57" s="60">
        <v>9.3848710595185742E-4</v>
      </c>
      <c r="R57" s="46">
        <f>(EOSS!E57+EOSS!F57)*0.01*10^5</f>
        <v>7664.538700000001</v>
      </c>
      <c r="S57" s="47">
        <f>(EOSS!K57+EOSS!L57)*0.015*10^5</f>
        <v>4315.4561999999996</v>
      </c>
      <c r="U57" s="64" t="s">
        <v>3245</v>
      </c>
      <c r="V57" s="52" t="str">
        <f>EOSS!C57&amp;".sm@vishalretail.co.in"</f>
        <v>HA62.sm@vishalretail.co.in</v>
      </c>
      <c r="W57" s="64" t="s">
        <v>1474</v>
      </c>
      <c r="X57" s="49" t="s">
        <v>29</v>
      </c>
    </row>
    <row r="58" spans="2:24" x14ac:dyDescent="0.25">
      <c r="B58" s="53" t="s">
        <v>83</v>
      </c>
      <c r="C58" s="54" t="s">
        <v>614</v>
      </c>
      <c r="D58" s="55" t="s">
        <v>615</v>
      </c>
      <c r="E58" s="56">
        <v>3.9558922000000001</v>
      </c>
      <c r="F58" s="57">
        <v>1.1496894999999998</v>
      </c>
      <c r="G58" s="58">
        <v>0.22518286212127406</v>
      </c>
      <c r="H58" s="59">
        <v>7.0591368658345045E-3</v>
      </c>
      <c r="I58" s="59">
        <v>5.6095469004051003E-3</v>
      </c>
      <c r="J58" s="60">
        <v>3.3194846338469126E-3</v>
      </c>
      <c r="K58" s="61">
        <v>0.65846110000000002</v>
      </c>
      <c r="L58" s="62">
        <v>2.8288201000000002</v>
      </c>
      <c r="M58" s="58">
        <v>0.81118210369728716</v>
      </c>
      <c r="N58" s="59">
        <v>1.2932711018543615E-3</v>
      </c>
      <c r="O58" s="59">
        <v>4.989560348617714E-4</v>
      </c>
      <c r="P58" s="60">
        <v>8.8894465981120192E-5</v>
      </c>
      <c r="R58" s="46">
        <f>(EOSS!E58+EOSS!F58)*0.01*10^5</f>
        <v>5105.5817000000006</v>
      </c>
      <c r="S58" s="47">
        <f>(EOSS!K58+EOSS!L58)*0.015*10^5</f>
        <v>5230.9218000000001</v>
      </c>
      <c r="U58" s="64" t="s">
        <v>3246</v>
      </c>
      <c r="V58" s="52" t="str">
        <f>EOSS!C58&amp;".sm@vishalretail.co.in"</f>
        <v>HA63.sm@vishalretail.co.in</v>
      </c>
      <c r="W58" s="64" t="s">
        <v>1474</v>
      </c>
      <c r="X58" s="49" t="s">
        <v>29</v>
      </c>
    </row>
    <row r="59" spans="2:24" x14ac:dyDescent="0.25">
      <c r="B59" s="53" t="s">
        <v>83</v>
      </c>
      <c r="C59" s="54" t="s">
        <v>431</v>
      </c>
      <c r="D59" s="55" t="s">
        <v>432</v>
      </c>
      <c r="E59" s="56">
        <v>3.9285370999999998</v>
      </c>
      <c r="F59" s="57">
        <v>0.1065348</v>
      </c>
      <c r="G59" s="58">
        <v>2.6402206116822848E-2</v>
      </c>
      <c r="H59" s="59">
        <v>7.7817696383551433E-4</v>
      </c>
      <c r="I59" s="59">
        <v>1.3593314161266864E-3</v>
      </c>
      <c r="J59" s="60">
        <v>1.2155669394639536E-3</v>
      </c>
      <c r="K59" s="61">
        <v>4.6111768</v>
      </c>
      <c r="L59" s="62">
        <v>0.34433180000000002</v>
      </c>
      <c r="M59" s="58">
        <v>6.9484653906160113E-2</v>
      </c>
      <c r="N59" s="59">
        <v>2.2802906648169271E-3</v>
      </c>
      <c r="O59" s="59">
        <v>6.3462708953829683E-4</v>
      </c>
      <c r="P59" s="60">
        <v>2.7260572204435285E-3</v>
      </c>
      <c r="R59" s="46">
        <f>(EOSS!E59+EOSS!F59)*0.01*10^5</f>
        <v>4035.0718999999999</v>
      </c>
      <c r="S59" s="47">
        <f>(EOSS!K59+EOSS!L59)*0.015*10^5</f>
        <v>7433.2628999999997</v>
      </c>
      <c r="U59" s="64" t="s">
        <v>3247</v>
      </c>
      <c r="V59" s="52" t="str">
        <f>EOSS!C59&amp;".sm@vishalretail.co.in"</f>
        <v>HA86.sm@vishalretail.co.in</v>
      </c>
      <c r="W59" s="64" t="s">
        <v>1474</v>
      </c>
      <c r="X59" s="49" t="s">
        <v>29</v>
      </c>
    </row>
    <row r="60" spans="2:24" x14ac:dyDescent="0.25">
      <c r="B60" s="53" t="s">
        <v>83</v>
      </c>
      <c r="C60" s="54" t="s">
        <v>610</v>
      </c>
      <c r="D60" s="55" t="s">
        <v>611</v>
      </c>
      <c r="E60" s="56">
        <v>4.0722154000000002</v>
      </c>
      <c r="F60" s="57">
        <v>0.26347369999999992</v>
      </c>
      <c r="G60" s="58">
        <v>6.0768586935811414E-2</v>
      </c>
      <c r="H60" s="59">
        <v>3.5091538274734692E-3</v>
      </c>
      <c r="I60" s="59">
        <v>1.9962224689957591E-3</v>
      </c>
      <c r="J60" s="60">
        <v>4.9023349021958245E-3</v>
      </c>
      <c r="K60" s="61">
        <v>2.7107136999999999</v>
      </c>
      <c r="L60" s="62">
        <v>0.19883759999999998</v>
      </c>
      <c r="M60" s="58">
        <v>6.8339609616094407E-2</v>
      </c>
      <c r="N60" s="59">
        <v>1.0411571021277405E-2</v>
      </c>
      <c r="O60" s="59">
        <v>4.2652624822253522E-3</v>
      </c>
      <c r="P60" s="60">
        <v>3.23761261745067E-3</v>
      </c>
      <c r="R60" s="46">
        <f>(EOSS!E60+EOSS!F60)*0.01*10^5</f>
        <v>4335.6891000000005</v>
      </c>
      <c r="S60" s="47">
        <f>(EOSS!K60+EOSS!L60)*0.015*10^5</f>
        <v>4364.3269499999997</v>
      </c>
      <c r="U60" s="64" t="s">
        <v>2836</v>
      </c>
      <c r="V60" s="52" t="str">
        <f>EOSS!C60&amp;".sm@vishalretail.co.in"</f>
        <v>HA91.sm@vishalretail.co.in</v>
      </c>
      <c r="W60" s="64" t="s">
        <v>1474</v>
      </c>
      <c r="X60" s="49" t="s">
        <v>29</v>
      </c>
    </row>
    <row r="61" spans="2:24" x14ac:dyDescent="0.25">
      <c r="B61" s="53" t="s">
        <v>83</v>
      </c>
      <c r="C61" s="54" t="s">
        <v>617</v>
      </c>
      <c r="D61" s="55" t="s">
        <v>618</v>
      </c>
      <c r="E61" s="56">
        <v>7.9353215000000006</v>
      </c>
      <c r="F61" s="57">
        <v>0.50263499999999983</v>
      </c>
      <c r="G61" s="58">
        <v>5.9568332688133649E-2</v>
      </c>
      <c r="H61" s="59">
        <v>1.6393779702467061E-3</v>
      </c>
      <c r="I61" s="59">
        <v>1.5781072111476278E-3</v>
      </c>
      <c r="J61" s="60">
        <v>3.6361884539224633E-3</v>
      </c>
      <c r="K61" s="61">
        <v>4.1934076999999998</v>
      </c>
      <c r="L61" s="62">
        <v>0.33367339999999995</v>
      </c>
      <c r="M61" s="58">
        <v>7.3706079619382109E-2</v>
      </c>
      <c r="N61" s="59">
        <v>6.1518668176719878E-4</v>
      </c>
      <c r="O61" s="59">
        <v>0</v>
      </c>
      <c r="P61" s="60">
        <v>3.8888192217276601E-3</v>
      </c>
      <c r="R61" s="46">
        <f>(EOSS!E61+EOSS!F61)*0.01*10^5</f>
        <v>8437.9565000000002</v>
      </c>
      <c r="S61" s="47">
        <f>(EOSS!K61+EOSS!L61)*0.015*10^5</f>
        <v>6790.621650000001</v>
      </c>
      <c r="U61" s="64" t="s">
        <v>3248</v>
      </c>
      <c r="V61" s="52" t="str">
        <f>EOSS!C61&amp;".sm@vishalretail.co.in"</f>
        <v>HA92.sm@vishalretail.co.in</v>
      </c>
      <c r="W61" s="64" t="s">
        <v>1474</v>
      </c>
      <c r="X61" s="49" t="s">
        <v>29</v>
      </c>
    </row>
    <row r="62" spans="2:24" x14ac:dyDescent="0.25">
      <c r="B62" s="53" t="s">
        <v>11</v>
      </c>
      <c r="C62" s="54" t="s">
        <v>182</v>
      </c>
      <c r="D62" s="55" t="s">
        <v>362</v>
      </c>
      <c r="E62" s="56">
        <v>5.3330294</v>
      </c>
      <c r="F62" s="57">
        <v>0.32625149999999997</v>
      </c>
      <c r="G62" s="58">
        <v>5.764893204011131E-2</v>
      </c>
      <c r="H62" s="59">
        <v>1.9618216865679881E-3</v>
      </c>
      <c r="I62" s="59">
        <v>1.1879601169823538E-3</v>
      </c>
      <c r="J62" s="60">
        <v>3.9929984744174829E-3</v>
      </c>
      <c r="K62" s="61">
        <v>3.0205477000000003</v>
      </c>
      <c r="L62" s="62">
        <v>0.1795921</v>
      </c>
      <c r="M62" s="58">
        <v>5.6120079504026671E-2</v>
      </c>
      <c r="N62" s="59">
        <v>4.3496849731377366E-3</v>
      </c>
      <c r="O62" s="59">
        <v>0</v>
      </c>
      <c r="P62" s="60">
        <v>2.6947260241568199E-3</v>
      </c>
      <c r="R62" s="46">
        <f>(EOSS!E62+EOSS!F62)*0.01*10^5</f>
        <v>5659.2808999999997</v>
      </c>
      <c r="S62" s="47">
        <f>(EOSS!K62+EOSS!L62)*0.015*10^5</f>
        <v>4800.2097000000003</v>
      </c>
      <c r="U62" s="64" t="s">
        <v>2839</v>
      </c>
      <c r="V62" s="52" t="str">
        <f>EOSS!C62&amp;".sm@vishalretail.co.in"</f>
        <v>HA05.sm@vishalretail.co.in</v>
      </c>
      <c r="W62" s="64" t="s">
        <v>1449</v>
      </c>
      <c r="X62" s="49" t="s">
        <v>29</v>
      </c>
    </row>
    <row r="63" spans="2:24" x14ac:dyDescent="0.25">
      <c r="B63" s="53" t="s">
        <v>11</v>
      </c>
      <c r="C63" s="54" t="s">
        <v>265</v>
      </c>
      <c r="D63" s="55" t="s">
        <v>2380</v>
      </c>
      <c r="E63" s="56">
        <v>8.5869514000000002</v>
      </c>
      <c r="F63" s="57">
        <v>0.37039909999999998</v>
      </c>
      <c r="G63" s="58">
        <v>4.1351413009907342E-2</v>
      </c>
      <c r="H63" s="59">
        <v>1.2530825940103608E-3</v>
      </c>
      <c r="I63" s="59">
        <v>4.4558935144940462E-3</v>
      </c>
      <c r="J63" s="60">
        <v>2.3068316909112801E-3</v>
      </c>
      <c r="K63" s="61">
        <v>4.3492215000000005</v>
      </c>
      <c r="L63" s="62">
        <v>0.20886330000000003</v>
      </c>
      <c r="M63" s="58">
        <v>4.5822600755475194E-2</v>
      </c>
      <c r="N63" s="59">
        <v>2.7094713112840725E-3</v>
      </c>
      <c r="O63" s="59">
        <v>4.9665596392590152E-3</v>
      </c>
      <c r="P63" s="60">
        <v>1.6256827867704433E-3</v>
      </c>
      <c r="R63" s="46">
        <f>(EOSS!E63+EOSS!F63)*0.01*10^5</f>
        <v>8957.3505000000005</v>
      </c>
      <c r="S63" s="47">
        <f>(EOSS!K63+EOSS!L63)*0.015*10^5</f>
        <v>6837.1272000000008</v>
      </c>
      <c r="U63" s="64" t="s">
        <v>3249</v>
      </c>
      <c r="V63" s="52" t="str">
        <f>EOSS!C63&amp;".sm@vishalretail.co.in"</f>
        <v>HA08.sm@vishalretail.co.in</v>
      </c>
      <c r="W63" s="64" t="s">
        <v>1449</v>
      </c>
      <c r="X63" s="49" t="s">
        <v>29</v>
      </c>
    </row>
    <row r="64" spans="2:24" x14ac:dyDescent="0.25">
      <c r="B64" s="53" t="s">
        <v>11</v>
      </c>
      <c r="C64" s="54" t="s">
        <v>2379</v>
      </c>
      <c r="D64" s="55" t="s">
        <v>332</v>
      </c>
      <c r="E64" s="56">
        <v>5.7035572999999999</v>
      </c>
      <c r="F64" s="57">
        <v>0.26527299999999987</v>
      </c>
      <c r="G64" s="58">
        <v>4.4443046068841974E-2</v>
      </c>
      <c r="H64" s="59">
        <v>1.8092824652763209E-3</v>
      </c>
      <c r="I64" s="59">
        <v>1.6797260930671795E-3</v>
      </c>
      <c r="J64" s="60">
        <v>1.0732421057439011E-3</v>
      </c>
      <c r="K64" s="61">
        <v>4.8888254</v>
      </c>
      <c r="L64" s="62">
        <v>0.49621470000000001</v>
      </c>
      <c r="M64" s="58">
        <v>9.2146890419627508E-2</v>
      </c>
      <c r="N64" s="59">
        <v>5.051030167816206E-4</v>
      </c>
      <c r="O64" s="59">
        <v>6.3880675651793186E-4</v>
      </c>
      <c r="P64" s="60">
        <v>1.3693565624515961E-2</v>
      </c>
      <c r="R64" s="46">
        <f>(EOSS!E64+EOSS!F64)*0.01*10^5</f>
        <v>5968.8302999999996</v>
      </c>
      <c r="S64" s="47">
        <f>(EOSS!K64+EOSS!L64)*0.015*10^5</f>
        <v>8077.5601500000002</v>
      </c>
      <c r="U64" s="64" t="s">
        <v>3250</v>
      </c>
      <c r="V64" s="52" t="str">
        <f>EOSS!C64&amp;".sm@vishalretail.co.in"</f>
        <v>HA14.sm@vishalretail.co.in</v>
      </c>
      <c r="W64" s="64" t="s">
        <v>1449</v>
      </c>
      <c r="X64" s="49" t="s">
        <v>29</v>
      </c>
    </row>
    <row r="65" spans="2:24" x14ac:dyDescent="0.25">
      <c r="B65" s="53" t="s">
        <v>11</v>
      </c>
      <c r="C65" s="54" t="s">
        <v>2375</v>
      </c>
      <c r="D65" s="55" t="s">
        <v>2376</v>
      </c>
      <c r="E65" s="56">
        <v>4.9487625</v>
      </c>
      <c r="F65" s="57">
        <v>0.26684659999999988</v>
      </c>
      <c r="G65" s="58">
        <v>5.1163075085515874E-2</v>
      </c>
      <c r="H65" s="59">
        <v>1.6659032211597301E-3</v>
      </c>
      <c r="I65" s="59">
        <v>3.1241413395033759E-3</v>
      </c>
      <c r="J65" s="60">
        <v>3.3691175207129693E-3</v>
      </c>
      <c r="K65" s="61">
        <v>2.4194173999999999</v>
      </c>
      <c r="L65" s="62">
        <v>0.18655349999999998</v>
      </c>
      <c r="M65" s="58">
        <v>7.1586946730679141E-2</v>
      </c>
      <c r="N65" s="59">
        <v>3.8242944309163241E-3</v>
      </c>
      <c r="O65" s="59">
        <v>1.3026622822227218E-3</v>
      </c>
      <c r="P65" s="60">
        <v>8.4613377685836778E-4</v>
      </c>
      <c r="R65" s="46">
        <f>(EOSS!E65+EOSS!F65)*0.01*10^5</f>
        <v>5215.6091000000006</v>
      </c>
      <c r="S65" s="47">
        <f>(EOSS!K65+EOSS!L65)*0.015*10^5</f>
        <v>3908.9563499999999</v>
      </c>
      <c r="U65" s="64" t="s">
        <v>3251</v>
      </c>
      <c r="V65" s="52" t="str">
        <f>EOSS!C65&amp;".sm@vishalretail.co.in"</f>
        <v>HA22.sm@vishalretail.co.in</v>
      </c>
      <c r="W65" s="64" t="s">
        <v>1449</v>
      </c>
      <c r="X65" s="49" t="s">
        <v>29</v>
      </c>
    </row>
    <row r="66" spans="2:24" x14ac:dyDescent="0.25">
      <c r="B66" s="53" t="s">
        <v>11</v>
      </c>
      <c r="C66" s="54" t="s">
        <v>626</v>
      </c>
      <c r="D66" s="55" t="s">
        <v>627</v>
      </c>
      <c r="E66" s="56">
        <v>8.0066714000000001</v>
      </c>
      <c r="F66" s="57">
        <v>0.40282669999999982</v>
      </c>
      <c r="G66" s="58">
        <v>4.7901396160610329E-2</v>
      </c>
      <c r="H66" s="59">
        <v>4.4681144526330287E-3</v>
      </c>
      <c r="I66" s="59">
        <v>2.0048164348833134E-3</v>
      </c>
      <c r="J66" s="60">
        <v>1.7880139600721236E-3</v>
      </c>
      <c r="K66" s="61">
        <v>3.1577948999999998</v>
      </c>
      <c r="L66" s="62">
        <v>0.31363570000000002</v>
      </c>
      <c r="M66" s="58">
        <v>9.034767971452462E-2</v>
      </c>
      <c r="N66" s="59">
        <v>8.7571965287164318E-3</v>
      </c>
      <c r="O66" s="59">
        <v>3.0563768147921491E-3</v>
      </c>
      <c r="P66" s="60">
        <v>5.1794208416553102E-3</v>
      </c>
      <c r="R66" s="46">
        <f>(EOSS!E66+EOSS!F66)*0.01*10^5</f>
        <v>8409.4981000000007</v>
      </c>
      <c r="S66" s="47">
        <f>(EOSS!K66+EOSS!L66)*0.015*10^5</f>
        <v>5207.1458999999995</v>
      </c>
      <c r="U66" s="64" t="s">
        <v>3252</v>
      </c>
      <c r="V66" s="52" t="str">
        <f>EOSS!C66&amp;".sm@vishalretail.co.in"</f>
        <v>HA25.sm@vishalretail.co.in</v>
      </c>
      <c r="W66" s="64" t="s">
        <v>1449</v>
      </c>
      <c r="X66" s="49" t="s">
        <v>29</v>
      </c>
    </row>
    <row r="67" spans="2:24" x14ac:dyDescent="0.25">
      <c r="B67" s="53" t="s">
        <v>11</v>
      </c>
      <c r="C67" s="54" t="s">
        <v>629</v>
      </c>
      <c r="D67" s="55" t="s">
        <v>630</v>
      </c>
      <c r="E67" s="56">
        <v>4.2298675000000001</v>
      </c>
      <c r="F67" s="57">
        <v>0.47317899999999991</v>
      </c>
      <c r="G67" s="58">
        <v>0.10061116767610101</v>
      </c>
      <c r="H67" s="59">
        <v>6.7987845750621424E-3</v>
      </c>
      <c r="I67" s="59">
        <v>4.9801761475248016E-3</v>
      </c>
      <c r="J67" s="60">
        <v>3.7849934079962851E-3</v>
      </c>
      <c r="K67" s="61">
        <v>0.81819009999999992</v>
      </c>
      <c r="L67" s="62">
        <v>9.4172000000000006E-2</v>
      </c>
      <c r="M67" s="58">
        <v>0.10321779039265223</v>
      </c>
      <c r="N67" s="59">
        <v>7.1243643285927817E-3</v>
      </c>
      <c r="O67" s="59">
        <v>1.6440840758291035E-3</v>
      </c>
      <c r="P67" s="60">
        <v>9.0424624170600699E-3</v>
      </c>
      <c r="R67" s="46">
        <f>(EOSS!E67+EOSS!F67)*0.01*10^5</f>
        <v>4703.0465000000004</v>
      </c>
      <c r="S67" s="47">
        <f>(EOSS!K67+EOSS!L67)*0.015*10^5</f>
        <v>1368.54315</v>
      </c>
      <c r="U67" s="64" t="s">
        <v>3253</v>
      </c>
      <c r="V67" s="52" t="str">
        <f>EOSS!C67&amp;".sm@vishalretail.co.in"</f>
        <v>HA36.sm@vishalretail.co.in</v>
      </c>
      <c r="W67" s="64" t="s">
        <v>1449</v>
      </c>
      <c r="X67" s="49" t="s">
        <v>29</v>
      </c>
    </row>
    <row r="68" spans="2:24" x14ac:dyDescent="0.25">
      <c r="B68" s="53" t="s">
        <v>11</v>
      </c>
      <c r="C68" s="54" t="s">
        <v>2373</v>
      </c>
      <c r="D68" s="55" t="s">
        <v>2374</v>
      </c>
      <c r="E68" s="56">
        <v>3.2090681000000001</v>
      </c>
      <c r="F68" s="57">
        <v>0.30530499999999994</v>
      </c>
      <c r="G68" s="58">
        <v>8.6873246326635012E-2</v>
      </c>
      <c r="H68" s="59">
        <v>2.6929411678003113E-3</v>
      </c>
      <c r="I68" s="59">
        <v>4.3241567037944828E-3</v>
      </c>
      <c r="J68" s="60">
        <v>9.6510242466857025E-3</v>
      </c>
      <c r="K68" s="61">
        <v>0.93295079999999997</v>
      </c>
      <c r="L68" s="62">
        <v>0.70423009999999997</v>
      </c>
      <c r="M68" s="58">
        <v>0.43014800624659133</v>
      </c>
      <c r="N68" s="59">
        <v>4.7948274989037558E-3</v>
      </c>
      <c r="O68" s="59">
        <v>4.2053996598665428E-3</v>
      </c>
      <c r="P68" s="60">
        <v>4.0727936662344399E-3</v>
      </c>
      <c r="R68" s="46">
        <f>(EOSS!E68+EOSS!F68)*0.01*10^5</f>
        <v>3514.3731000000002</v>
      </c>
      <c r="S68" s="47">
        <f>(EOSS!K68+EOSS!L68)*0.015*10^5</f>
        <v>2455.77135</v>
      </c>
      <c r="U68" s="64" t="s">
        <v>3254</v>
      </c>
      <c r="V68" s="52" t="str">
        <f>EOSS!C68&amp;".sm@vishalretail.co.in"</f>
        <v>HA48.sm@vishalretail.co.in</v>
      </c>
      <c r="W68" s="64" t="s">
        <v>1449</v>
      </c>
      <c r="X68" s="49" t="s">
        <v>29</v>
      </c>
    </row>
    <row r="69" spans="2:24" x14ac:dyDescent="0.25">
      <c r="B69" s="53" t="s">
        <v>12</v>
      </c>
      <c r="C69" s="54" t="s">
        <v>100</v>
      </c>
      <c r="D69" s="55" t="s">
        <v>632</v>
      </c>
      <c r="E69" s="56">
        <v>6.3401060000000005</v>
      </c>
      <c r="F69" s="57">
        <v>0.22658089999999997</v>
      </c>
      <c r="G69" s="58">
        <v>3.4504599267554531E-2</v>
      </c>
      <c r="H69" s="59">
        <v>2.0433439578183632E-3</v>
      </c>
      <c r="I69" s="59">
        <v>1.160965965957658E-3</v>
      </c>
      <c r="J69" s="60">
        <v>2.0550698100133265E-3</v>
      </c>
      <c r="K69" s="61">
        <v>4.0577949999999996</v>
      </c>
      <c r="L69" s="62">
        <v>0.14598</v>
      </c>
      <c r="M69" s="58">
        <v>3.4725930859762957E-2</v>
      </c>
      <c r="N69" s="59">
        <v>8.96575102140338E-4</v>
      </c>
      <c r="O69" s="59">
        <v>1.611289852572985E-3</v>
      </c>
      <c r="P69" s="60">
        <v>5.4515286855266985E-3</v>
      </c>
      <c r="R69" s="46">
        <f>(EOSS!E69+EOSS!F69)*0.01*10^5</f>
        <v>6566.6869000000006</v>
      </c>
      <c r="S69" s="47">
        <f>(EOSS!K69+EOSS!L69)*0.015*10^5</f>
        <v>6305.6624999999995</v>
      </c>
      <c r="U69" s="64" t="s">
        <v>3255</v>
      </c>
      <c r="V69" s="52" t="str">
        <f>EOSS!C69&amp;".sm@vishalretail.co.in"</f>
        <v>HA10.sm@vishalretail.co.in</v>
      </c>
      <c r="W69" s="64" t="s">
        <v>1447</v>
      </c>
      <c r="X69" s="49" t="s">
        <v>29</v>
      </c>
    </row>
    <row r="70" spans="2:24" x14ac:dyDescent="0.25">
      <c r="B70" s="53" t="s">
        <v>12</v>
      </c>
      <c r="C70" s="54" t="s">
        <v>633</v>
      </c>
      <c r="D70" s="55" t="s">
        <v>634</v>
      </c>
      <c r="E70" s="56">
        <v>5.2214725</v>
      </c>
      <c r="F70" s="57">
        <v>0.15662319999999999</v>
      </c>
      <c r="G70" s="58">
        <v>2.9122427107423916E-2</v>
      </c>
      <c r="H70" s="59">
        <v>7.6402508047597592E-4</v>
      </c>
      <c r="I70" s="59">
        <v>1.2774038215794489E-3</v>
      </c>
      <c r="J70" s="60">
        <v>1.1676995632487538E-3</v>
      </c>
      <c r="K70" s="61">
        <v>1.5214266000000001</v>
      </c>
      <c r="L70" s="62">
        <v>0.1628097</v>
      </c>
      <c r="M70" s="58">
        <v>9.6666780071181221E-2</v>
      </c>
      <c r="N70" s="59">
        <v>1.7804193397932089E-3</v>
      </c>
      <c r="O70" s="59">
        <v>3.3115799720153686E-3</v>
      </c>
      <c r="P70" s="60">
        <v>4.2166264697435837E-3</v>
      </c>
      <c r="R70" s="46">
        <f>(EOSS!E70+EOSS!F70)*0.01*10^5</f>
        <v>5378.0957000000008</v>
      </c>
      <c r="S70" s="47">
        <f>(EOSS!K70+EOSS!L70)*0.015*10^5</f>
        <v>2526.3544499999998</v>
      </c>
      <c r="U70" s="64" t="s">
        <v>3256</v>
      </c>
      <c r="V70" s="52" t="str">
        <f>EOSS!C70&amp;".sm@vishalretail.co.in"</f>
        <v>HA11.sm@vishalretail.co.in</v>
      </c>
      <c r="W70" s="64" t="s">
        <v>1447</v>
      </c>
      <c r="X70" s="49" t="s">
        <v>29</v>
      </c>
    </row>
    <row r="71" spans="2:24" x14ac:dyDescent="0.25">
      <c r="B71" s="53" t="s">
        <v>12</v>
      </c>
      <c r="C71" s="54" t="s">
        <v>637</v>
      </c>
      <c r="D71" s="55" t="s">
        <v>638</v>
      </c>
      <c r="E71" s="56">
        <v>7.1314821000000004</v>
      </c>
      <c r="F71" s="57">
        <v>0.17511280000000001</v>
      </c>
      <c r="G71" s="58">
        <v>2.3966403283149036E-2</v>
      </c>
      <c r="H71" s="59">
        <v>1.3819980631470342E-3</v>
      </c>
      <c r="I71" s="59">
        <v>9.5776488169612339E-4</v>
      </c>
      <c r="J71" s="60">
        <v>9.9759191521621091E-4</v>
      </c>
      <c r="K71" s="61">
        <v>3.9085677000000003</v>
      </c>
      <c r="L71" s="62">
        <v>8.3327899999999996E-2</v>
      </c>
      <c r="M71" s="58">
        <v>2.0874268355114294E-2</v>
      </c>
      <c r="N71" s="59">
        <v>4.9600495564062347E-4</v>
      </c>
      <c r="O71" s="59">
        <v>4.5685062505141667E-3</v>
      </c>
      <c r="P71" s="60">
        <v>9.0132617696715321E-4</v>
      </c>
      <c r="R71" s="46">
        <f>(EOSS!E71+EOSS!F71)*0.01*10^5</f>
        <v>7306.5949000000001</v>
      </c>
      <c r="S71" s="47">
        <f>(EOSS!K71+EOSS!L71)*0.015*10^5</f>
        <v>5987.8433999999997</v>
      </c>
      <c r="U71" s="64" t="s">
        <v>3257</v>
      </c>
      <c r="V71" s="52" t="str">
        <f>EOSS!C71&amp;".sm@vishalretail.co.in"</f>
        <v>HA15.sm@vishalretail.co.in</v>
      </c>
      <c r="W71" s="64" t="s">
        <v>1447</v>
      </c>
      <c r="X71" s="49" t="s">
        <v>29</v>
      </c>
    </row>
    <row r="72" spans="2:24" x14ac:dyDescent="0.25">
      <c r="B72" s="53" t="s">
        <v>12</v>
      </c>
      <c r="C72" s="54" t="s">
        <v>643</v>
      </c>
      <c r="D72" s="55" t="s">
        <v>644</v>
      </c>
      <c r="E72" s="56">
        <v>6.5687077999999994</v>
      </c>
      <c r="F72" s="57">
        <v>0.37411279999999991</v>
      </c>
      <c r="G72" s="58">
        <v>5.3884843286891193E-2</v>
      </c>
      <c r="H72" s="59">
        <v>3.660428731227767E-3</v>
      </c>
      <c r="I72" s="59">
        <v>6.712934509642954E-3</v>
      </c>
      <c r="J72" s="60">
        <v>4.1393119102054862E-3</v>
      </c>
      <c r="K72" s="61">
        <v>2.3285971999999999</v>
      </c>
      <c r="L72" s="62">
        <v>0.88223570000000007</v>
      </c>
      <c r="M72" s="58">
        <v>0.27476848764069911</v>
      </c>
      <c r="N72" s="59">
        <v>1.9745655402995279E-3</v>
      </c>
      <c r="O72" s="59">
        <v>4.2854924029213726E-3</v>
      </c>
      <c r="P72" s="60">
        <v>1.6182716951729252E-3</v>
      </c>
      <c r="R72" s="46">
        <f>(EOSS!E72+EOSS!F72)*0.01*10^5</f>
        <v>6942.8205999999991</v>
      </c>
      <c r="S72" s="47">
        <f>(EOSS!K72+EOSS!L72)*0.015*10^5</f>
        <v>4816.2493499999991</v>
      </c>
      <c r="U72" s="64" t="s">
        <v>3258</v>
      </c>
      <c r="V72" s="52" t="str">
        <f>EOSS!C72&amp;".sm@vishalretail.co.in"</f>
        <v>HA19.sm@vishalretail.co.in</v>
      </c>
      <c r="W72" s="64" t="s">
        <v>1447</v>
      </c>
      <c r="X72" s="49" t="s">
        <v>29</v>
      </c>
    </row>
    <row r="73" spans="2:24" x14ac:dyDescent="0.25">
      <c r="B73" s="53" t="s">
        <v>12</v>
      </c>
      <c r="C73" s="54" t="s">
        <v>364</v>
      </c>
      <c r="D73" s="55" t="s">
        <v>365</v>
      </c>
      <c r="E73" s="56">
        <v>3.5177860000000001</v>
      </c>
      <c r="F73" s="57">
        <v>0.13336729999999999</v>
      </c>
      <c r="G73" s="58">
        <v>3.6527444629618808E-2</v>
      </c>
      <c r="H73" s="59">
        <v>1.5818238716745177E-3</v>
      </c>
      <c r="I73" s="59">
        <v>5.4078278458666665E-4</v>
      </c>
      <c r="J73" s="60">
        <v>2.9851209709183995E-3</v>
      </c>
      <c r="K73" s="61">
        <v>3.5598546999999998</v>
      </c>
      <c r="L73" s="62">
        <v>0.38138230000000001</v>
      </c>
      <c r="M73" s="58">
        <v>9.6767157113363145E-2</v>
      </c>
      <c r="N73" s="59">
        <v>7.8985354090606585E-3</v>
      </c>
      <c r="O73" s="59">
        <v>7.7894326070723481E-4</v>
      </c>
      <c r="P73" s="60">
        <v>0</v>
      </c>
      <c r="R73" s="46">
        <f t="shared" ref="R73:R104" si="0">(E73+F73)*0.01*10^5</f>
        <v>3651.1533000000004</v>
      </c>
      <c r="S73" s="47">
        <f t="shared" ref="S73:S104" si="1">(K73+L73)*0.015*10^5</f>
        <v>5911.8554999999988</v>
      </c>
      <c r="U73" s="64" t="s">
        <v>3259</v>
      </c>
      <c r="V73" s="52" t="str">
        <f>EOSS!C73&amp;".sm@vishalretail.co.in"</f>
        <v>HA39.sm@vishalretail.co.in</v>
      </c>
      <c r="W73" s="64" t="s">
        <v>1447</v>
      </c>
      <c r="X73" s="49" t="s">
        <v>29</v>
      </c>
    </row>
    <row r="74" spans="2:24" x14ac:dyDescent="0.25">
      <c r="B74" s="53" t="s">
        <v>12</v>
      </c>
      <c r="C74" s="54" t="s">
        <v>2068</v>
      </c>
      <c r="D74" s="55" t="s">
        <v>2069</v>
      </c>
      <c r="E74" s="56">
        <v>2.8953258000000002</v>
      </c>
      <c r="F74" s="57">
        <v>0.10386860000000001</v>
      </c>
      <c r="G74" s="58">
        <v>3.4632166557792984E-2</v>
      </c>
      <c r="H74" s="59">
        <v>8.0354911305515896E-4</v>
      </c>
      <c r="I74" s="59">
        <v>1.3236887878958427E-3</v>
      </c>
      <c r="J74" s="60">
        <v>7.5063490382617397E-4</v>
      </c>
      <c r="K74" s="61">
        <v>1.0906283000000001</v>
      </c>
      <c r="L74" s="62">
        <v>5.4510500000000003E-2</v>
      </c>
      <c r="M74" s="58">
        <v>4.7601653179509769E-2</v>
      </c>
      <c r="N74" s="59">
        <v>0</v>
      </c>
      <c r="O74" s="59">
        <v>1.1526986946909843E-4</v>
      </c>
      <c r="P74" s="60">
        <v>2.2406890762936339E-3</v>
      </c>
      <c r="R74" s="46">
        <f t="shared" si="0"/>
        <v>2999.1944000000003</v>
      </c>
      <c r="S74" s="47">
        <f t="shared" si="1"/>
        <v>1717.7082</v>
      </c>
      <c r="U74" s="64" t="s">
        <v>3260</v>
      </c>
      <c r="V74" s="52" t="str">
        <f>EOSS!C74&amp;".sm@vishalretail.co.in"</f>
        <v>SA52.sm@vishalretail.co.in</v>
      </c>
      <c r="W74" s="64" t="s">
        <v>1447</v>
      </c>
      <c r="X74" s="49" t="s">
        <v>29</v>
      </c>
    </row>
    <row r="75" spans="2:24" x14ac:dyDescent="0.25">
      <c r="B75" s="53" t="s">
        <v>57</v>
      </c>
      <c r="C75" s="54" t="s">
        <v>436</v>
      </c>
      <c r="D75" s="55" t="s">
        <v>437</v>
      </c>
      <c r="E75" s="56">
        <v>13.571798399999999</v>
      </c>
      <c r="F75" s="57">
        <v>0.45730169999999992</v>
      </c>
      <c r="G75" s="58">
        <v>3.2596652439595891E-2</v>
      </c>
      <c r="H75" s="59">
        <v>1.8247784831188138E-3</v>
      </c>
      <c r="I75" s="59">
        <v>1.7184993925590422E-3</v>
      </c>
      <c r="J75" s="60">
        <v>1.2400153877296805E-3</v>
      </c>
      <c r="K75" s="61">
        <v>2.0482373000000003</v>
      </c>
      <c r="L75" s="62">
        <v>4.5822999999999996E-2</v>
      </c>
      <c r="M75" s="58">
        <v>2.1882368907905847E-2</v>
      </c>
      <c r="N75" s="59">
        <v>0</v>
      </c>
      <c r="O75" s="59">
        <v>1.9817958441788906E-3</v>
      </c>
      <c r="P75" s="60">
        <v>1.0214605567948544E-3</v>
      </c>
      <c r="R75" s="46">
        <f t="shared" si="0"/>
        <v>14029.1001</v>
      </c>
      <c r="S75" s="47">
        <f t="shared" si="1"/>
        <v>3141.0904500000001</v>
      </c>
      <c r="U75" s="64" t="s">
        <v>3261</v>
      </c>
      <c r="V75" s="52" t="str">
        <f>EOSS!C75&amp;".sm@vishalretail.co.in"</f>
        <v>HA51.sm@vishalretail.co.in</v>
      </c>
      <c r="W75" s="64" t="s">
        <v>1476</v>
      </c>
      <c r="X75" s="49" t="s">
        <v>29</v>
      </c>
    </row>
    <row r="76" spans="2:24" x14ac:dyDescent="0.25">
      <c r="B76" s="53" t="s">
        <v>57</v>
      </c>
      <c r="C76" s="54" t="s">
        <v>158</v>
      </c>
      <c r="D76" s="55" t="s">
        <v>438</v>
      </c>
      <c r="E76" s="56">
        <v>3.2632143999999998</v>
      </c>
      <c r="F76" s="57">
        <v>0.18489899999999998</v>
      </c>
      <c r="G76" s="58">
        <v>5.3623236405159994E-2</v>
      </c>
      <c r="H76" s="59">
        <v>2.8206728931826899E-3</v>
      </c>
      <c r="I76" s="59">
        <v>2.4042132721041019E-3</v>
      </c>
      <c r="J76" s="60">
        <v>2.2505060303411139E-3</v>
      </c>
      <c r="K76" s="61">
        <v>3.0643921000000001</v>
      </c>
      <c r="L76" s="62">
        <v>0.1999532</v>
      </c>
      <c r="M76" s="58">
        <v>6.125369151357854E-2</v>
      </c>
      <c r="N76" s="59">
        <v>3.4408124655195028E-3</v>
      </c>
      <c r="O76" s="59">
        <v>2.6222716083375125E-3</v>
      </c>
      <c r="P76" s="60">
        <v>8.9768689605232641E-3</v>
      </c>
      <c r="R76" s="46">
        <f t="shared" si="0"/>
        <v>3448.1134000000002</v>
      </c>
      <c r="S76" s="47">
        <f t="shared" si="1"/>
        <v>4896.5179499999995</v>
      </c>
      <c r="U76" s="64" t="s">
        <v>3262</v>
      </c>
      <c r="V76" s="52" t="str">
        <f>EOSS!C76&amp;".sm@vishalretail.co.in"</f>
        <v>HA66.sm@vishalretail.co.in</v>
      </c>
      <c r="W76" s="64" t="s">
        <v>1476</v>
      </c>
      <c r="X76" s="49" t="s">
        <v>29</v>
      </c>
    </row>
    <row r="77" spans="2:24" x14ac:dyDescent="0.25">
      <c r="B77" s="53" t="s">
        <v>57</v>
      </c>
      <c r="C77" s="54" t="s">
        <v>79</v>
      </c>
      <c r="D77" s="55" t="s">
        <v>646</v>
      </c>
      <c r="E77" s="56">
        <v>8.3525747999999993</v>
      </c>
      <c r="F77" s="57">
        <v>0.48390260000000013</v>
      </c>
      <c r="G77" s="58">
        <v>5.4761934885953552E-2</v>
      </c>
      <c r="H77" s="59">
        <v>7.1293361386252571E-3</v>
      </c>
      <c r="I77" s="59">
        <v>2.2203695001387054E-3</v>
      </c>
      <c r="J77" s="60">
        <v>3.1036376656815284E-3</v>
      </c>
      <c r="K77" s="61">
        <v>2.0453546999999999</v>
      </c>
      <c r="L77" s="62">
        <v>0.24230499999999999</v>
      </c>
      <c r="M77" s="58">
        <v>0.10591828845872488</v>
      </c>
      <c r="N77" s="59">
        <v>8.0178008993208212E-3</v>
      </c>
      <c r="O77" s="59">
        <v>4.0683498511601178E-3</v>
      </c>
      <c r="P77" s="60">
        <v>2.7368581087475552E-3</v>
      </c>
      <c r="R77" s="46">
        <f t="shared" si="0"/>
        <v>8836.4773999999998</v>
      </c>
      <c r="S77" s="47">
        <f t="shared" si="1"/>
        <v>3431.4895499999998</v>
      </c>
      <c r="U77" s="64" t="s">
        <v>3263</v>
      </c>
      <c r="V77" s="52" t="str">
        <f>EOSS!C77&amp;".sm@vishalretail.co.in"</f>
        <v>HA67.sm@vishalretail.co.in</v>
      </c>
      <c r="W77" s="64" t="s">
        <v>1476</v>
      </c>
      <c r="X77" s="49" t="s">
        <v>29</v>
      </c>
    </row>
    <row r="78" spans="2:24" x14ac:dyDescent="0.25">
      <c r="B78" s="53" t="s">
        <v>57</v>
      </c>
      <c r="C78" s="54" t="s">
        <v>440</v>
      </c>
      <c r="D78" s="55" t="s">
        <v>441</v>
      </c>
      <c r="E78" s="56">
        <v>5.5477757999999993</v>
      </c>
      <c r="F78" s="57">
        <v>0.2775591</v>
      </c>
      <c r="G78" s="58">
        <v>4.7646891511765273E-2</v>
      </c>
      <c r="H78" s="59">
        <v>5.4518410606744696E-3</v>
      </c>
      <c r="I78" s="59">
        <v>5.9481558734073812E-3</v>
      </c>
      <c r="J78" s="60">
        <v>3.2231623284010675E-3</v>
      </c>
      <c r="K78" s="61">
        <v>0.98760559999999997</v>
      </c>
      <c r="L78" s="62">
        <v>5.9962000000000001E-2</v>
      </c>
      <c r="M78" s="58">
        <v>5.7239265513748229E-2</v>
      </c>
      <c r="N78" s="59">
        <v>0</v>
      </c>
      <c r="O78" s="59">
        <v>3.8393703661701636E-3</v>
      </c>
      <c r="P78" s="60">
        <v>1.4127966538865844E-3</v>
      </c>
      <c r="R78" s="46">
        <f t="shared" si="0"/>
        <v>5825.3348999999998</v>
      </c>
      <c r="S78" s="47">
        <f t="shared" si="1"/>
        <v>1571.3514000000002</v>
      </c>
      <c r="U78" s="64" t="s">
        <v>3264</v>
      </c>
      <c r="V78" s="52" t="str">
        <f>EOSS!C78&amp;".sm@vishalretail.co.in"</f>
        <v>HA84.sm@vishalretail.co.in</v>
      </c>
      <c r="W78" s="64" t="s">
        <v>1476</v>
      </c>
      <c r="X78" s="49" t="s">
        <v>29</v>
      </c>
    </row>
    <row r="79" spans="2:24" x14ac:dyDescent="0.25">
      <c r="B79" s="53" t="s">
        <v>57</v>
      </c>
      <c r="C79" s="54" t="s">
        <v>945</v>
      </c>
      <c r="D79" s="55" t="s">
        <v>1409</v>
      </c>
      <c r="E79" s="56">
        <v>3.6972792000000001</v>
      </c>
      <c r="F79" s="57">
        <v>0.29032219999999997</v>
      </c>
      <c r="G79" s="58">
        <v>7.2806223811637732E-2</v>
      </c>
      <c r="H79" s="59">
        <v>2.5070208872932983E-3</v>
      </c>
      <c r="I79" s="59">
        <v>4.0167003652872629E-3</v>
      </c>
      <c r="J79" s="60">
        <v>6.0152200769113982E-3</v>
      </c>
      <c r="K79" s="61">
        <v>1.7117914999999999</v>
      </c>
      <c r="L79" s="62">
        <v>0.15823010000000001</v>
      </c>
      <c r="M79" s="58">
        <v>8.4614049377825379E-2</v>
      </c>
      <c r="N79" s="59">
        <v>1.9411540487018976E-3</v>
      </c>
      <c r="O79" s="59">
        <v>0</v>
      </c>
      <c r="P79" s="60">
        <v>3.208519088763467E-3</v>
      </c>
      <c r="R79" s="46">
        <f t="shared" si="0"/>
        <v>3987.6014</v>
      </c>
      <c r="S79" s="47">
        <f t="shared" si="1"/>
        <v>2805.0323999999996</v>
      </c>
      <c r="U79" s="64" t="s">
        <v>3265</v>
      </c>
      <c r="V79" s="52" t="str">
        <f>EOSS!C79&amp;".sm@vishalretail.co.in"</f>
        <v>HA90.sm@vishalretail.co.in</v>
      </c>
      <c r="W79" s="64" t="s">
        <v>1476</v>
      </c>
      <c r="X79" s="49" t="s">
        <v>29</v>
      </c>
    </row>
    <row r="80" spans="2:24" x14ac:dyDescent="0.25">
      <c r="B80" s="53" t="s">
        <v>651</v>
      </c>
      <c r="C80" s="54" t="s">
        <v>660</v>
      </c>
      <c r="D80" s="55" t="s">
        <v>661</v>
      </c>
      <c r="E80" s="56">
        <v>4.1942119</v>
      </c>
      <c r="F80" s="57">
        <v>0.22879719999999998</v>
      </c>
      <c r="G80" s="58">
        <v>5.1728855814472549E-2</v>
      </c>
      <c r="H80" s="59">
        <v>3.7458661344377518E-3</v>
      </c>
      <c r="I80" s="59">
        <v>1.5181971929472179E-3</v>
      </c>
      <c r="J80" s="60">
        <v>4.6540713651256112E-3</v>
      </c>
      <c r="K80" s="61">
        <v>4.8934082999999999</v>
      </c>
      <c r="L80" s="62">
        <v>0.32925919999999997</v>
      </c>
      <c r="M80" s="58">
        <v>6.3044258513489507E-2</v>
      </c>
      <c r="N80" s="59">
        <v>4.5340814823076519E-3</v>
      </c>
      <c r="O80" s="59">
        <v>4.1741121754352542E-4</v>
      </c>
      <c r="P80" s="60">
        <v>5.131573089805162E-3</v>
      </c>
      <c r="R80" s="46">
        <f t="shared" si="0"/>
        <v>4423.0091000000002</v>
      </c>
      <c r="S80" s="47">
        <f t="shared" si="1"/>
        <v>7834.0012500000003</v>
      </c>
      <c r="U80" s="64" t="s">
        <v>3266</v>
      </c>
      <c r="V80" s="52" t="str">
        <f>EOSS!C80&amp;".sm@vishalretail.co.in"</f>
        <v>HA26.sm@vishalretail.co.in</v>
      </c>
      <c r="W80" s="64" t="s">
        <v>1463</v>
      </c>
      <c r="X80" s="49" t="s">
        <v>29</v>
      </c>
    </row>
    <row r="81" spans="2:24" x14ac:dyDescent="0.25">
      <c r="B81" s="53" t="s">
        <v>651</v>
      </c>
      <c r="C81" s="54" t="s">
        <v>941</v>
      </c>
      <c r="D81" s="55" t="s">
        <v>1403</v>
      </c>
      <c r="E81" s="56">
        <v>8.7920130000000007</v>
      </c>
      <c r="F81" s="57">
        <v>0.73086780000000084</v>
      </c>
      <c r="G81" s="58">
        <v>7.6748603216791361E-2</v>
      </c>
      <c r="H81" s="59">
        <v>4.8825246242712598E-3</v>
      </c>
      <c r="I81" s="59">
        <v>7.1343117095406675E-3</v>
      </c>
      <c r="J81" s="60">
        <v>4.1771288368956582E-3</v>
      </c>
      <c r="K81" s="61">
        <v>3.2575034999999999</v>
      </c>
      <c r="L81" s="62">
        <v>0.72132309999999999</v>
      </c>
      <c r="M81" s="58">
        <v>0.18129040858427961</v>
      </c>
      <c r="N81" s="59">
        <v>6.6012929540583661E-3</v>
      </c>
      <c r="O81" s="59">
        <v>8.4182859338479358E-3</v>
      </c>
      <c r="P81" s="60">
        <v>8.4826013780042592E-3</v>
      </c>
      <c r="R81" s="46">
        <f t="shared" si="0"/>
        <v>9522.8808000000008</v>
      </c>
      <c r="S81" s="47">
        <f t="shared" si="1"/>
        <v>5968.2398999999987</v>
      </c>
      <c r="U81" s="64" t="s">
        <v>3267</v>
      </c>
      <c r="V81" s="52" t="str">
        <f>EOSS!C81&amp;".sm@vishalretail.co.in"</f>
        <v>HA32.sm@vishalretail.co.in</v>
      </c>
      <c r="W81" s="64" t="s">
        <v>1463</v>
      </c>
      <c r="X81" s="49" t="s">
        <v>29</v>
      </c>
    </row>
    <row r="82" spans="2:24" x14ac:dyDescent="0.25">
      <c r="B82" s="53" t="s">
        <v>651</v>
      </c>
      <c r="C82" s="54" t="s">
        <v>652</v>
      </c>
      <c r="D82" s="55" t="s">
        <v>653</v>
      </c>
      <c r="E82" s="56">
        <v>2.4202802000000001</v>
      </c>
      <c r="F82" s="57">
        <v>0.31394629999999996</v>
      </c>
      <c r="G82" s="58">
        <v>0.11482088261524785</v>
      </c>
      <c r="H82" s="59">
        <v>4.0815930940615195E-3</v>
      </c>
      <c r="I82" s="59">
        <v>4.5191208555692072E-3</v>
      </c>
      <c r="J82" s="60">
        <v>8.8399040825622895E-3</v>
      </c>
      <c r="K82" s="61">
        <v>4.6931298999999997</v>
      </c>
      <c r="L82" s="62">
        <v>0.16557490000000002</v>
      </c>
      <c r="M82" s="58">
        <v>3.4077991319826639E-2</v>
      </c>
      <c r="N82" s="59">
        <v>2.8402631088021647E-4</v>
      </c>
      <c r="O82" s="59">
        <v>2.5420766456113984E-3</v>
      </c>
      <c r="P82" s="60">
        <v>0</v>
      </c>
      <c r="R82" s="46">
        <f t="shared" si="0"/>
        <v>2734.2265000000002</v>
      </c>
      <c r="S82" s="47">
        <f t="shared" si="1"/>
        <v>7288.0571999999993</v>
      </c>
      <c r="U82" s="64" t="s">
        <v>3268</v>
      </c>
      <c r="V82" s="52" t="str">
        <f>EOSS!C82&amp;".sm@vishalretail.co.in"</f>
        <v>HA33.sm@vishalretail.co.in</v>
      </c>
      <c r="W82" s="64" t="s">
        <v>1463</v>
      </c>
      <c r="X82" s="49" t="s">
        <v>29</v>
      </c>
    </row>
    <row r="83" spans="2:24" x14ac:dyDescent="0.25">
      <c r="B83" s="53" t="s">
        <v>651</v>
      </c>
      <c r="C83" s="54" t="s">
        <v>654</v>
      </c>
      <c r="D83" s="55" t="s">
        <v>655</v>
      </c>
      <c r="E83" s="56">
        <v>3.2659041999999996</v>
      </c>
      <c r="F83" s="57">
        <v>0.12549749999999998</v>
      </c>
      <c r="G83" s="58">
        <v>3.7004610807383861E-2</v>
      </c>
      <c r="H83" s="59">
        <v>1.5568783845334513E-3</v>
      </c>
      <c r="I83" s="59">
        <v>8.1618169855844581E-4</v>
      </c>
      <c r="J83" s="60">
        <v>1.813409481984986E-3</v>
      </c>
      <c r="K83" s="61">
        <v>1.4673673999999999</v>
      </c>
      <c r="L83" s="62">
        <v>0.14497870000000002</v>
      </c>
      <c r="M83" s="58">
        <v>8.9917853245032209E-2</v>
      </c>
      <c r="N83" s="59">
        <v>2.9782067262109544E-3</v>
      </c>
      <c r="O83" s="59">
        <v>0</v>
      </c>
      <c r="P83" s="60">
        <v>0</v>
      </c>
      <c r="R83" s="46">
        <f t="shared" si="0"/>
        <v>3391.4016999999999</v>
      </c>
      <c r="S83" s="47">
        <f t="shared" si="1"/>
        <v>2418.5191499999996</v>
      </c>
      <c r="U83" s="64" t="s">
        <v>3269</v>
      </c>
      <c r="V83" s="52" t="str">
        <f>EOSS!C83&amp;".sm@vishalretail.co.in"</f>
        <v>HA34.sm@vishalretail.co.in</v>
      </c>
      <c r="W83" s="64" t="s">
        <v>1463</v>
      </c>
      <c r="X83" s="49" t="s">
        <v>29</v>
      </c>
    </row>
    <row r="84" spans="2:24" x14ac:dyDescent="0.25">
      <c r="B84" s="53" t="s">
        <v>651</v>
      </c>
      <c r="C84" s="54" t="s">
        <v>2402</v>
      </c>
      <c r="D84" s="55" t="s">
        <v>2403</v>
      </c>
      <c r="E84" s="56">
        <v>4.7030365000000005</v>
      </c>
      <c r="F84" s="57">
        <v>0.36501889999999992</v>
      </c>
      <c r="G84" s="58">
        <v>7.2023462884797967E-2</v>
      </c>
      <c r="H84" s="59">
        <v>2.6657167165141881E-3</v>
      </c>
      <c r="I84" s="59">
        <v>3.446094926270933E-3</v>
      </c>
      <c r="J84" s="60">
        <v>3.592028611210525E-3</v>
      </c>
      <c r="K84" s="61">
        <v>0.83056759999999996</v>
      </c>
      <c r="L84" s="62">
        <v>0.2321521</v>
      </c>
      <c r="M84" s="58">
        <v>0.21845092360666696</v>
      </c>
      <c r="N84" s="59">
        <v>6.3422179903129686E-3</v>
      </c>
      <c r="O84" s="59">
        <v>5.1095317043619312E-3</v>
      </c>
      <c r="P84" s="60">
        <v>0</v>
      </c>
      <c r="R84" s="46">
        <f t="shared" si="0"/>
        <v>5068.0554000000002</v>
      </c>
      <c r="S84" s="47">
        <f t="shared" si="1"/>
        <v>1594.0795499999997</v>
      </c>
      <c r="U84" s="64" t="s">
        <v>3270</v>
      </c>
      <c r="V84" s="52" t="str">
        <f>EOSS!C84&amp;".sm@vishalretail.co.in"</f>
        <v>HA41.sm@vishalretail.co.in</v>
      </c>
      <c r="W84" s="64" t="s">
        <v>1463</v>
      </c>
      <c r="X84" s="49" t="s">
        <v>29</v>
      </c>
    </row>
    <row r="85" spans="2:24" x14ac:dyDescent="0.25">
      <c r="B85" s="53" t="s">
        <v>13</v>
      </c>
      <c r="C85" s="54" t="s">
        <v>70</v>
      </c>
      <c r="D85" s="55" t="s">
        <v>674</v>
      </c>
      <c r="E85" s="56">
        <v>7.2233045999999996</v>
      </c>
      <c r="F85" s="57">
        <v>0.67679970000000023</v>
      </c>
      <c r="G85" s="58">
        <v>8.5669717044115509E-2</v>
      </c>
      <c r="H85" s="59">
        <v>5.1303120137287305E-3</v>
      </c>
      <c r="I85" s="59">
        <v>5.7520759567693302E-3</v>
      </c>
      <c r="J85" s="60">
        <v>6.2777652188718575E-3</v>
      </c>
      <c r="K85" s="61">
        <v>15.8766421</v>
      </c>
      <c r="L85" s="62">
        <v>0.37426470000000001</v>
      </c>
      <c r="M85" s="58">
        <v>2.3030388679602793E-2</v>
      </c>
      <c r="N85" s="59">
        <v>1.4569586972217454E-3</v>
      </c>
      <c r="O85" s="59">
        <v>2.4017736659470595E-3</v>
      </c>
      <c r="P85" s="60">
        <v>1.026644248553564E-3</v>
      </c>
      <c r="R85" s="46">
        <f t="shared" si="0"/>
        <v>7900.1042999999991</v>
      </c>
      <c r="S85" s="47">
        <f t="shared" si="1"/>
        <v>24376.360199999996</v>
      </c>
      <c r="U85" s="64" t="s">
        <v>3271</v>
      </c>
      <c r="V85" s="52" t="str">
        <f>EOSS!C85&amp;".sm@vishalretail.co.in"</f>
        <v>HK08.sm@vishalretail.co.in</v>
      </c>
      <c r="W85" s="64" t="s">
        <v>1555</v>
      </c>
      <c r="X85" s="49" t="s">
        <v>25</v>
      </c>
    </row>
    <row r="86" spans="2:24" x14ac:dyDescent="0.25">
      <c r="B86" s="53" t="s">
        <v>13</v>
      </c>
      <c r="C86" s="54" t="s">
        <v>195</v>
      </c>
      <c r="D86" s="55" t="s">
        <v>666</v>
      </c>
      <c r="E86" s="56">
        <v>9.8990210000000012</v>
      </c>
      <c r="F86" s="57">
        <v>0.93748560000000014</v>
      </c>
      <c r="G86" s="58">
        <v>8.651179153990457E-2</v>
      </c>
      <c r="H86" s="59">
        <v>3.6162022916130555E-3</v>
      </c>
      <c r="I86" s="59">
        <v>5.1560158695423113E-3</v>
      </c>
      <c r="J86" s="60">
        <v>4.8099633880165768E-3</v>
      </c>
      <c r="K86" s="61">
        <v>6.0593208999999995</v>
      </c>
      <c r="L86" s="62">
        <v>1.2594703</v>
      </c>
      <c r="M86" s="58">
        <v>0.17208720205052441</v>
      </c>
      <c r="N86" s="59">
        <v>1.1319751819125541E-2</v>
      </c>
      <c r="O86" s="59">
        <v>5.4434945486626267E-3</v>
      </c>
      <c r="P86" s="60">
        <v>1.0153971874481131E-2</v>
      </c>
      <c r="R86" s="46">
        <f t="shared" si="0"/>
        <v>10836.506600000002</v>
      </c>
      <c r="S86" s="47">
        <f t="shared" si="1"/>
        <v>10978.186799999999</v>
      </c>
      <c r="U86" s="64" t="s">
        <v>3272</v>
      </c>
      <c r="V86" s="52" t="str">
        <f>EOSS!C86&amp;".sm@vishalretail.co.in"</f>
        <v>HK11.sm@vishalretail.co.in</v>
      </c>
      <c r="W86" s="64" t="s">
        <v>1555</v>
      </c>
      <c r="X86" s="49" t="s">
        <v>25</v>
      </c>
    </row>
    <row r="87" spans="2:24" x14ac:dyDescent="0.25">
      <c r="B87" s="53" t="s">
        <v>13</v>
      </c>
      <c r="C87" s="54" t="s">
        <v>370</v>
      </c>
      <c r="D87" s="55" t="s">
        <v>371</v>
      </c>
      <c r="E87" s="56">
        <v>22.654603600000002</v>
      </c>
      <c r="F87" s="57">
        <v>0.81464110000000001</v>
      </c>
      <c r="G87" s="58">
        <v>3.4711006272817972E-2</v>
      </c>
      <c r="H87" s="59">
        <v>3.4006839236686063E-3</v>
      </c>
      <c r="I87" s="59">
        <v>1.0504299470219291E-3</v>
      </c>
      <c r="J87" s="60">
        <v>4.2130361287340597E-3</v>
      </c>
      <c r="K87" s="61">
        <v>8.2676707</v>
      </c>
      <c r="L87" s="62">
        <v>0.69808499999999996</v>
      </c>
      <c r="M87" s="58">
        <v>7.7861256023293149E-2</v>
      </c>
      <c r="N87" s="59">
        <v>1.833420466720948E-3</v>
      </c>
      <c r="O87" s="59">
        <v>2.2162102855423551E-3</v>
      </c>
      <c r="P87" s="60">
        <v>1.7815564615484671E-3</v>
      </c>
      <c r="R87" s="46">
        <f t="shared" si="0"/>
        <v>23469.244700000003</v>
      </c>
      <c r="S87" s="47">
        <f t="shared" si="1"/>
        <v>13448.63355</v>
      </c>
      <c r="U87" s="64" t="s">
        <v>3273</v>
      </c>
      <c r="V87" s="52" t="str">
        <f>EOSS!C87&amp;".sm@vishalretail.co.in"</f>
        <v>HK37.sm@vishalretail.co.in</v>
      </c>
      <c r="W87" s="64" t="s">
        <v>1555</v>
      </c>
      <c r="X87" s="49" t="s">
        <v>25</v>
      </c>
    </row>
    <row r="88" spans="2:24" x14ac:dyDescent="0.25">
      <c r="B88" s="53" t="s">
        <v>13</v>
      </c>
      <c r="C88" s="54" t="s">
        <v>264</v>
      </c>
      <c r="D88" s="55" t="s">
        <v>367</v>
      </c>
      <c r="E88" s="56">
        <v>3.5426684000000002</v>
      </c>
      <c r="F88" s="57">
        <v>0.64346920000000007</v>
      </c>
      <c r="G88" s="58">
        <v>0.15371429739911086</v>
      </c>
      <c r="H88" s="59">
        <v>8.0090535007735983E-3</v>
      </c>
      <c r="I88" s="59">
        <v>2.7583899774340907E-3</v>
      </c>
      <c r="J88" s="60">
        <v>4.4913239354578303E-3</v>
      </c>
      <c r="K88" s="61">
        <v>3.2059373999999998</v>
      </c>
      <c r="L88" s="62">
        <v>0.3664249</v>
      </c>
      <c r="M88" s="58">
        <v>0.10257215512547538</v>
      </c>
      <c r="N88" s="59">
        <v>5.3438028947959725E-3</v>
      </c>
      <c r="O88" s="59">
        <v>3.1183847170260419E-3</v>
      </c>
      <c r="P88" s="60">
        <v>1.4136304148098304E-4</v>
      </c>
      <c r="R88" s="46">
        <f t="shared" si="0"/>
        <v>4186.1376000000009</v>
      </c>
      <c r="S88" s="47">
        <f t="shared" si="1"/>
        <v>5358.5434500000001</v>
      </c>
      <c r="U88" s="64" t="s">
        <v>3274</v>
      </c>
      <c r="V88" s="52" t="str">
        <f>EOSS!C88&amp;".sm@vishalretail.co.in"</f>
        <v>HK40.sm@vishalretail.co.in</v>
      </c>
      <c r="W88" s="64" t="s">
        <v>1555</v>
      </c>
      <c r="X88" s="49" t="s">
        <v>25</v>
      </c>
    </row>
    <row r="89" spans="2:24" x14ac:dyDescent="0.25">
      <c r="B89" s="53" t="s">
        <v>13</v>
      </c>
      <c r="C89" s="54" t="s">
        <v>113</v>
      </c>
      <c r="D89" s="55" t="s">
        <v>676</v>
      </c>
      <c r="E89" s="56">
        <v>3.2272072000000005</v>
      </c>
      <c r="F89" s="57">
        <v>0.95989070000000065</v>
      </c>
      <c r="G89" s="58">
        <v>0.22924964329112066</v>
      </c>
      <c r="H89" s="59">
        <v>4.7097305547922986E-3</v>
      </c>
      <c r="I89" s="59">
        <v>7.851670379098289E-3</v>
      </c>
      <c r="J89" s="60">
        <v>7.4774113764267021E-3</v>
      </c>
      <c r="K89" s="61">
        <v>1.2470086999999999</v>
      </c>
      <c r="L89" s="62">
        <v>0.2516678</v>
      </c>
      <c r="M89" s="58">
        <v>0.16792670065888138</v>
      </c>
      <c r="N89" s="59">
        <v>6.0419977226572911E-3</v>
      </c>
      <c r="O89" s="59">
        <v>9.2047883582614381E-3</v>
      </c>
      <c r="P89" s="60">
        <v>9.2773857466904967E-3</v>
      </c>
      <c r="R89" s="46">
        <f t="shared" si="0"/>
        <v>4187.0979000000016</v>
      </c>
      <c r="S89" s="47">
        <f t="shared" si="1"/>
        <v>2248.0147499999994</v>
      </c>
      <c r="U89" s="64" t="s">
        <v>3275</v>
      </c>
      <c r="V89" s="52" t="str">
        <f>EOSS!C89&amp;".sm@vishalretail.co.in"</f>
        <v>HK44.sm@vishalretail.co.in</v>
      </c>
      <c r="W89" s="64" t="s">
        <v>1555</v>
      </c>
      <c r="X89" s="49" t="s">
        <v>25</v>
      </c>
    </row>
    <row r="90" spans="2:24" x14ac:dyDescent="0.25">
      <c r="B90" s="53" t="s">
        <v>13</v>
      </c>
      <c r="C90" s="54" t="s">
        <v>184</v>
      </c>
      <c r="D90" s="55" t="s">
        <v>669</v>
      </c>
      <c r="E90" s="56">
        <v>4.3099045</v>
      </c>
      <c r="F90" s="57">
        <v>0.37850689999999998</v>
      </c>
      <c r="G90" s="58">
        <v>8.0732441696562726E-2</v>
      </c>
      <c r="H90" s="59">
        <v>5.6631335722799421E-3</v>
      </c>
      <c r="I90" s="59">
        <v>1.3994079103211805E-3</v>
      </c>
      <c r="J90" s="60">
        <v>7.2410454423858794E-3</v>
      </c>
      <c r="K90" s="61">
        <v>2.4065869000000002</v>
      </c>
      <c r="L90" s="62">
        <v>0.16102230000000001</v>
      </c>
      <c r="M90" s="58">
        <v>6.2712931547370995E-2</v>
      </c>
      <c r="N90" s="59">
        <v>7.5396987983996954E-3</v>
      </c>
      <c r="O90" s="59">
        <v>3.5651842967379926E-3</v>
      </c>
      <c r="P90" s="60">
        <v>6.0414567762103371E-3</v>
      </c>
      <c r="R90" s="46">
        <f t="shared" si="0"/>
        <v>4688.4114</v>
      </c>
      <c r="S90" s="47">
        <f t="shared" si="1"/>
        <v>3851.4138000000003</v>
      </c>
      <c r="U90" s="64" t="s">
        <v>3276</v>
      </c>
      <c r="V90" s="52" t="str">
        <f>EOSS!C90&amp;".sm@vishalretail.co.in"</f>
        <v>HK45.sm@vishalretail.co.in</v>
      </c>
      <c r="W90" s="64" t="s">
        <v>1555</v>
      </c>
      <c r="X90" s="49" t="s">
        <v>25</v>
      </c>
    </row>
    <row r="91" spans="2:24" x14ac:dyDescent="0.25">
      <c r="B91" s="53" t="s">
        <v>13</v>
      </c>
      <c r="C91" s="54" t="s">
        <v>78</v>
      </c>
      <c r="D91" s="55" t="s">
        <v>665</v>
      </c>
      <c r="E91" s="56">
        <v>19.968727900000001</v>
      </c>
      <c r="F91" s="57">
        <v>1.4650087999999997</v>
      </c>
      <c r="G91" s="58">
        <v>6.8350601694197349E-2</v>
      </c>
      <c r="H91" s="59">
        <v>4.8780592037459382E-3</v>
      </c>
      <c r="I91" s="59">
        <v>7.8168242359607249E-3</v>
      </c>
      <c r="J91" s="60">
        <v>3.2656485346995033E-3</v>
      </c>
      <c r="K91" s="61">
        <v>6.0477381999999995</v>
      </c>
      <c r="L91" s="62">
        <v>1.0684178</v>
      </c>
      <c r="M91" s="58">
        <v>0.15013973836436414</v>
      </c>
      <c r="N91" s="59">
        <v>1.3436762769112987E-2</v>
      </c>
      <c r="O91" s="59">
        <v>1.2810483637514409E-2</v>
      </c>
      <c r="P91" s="60">
        <v>3.6303307572234222E-3</v>
      </c>
      <c r="R91" s="46">
        <f t="shared" si="0"/>
        <v>21433.736700000001</v>
      </c>
      <c r="S91" s="47">
        <f t="shared" si="1"/>
        <v>10674.233999999999</v>
      </c>
      <c r="U91" s="64" t="s">
        <v>3277</v>
      </c>
      <c r="V91" s="52" t="str">
        <f>EOSS!C91&amp;".sm@vishalretail.co.in"</f>
        <v>HK56.sm@vishalretail.co.in</v>
      </c>
      <c r="W91" s="64" t="s">
        <v>1555</v>
      </c>
      <c r="X91" s="49" t="s">
        <v>25</v>
      </c>
    </row>
    <row r="92" spans="2:24" x14ac:dyDescent="0.25">
      <c r="B92" s="53" t="s">
        <v>14</v>
      </c>
      <c r="C92" s="54" t="s">
        <v>684</v>
      </c>
      <c r="D92" s="55" t="s">
        <v>685</v>
      </c>
      <c r="E92" s="56">
        <v>3.6044930999999996</v>
      </c>
      <c r="F92" s="57">
        <v>0.1660121</v>
      </c>
      <c r="G92" s="58">
        <v>4.4029139649509039E-2</v>
      </c>
      <c r="H92" s="59">
        <v>1.5886465293828532E-4</v>
      </c>
      <c r="I92" s="59">
        <v>3.3626793566018691E-3</v>
      </c>
      <c r="J92" s="60">
        <v>3.8496167569268967E-3</v>
      </c>
      <c r="K92" s="61">
        <v>2.0581963999999999</v>
      </c>
      <c r="L92" s="62">
        <v>1.7679135999999998</v>
      </c>
      <c r="M92" s="58">
        <v>0.46206554437797132</v>
      </c>
      <c r="N92" s="59">
        <v>0</v>
      </c>
      <c r="O92" s="59">
        <v>1.8211708497664729E-3</v>
      </c>
      <c r="P92" s="60">
        <v>5.6689431302288742E-4</v>
      </c>
      <c r="R92" s="46">
        <f t="shared" si="0"/>
        <v>3770.5051999999996</v>
      </c>
      <c r="S92" s="47">
        <f t="shared" si="1"/>
        <v>5739.165</v>
      </c>
      <c r="U92" s="64" t="s">
        <v>3278</v>
      </c>
      <c r="V92" s="52" t="str">
        <f>EOSS!C92&amp;".sm@vishalretail.co.in"</f>
        <v>HA57.sm@vishalretail.co.in</v>
      </c>
      <c r="W92" s="64" t="s">
        <v>1481</v>
      </c>
      <c r="X92" s="49" t="s">
        <v>25</v>
      </c>
    </row>
    <row r="93" spans="2:24" x14ac:dyDescent="0.25">
      <c r="B93" s="53" t="s">
        <v>14</v>
      </c>
      <c r="C93" s="54" t="s">
        <v>347</v>
      </c>
      <c r="D93" s="55" t="s">
        <v>348</v>
      </c>
      <c r="E93" s="56">
        <v>9.4590405999999998</v>
      </c>
      <c r="F93" s="57">
        <v>1.2296480000000021</v>
      </c>
      <c r="G93" s="58">
        <v>0.11504198934189193</v>
      </c>
      <c r="H93" s="59">
        <v>7.788570059006115E-3</v>
      </c>
      <c r="I93" s="59">
        <v>4.367074553935456E-3</v>
      </c>
      <c r="J93" s="60">
        <v>5.7536337993792808E-3</v>
      </c>
      <c r="K93" s="61">
        <v>4.9489972</v>
      </c>
      <c r="L93" s="62">
        <v>1.1246609000000001</v>
      </c>
      <c r="M93" s="58">
        <v>0.18517026830996627</v>
      </c>
      <c r="N93" s="59">
        <v>5.4232390855191541E-3</v>
      </c>
      <c r="O93" s="59">
        <v>2.9487995051944069E-3</v>
      </c>
      <c r="P93" s="60">
        <v>7.1526910610921627E-3</v>
      </c>
      <c r="R93" s="46">
        <f t="shared" si="0"/>
        <v>10688.688600000003</v>
      </c>
      <c r="S93" s="47">
        <f t="shared" si="1"/>
        <v>9110.4871500000008</v>
      </c>
      <c r="U93" s="64" t="s">
        <v>3279</v>
      </c>
      <c r="V93" s="52" t="str">
        <f>EOSS!C93&amp;".sm@vishalretail.co.in"</f>
        <v>HK05.sm@vishalretail.co.in</v>
      </c>
      <c r="W93" s="64" t="s">
        <v>1481</v>
      </c>
      <c r="X93" s="49" t="s">
        <v>25</v>
      </c>
    </row>
    <row r="94" spans="2:24" x14ac:dyDescent="0.25">
      <c r="B94" s="53" t="s">
        <v>14</v>
      </c>
      <c r="C94" s="54" t="s">
        <v>72</v>
      </c>
      <c r="D94" s="55" t="s">
        <v>678</v>
      </c>
      <c r="E94" s="56">
        <v>10.280704500000001</v>
      </c>
      <c r="F94" s="57">
        <v>0.4425967999999999</v>
      </c>
      <c r="G94" s="58">
        <v>4.1274304210775083E-2</v>
      </c>
      <c r="H94" s="59">
        <v>1.8703195442246875E-3</v>
      </c>
      <c r="I94" s="59">
        <v>1.6541361194429925E-3</v>
      </c>
      <c r="J94" s="60">
        <v>1.3125622050739168E-3</v>
      </c>
      <c r="K94" s="61">
        <v>5.9315825000000002</v>
      </c>
      <c r="L94" s="62">
        <v>0.70938190000000001</v>
      </c>
      <c r="M94" s="58">
        <v>0.10681910898362894</v>
      </c>
      <c r="N94" s="59">
        <v>2.8173317718733744E-3</v>
      </c>
      <c r="O94" s="59">
        <v>4.590191749860909E-3</v>
      </c>
      <c r="P94" s="60">
        <v>4.2786857884677112E-3</v>
      </c>
      <c r="R94" s="46">
        <f t="shared" si="0"/>
        <v>10723.301300000001</v>
      </c>
      <c r="S94" s="47">
        <f t="shared" si="1"/>
        <v>9961.4465999999993</v>
      </c>
      <c r="U94" s="64" t="s">
        <v>3280</v>
      </c>
      <c r="V94" s="52" t="str">
        <f>EOSS!C94&amp;".sm@vishalretail.co.in"</f>
        <v>HK10.sm@vishalretail.co.in</v>
      </c>
      <c r="W94" s="64" t="s">
        <v>1481</v>
      </c>
      <c r="X94" s="49" t="s">
        <v>25</v>
      </c>
    </row>
    <row r="95" spans="2:24" x14ac:dyDescent="0.25">
      <c r="B95" s="53" t="s">
        <v>14</v>
      </c>
      <c r="C95" s="54" t="s">
        <v>2409</v>
      </c>
      <c r="D95" s="55" t="s">
        <v>2410</v>
      </c>
      <c r="E95" s="56">
        <v>5.2149419000000004</v>
      </c>
      <c r="F95" s="57">
        <v>0.21729399999999993</v>
      </c>
      <c r="G95" s="58">
        <v>4.0000840169698799E-2</v>
      </c>
      <c r="H95" s="59">
        <v>5.40477264619528E-3</v>
      </c>
      <c r="I95" s="59">
        <v>1.5427717341951221E-3</v>
      </c>
      <c r="J95" s="60">
        <v>1.2026355482831666E-3</v>
      </c>
      <c r="K95" s="61">
        <v>4.9088571000000005</v>
      </c>
      <c r="L95" s="62">
        <v>0.15463689999999999</v>
      </c>
      <c r="M95" s="58">
        <v>3.0539564182361031E-2</v>
      </c>
      <c r="N95" s="59">
        <v>0</v>
      </c>
      <c r="O95" s="59">
        <v>2.3552906352806973E-3</v>
      </c>
      <c r="P95" s="60">
        <v>4.6410640557686055E-4</v>
      </c>
      <c r="R95" s="46">
        <f t="shared" si="0"/>
        <v>5432.2358999999997</v>
      </c>
      <c r="S95" s="47">
        <f t="shared" si="1"/>
        <v>7595.241</v>
      </c>
      <c r="U95" s="64" t="s">
        <v>3281</v>
      </c>
      <c r="V95" s="52" t="str">
        <f>EOSS!C95&amp;".sm@vishalretail.co.in"</f>
        <v>HK12.sm@vishalretail.co.in</v>
      </c>
      <c r="W95" s="64" t="s">
        <v>1481</v>
      </c>
      <c r="X95" s="49" t="s">
        <v>25</v>
      </c>
    </row>
    <row r="96" spans="2:24" x14ac:dyDescent="0.25">
      <c r="B96" s="53" t="s">
        <v>14</v>
      </c>
      <c r="C96" s="54" t="s">
        <v>126</v>
      </c>
      <c r="D96" s="55" t="s">
        <v>679</v>
      </c>
      <c r="E96" s="56">
        <v>21.4079108</v>
      </c>
      <c r="F96" s="57">
        <v>0.86177350000000097</v>
      </c>
      <c r="G96" s="58">
        <v>3.8697158360704774E-2</v>
      </c>
      <c r="H96" s="59">
        <v>4.7964442854719763E-3</v>
      </c>
      <c r="I96" s="59">
        <v>5.1168394874820918E-3</v>
      </c>
      <c r="J96" s="60">
        <v>5.3028008124928827E-3</v>
      </c>
      <c r="K96" s="61">
        <v>10.880692099999999</v>
      </c>
      <c r="L96" s="62">
        <v>0.73773060000000001</v>
      </c>
      <c r="M96" s="58">
        <v>6.3496622480433598E-2</v>
      </c>
      <c r="N96" s="59">
        <v>8.0754335095761312E-3</v>
      </c>
      <c r="O96" s="59">
        <v>4.4399916694371948E-3</v>
      </c>
      <c r="P96" s="60">
        <v>6.8673607476856559E-3</v>
      </c>
      <c r="R96" s="46">
        <f t="shared" si="0"/>
        <v>22269.684300000004</v>
      </c>
      <c r="S96" s="47">
        <f t="shared" si="1"/>
        <v>17427.634050000001</v>
      </c>
      <c r="U96" s="64" t="s">
        <v>3282</v>
      </c>
      <c r="V96" s="52" t="str">
        <f>EOSS!C96&amp;".sm@vishalretail.co.in"</f>
        <v>HK17.sm@vishalretail.co.in</v>
      </c>
      <c r="W96" s="64" t="s">
        <v>1481</v>
      </c>
      <c r="X96" s="49" t="s">
        <v>25</v>
      </c>
    </row>
    <row r="97" spans="2:24" x14ac:dyDescent="0.25">
      <c r="B97" s="53" t="s">
        <v>14</v>
      </c>
      <c r="C97" s="54" t="s">
        <v>66</v>
      </c>
      <c r="D97" s="55" t="s">
        <v>338</v>
      </c>
      <c r="E97" s="56">
        <v>10.37297</v>
      </c>
      <c r="F97" s="57">
        <v>0.924147100000001</v>
      </c>
      <c r="G97" s="58">
        <v>8.1803799307347255E-2</v>
      </c>
      <c r="H97" s="59">
        <v>6.3305885357247457E-3</v>
      </c>
      <c r="I97" s="59">
        <v>3.2655941930530221E-3</v>
      </c>
      <c r="J97" s="60">
        <v>2.4771364014629883E-3</v>
      </c>
      <c r="K97" s="61">
        <v>3.4794496999999995</v>
      </c>
      <c r="L97" s="62">
        <v>0.52841159999999998</v>
      </c>
      <c r="M97" s="58">
        <v>0.13184378411498424</v>
      </c>
      <c r="N97" s="59">
        <v>1.4728553605385497E-3</v>
      </c>
      <c r="O97" s="59">
        <v>6.4498239996478937E-4</v>
      </c>
      <c r="P97" s="60">
        <v>0</v>
      </c>
      <c r="R97" s="46">
        <f t="shared" si="0"/>
        <v>11297.117100000001</v>
      </c>
      <c r="S97" s="47">
        <f t="shared" si="1"/>
        <v>6011.7919499999989</v>
      </c>
      <c r="U97" s="64" t="s">
        <v>3283</v>
      </c>
      <c r="V97" s="52" t="str">
        <f>EOSS!C97&amp;".sm@vishalretail.co.in"</f>
        <v>HK21.sm@vishalretail.co.in</v>
      </c>
      <c r="W97" s="64" t="s">
        <v>1481</v>
      </c>
      <c r="X97" s="49" t="s">
        <v>25</v>
      </c>
    </row>
    <row r="98" spans="2:24" x14ac:dyDescent="0.25">
      <c r="B98" s="53" t="s">
        <v>14</v>
      </c>
      <c r="C98" s="54" t="s">
        <v>139</v>
      </c>
      <c r="D98" s="55" t="s">
        <v>372</v>
      </c>
      <c r="E98" s="56">
        <v>6.2281536999999991</v>
      </c>
      <c r="F98" s="57">
        <v>0.30170119999999989</v>
      </c>
      <c r="G98" s="58">
        <v>4.6203354380814791E-2</v>
      </c>
      <c r="H98" s="59">
        <v>3.1821554813355416E-3</v>
      </c>
      <c r="I98" s="59">
        <v>4.7189265173636996E-3</v>
      </c>
      <c r="J98" s="60">
        <v>7.2782007850388589E-3</v>
      </c>
      <c r="K98" s="61">
        <v>3.1959499</v>
      </c>
      <c r="L98" s="62">
        <v>0.1719145</v>
      </c>
      <c r="M98" s="58">
        <v>5.1045552784132281E-2</v>
      </c>
      <c r="N98" s="59">
        <v>3.1391406376099942E-3</v>
      </c>
      <c r="O98" s="59">
        <v>1.0941651926366157E-3</v>
      </c>
      <c r="P98" s="60">
        <v>1.1158554958447853E-2</v>
      </c>
      <c r="R98" s="46">
        <f t="shared" si="0"/>
        <v>6529.8548999999994</v>
      </c>
      <c r="S98" s="47">
        <f t="shared" si="1"/>
        <v>5051.7966000000006</v>
      </c>
      <c r="U98" s="64" t="s">
        <v>3284</v>
      </c>
      <c r="V98" s="52" t="str">
        <f>EOSS!C98&amp;".sm@vishalretail.co.in"</f>
        <v>HK69.sm@vishalretail.co.in</v>
      </c>
      <c r="W98" s="64" t="s">
        <v>1481</v>
      </c>
      <c r="X98" s="49" t="s">
        <v>25</v>
      </c>
    </row>
    <row r="99" spans="2:24" x14ac:dyDescent="0.25">
      <c r="B99" s="53" t="s">
        <v>14</v>
      </c>
      <c r="C99" s="54" t="s">
        <v>680</v>
      </c>
      <c r="D99" s="55" t="s">
        <v>681</v>
      </c>
      <c r="E99" s="56">
        <v>13.624526700000001</v>
      </c>
      <c r="F99" s="57">
        <v>0.87156450000000074</v>
      </c>
      <c r="G99" s="58">
        <v>6.0124104351661406E-2</v>
      </c>
      <c r="H99" s="59">
        <v>3.4356502944738652E-3</v>
      </c>
      <c r="I99" s="59">
        <v>3.6943752119881811E-3</v>
      </c>
      <c r="J99" s="60">
        <v>4.1337350305853489E-3</v>
      </c>
      <c r="K99" s="61">
        <v>7.7706181999999995</v>
      </c>
      <c r="L99" s="62">
        <v>1.7752641</v>
      </c>
      <c r="M99" s="58">
        <v>0.18597171473610147</v>
      </c>
      <c r="N99" s="59">
        <v>7.4903395781445985E-3</v>
      </c>
      <c r="O99" s="59">
        <v>6.0148971248053205E-3</v>
      </c>
      <c r="P99" s="60">
        <v>1.9201577626826595E-3</v>
      </c>
      <c r="R99" s="46">
        <f t="shared" si="0"/>
        <v>14496.091200000003</v>
      </c>
      <c r="S99" s="47">
        <f t="shared" si="1"/>
        <v>14318.823449999998</v>
      </c>
      <c r="U99" s="64" t="s">
        <v>3285</v>
      </c>
      <c r="V99" s="52" t="str">
        <f>EOSS!C99&amp;".sm@vishalretail.co.in"</f>
        <v>HK70.sm@vishalretail.co.in</v>
      </c>
      <c r="W99" s="64" t="s">
        <v>1481</v>
      </c>
      <c r="X99" s="49" t="s">
        <v>25</v>
      </c>
    </row>
    <row r="100" spans="2:24" x14ac:dyDescent="0.25">
      <c r="B100" s="53" t="s">
        <v>14</v>
      </c>
      <c r="C100" s="54" t="s">
        <v>342</v>
      </c>
      <c r="D100" s="55" t="s">
        <v>343</v>
      </c>
      <c r="E100" s="56">
        <v>4.4685312000000001</v>
      </c>
      <c r="F100" s="57">
        <v>0.58655730000000073</v>
      </c>
      <c r="G100" s="58">
        <v>0.11603304274494909</v>
      </c>
      <c r="H100" s="59">
        <v>1.8344733710807381E-3</v>
      </c>
      <c r="I100" s="59">
        <v>1.9075047137109427E-3</v>
      </c>
      <c r="J100" s="60">
        <v>7.0635175034033989E-3</v>
      </c>
      <c r="K100" s="61">
        <v>1.5206131000000001</v>
      </c>
      <c r="L100" s="62">
        <v>0.16551730000000001</v>
      </c>
      <c r="M100" s="58">
        <v>9.8163997280400137E-2</v>
      </c>
      <c r="N100" s="59">
        <v>0</v>
      </c>
      <c r="O100" s="59">
        <v>2.3957480835132753E-3</v>
      </c>
      <c r="P100" s="60">
        <v>2.724448296314705E-3</v>
      </c>
      <c r="R100" s="46">
        <f t="shared" si="0"/>
        <v>5055.0885000000007</v>
      </c>
      <c r="S100" s="47">
        <f t="shared" si="1"/>
        <v>2529.1956</v>
      </c>
      <c r="U100" s="64" t="s">
        <v>3286</v>
      </c>
      <c r="V100" s="52" t="str">
        <f>EOSS!C100&amp;".sm@vishalretail.co.in"</f>
        <v>HK88.sm@vishalretail.co.in</v>
      </c>
      <c r="W100" s="64" t="s">
        <v>1481</v>
      </c>
      <c r="X100" s="49" t="s">
        <v>25</v>
      </c>
    </row>
    <row r="101" spans="2:24" x14ac:dyDescent="0.25">
      <c r="B101" s="53" t="s">
        <v>52</v>
      </c>
      <c r="C101" s="54" t="s">
        <v>213</v>
      </c>
      <c r="D101" s="55" t="s">
        <v>375</v>
      </c>
      <c r="E101" s="56">
        <v>11.0390224</v>
      </c>
      <c r="F101" s="57">
        <v>0.48578159999999992</v>
      </c>
      <c r="G101" s="58">
        <v>4.2150964129194723E-2</v>
      </c>
      <c r="H101" s="59">
        <v>3.922435470486093E-3</v>
      </c>
      <c r="I101" s="59">
        <v>1.8699927564928653E-3</v>
      </c>
      <c r="J101" s="60">
        <v>3.1972604479867943E-3</v>
      </c>
      <c r="K101" s="61">
        <v>9.409007299999999</v>
      </c>
      <c r="L101" s="62">
        <v>0.41434769999999999</v>
      </c>
      <c r="M101" s="58">
        <v>4.2179856067504434E-2</v>
      </c>
      <c r="N101" s="59">
        <v>2.3021666222996116E-3</v>
      </c>
      <c r="O101" s="59">
        <v>3.0693994058038215E-3</v>
      </c>
      <c r="P101" s="60">
        <v>1.1897259133972051E-3</v>
      </c>
      <c r="R101" s="46">
        <f t="shared" si="0"/>
        <v>11524.804</v>
      </c>
      <c r="S101" s="47">
        <f t="shared" si="1"/>
        <v>14735.032499999998</v>
      </c>
      <c r="U101" s="64" t="s">
        <v>3287</v>
      </c>
      <c r="V101" s="52" t="str">
        <f>EOSS!C101&amp;".sm@vishalretail.co.in"</f>
        <v>HE02.sm@vishalretail.co.in</v>
      </c>
      <c r="W101" s="64" t="s">
        <v>1519</v>
      </c>
      <c r="X101" s="49" t="s">
        <v>25</v>
      </c>
    </row>
    <row r="102" spans="2:24" x14ac:dyDescent="0.25">
      <c r="B102" s="53" t="s">
        <v>376</v>
      </c>
      <c r="C102" s="54" t="s">
        <v>690</v>
      </c>
      <c r="D102" s="55" t="s">
        <v>691</v>
      </c>
      <c r="E102" s="56">
        <v>9.5632930999999992</v>
      </c>
      <c r="F102" s="57">
        <v>0.52794319999999995</v>
      </c>
      <c r="G102" s="58">
        <v>5.2316999057885505E-2</v>
      </c>
      <c r="H102" s="59">
        <v>6.1268706986873367E-3</v>
      </c>
      <c r="I102" s="59">
        <v>4.735068982578478E-3</v>
      </c>
      <c r="J102" s="60">
        <v>4.3026244465209874E-3</v>
      </c>
      <c r="K102" s="61">
        <v>2.8140613999999999</v>
      </c>
      <c r="L102" s="62">
        <v>0.37883839999999996</v>
      </c>
      <c r="M102" s="58">
        <v>0.11865026268597592</v>
      </c>
      <c r="N102" s="59">
        <v>1.3122867181738682E-3</v>
      </c>
      <c r="O102" s="59">
        <v>1.2934950229255549E-3</v>
      </c>
      <c r="P102" s="60">
        <v>1.0602274459098277E-2</v>
      </c>
      <c r="R102" s="46">
        <f t="shared" si="0"/>
        <v>10091.236299999999</v>
      </c>
      <c r="S102" s="47">
        <f t="shared" si="1"/>
        <v>4789.3496999999998</v>
      </c>
      <c r="U102" s="64" t="s">
        <v>3288</v>
      </c>
      <c r="V102" s="52" t="str">
        <f>EOSS!C102&amp;".sm@vishalretail.co.in"</f>
        <v>HK66.sm@vishalretail.co.in</v>
      </c>
      <c r="W102" s="64" t="s">
        <v>1525</v>
      </c>
      <c r="X102" s="49" t="s">
        <v>25</v>
      </c>
    </row>
    <row r="103" spans="2:24" x14ac:dyDescent="0.25">
      <c r="B103" s="53" t="s">
        <v>15</v>
      </c>
      <c r="C103" s="54" t="s">
        <v>2060</v>
      </c>
      <c r="D103" s="55" t="s">
        <v>2456</v>
      </c>
      <c r="E103" s="56">
        <v>4.9679183</v>
      </c>
      <c r="F103" s="57">
        <v>0.42900880000000008</v>
      </c>
      <c r="G103" s="58">
        <v>7.9491309045104583E-2</v>
      </c>
      <c r="H103" s="59">
        <v>3.7787414684044957E-3</v>
      </c>
      <c r="I103" s="59">
        <v>3.5297819843699233E-3</v>
      </c>
      <c r="J103" s="60">
        <v>2.0046064266225961E-3</v>
      </c>
      <c r="K103" s="61">
        <v>4.6033837000000002</v>
      </c>
      <c r="L103" s="62">
        <v>0.12906399999999998</v>
      </c>
      <c r="M103" s="58">
        <v>2.7272145025501283E-2</v>
      </c>
      <c r="N103" s="59">
        <v>0</v>
      </c>
      <c r="O103" s="59">
        <v>0</v>
      </c>
      <c r="P103" s="60">
        <v>0</v>
      </c>
      <c r="R103" s="46">
        <f t="shared" si="0"/>
        <v>5396.9270999999999</v>
      </c>
      <c r="S103" s="47">
        <f t="shared" si="1"/>
        <v>7098.6715499999991</v>
      </c>
      <c r="U103" s="64" t="s">
        <v>3289</v>
      </c>
      <c r="V103" s="52" t="str">
        <f>EOSS!C103&amp;".sm@vishalretail.co.in"</f>
        <v>HR02.sm@vishalretail.co.in</v>
      </c>
      <c r="W103" s="64" t="s">
        <v>1619</v>
      </c>
      <c r="X103" s="49" t="s">
        <v>30</v>
      </c>
    </row>
    <row r="104" spans="2:24" x14ac:dyDescent="0.25">
      <c r="B104" s="53" t="s">
        <v>15</v>
      </c>
      <c r="C104" s="54" t="s">
        <v>711</v>
      </c>
      <c r="D104" s="55" t="s">
        <v>712</v>
      </c>
      <c r="E104" s="56">
        <v>6.7787256999999999</v>
      </c>
      <c r="F104" s="57">
        <v>0.63519090000000056</v>
      </c>
      <c r="G104" s="58">
        <v>8.5675484938689553E-2</v>
      </c>
      <c r="H104" s="59">
        <v>3.1553497647923362E-3</v>
      </c>
      <c r="I104" s="59">
        <v>4.8578102429692816E-3</v>
      </c>
      <c r="J104" s="60">
        <v>7.7426956758590987E-3</v>
      </c>
      <c r="K104" s="61">
        <v>8.4691422000000003</v>
      </c>
      <c r="L104" s="62">
        <v>2.5228456000000001</v>
      </c>
      <c r="M104" s="58">
        <v>0.2295167758464943</v>
      </c>
      <c r="N104" s="59">
        <v>1.1546501170607195E-3</v>
      </c>
      <c r="O104" s="59">
        <v>2.4199444617287511E-4</v>
      </c>
      <c r="P104" s="60">
        <v>8.8564508777930055E-4</v>
      </c>
      <c r="R104" s="46">
        <f t="shared" si="0"/>
        <v>7413.9166000000005</v>
      </c>
      <c r="S104" s="47">
        <f t="shared" si="1"/>
        <v>16487.9817</v>
      </c>
      <c r="U104" s="64" t="s">
        <v>3290</v>
      </c>
      <c r="V104" s="52" t="str">
        <f>EOSS!C104&amp;".sm@vishalretail.co.in"</f>
        <v>HR14.sm@vishalretail.co.in</v>
      </c>
      <c r="W104" s="64" t="s">
        <v>1619</v>
      </c>
      <c r="X104" s="49" t="s">
        <v>30</v>
      </c>
    </row>
    <row r="105" spans="2:24" x14ac:dyDescent="0.25">
      <c r="B105" s="53" t="s">
        <v>15</v>
      </c>
      <c r="C105" s="54" t="s">
        <v>109</v>
      </c>
      <c r="D105" s="55" t="s">
        <v>706</v>
      </c>
      <c r="E105" s="56">
        <v>8.0144999000000006</v>
      </c>
      <c r="F105" s="57">
        <v>0.48798399999999986</v>
      </c>
      <c r="G105" s="58">
        <v>5.7393110735558084E-2</v>
      </c>
      <c r="H105" s="59">
        <v>3.748386986066506E-3</v>
      </c>
      <c r="I105" s="59">
        <v>8.5042677940266355E-3</v>
      </c>
      <c r="J105" s="60">
        <v>3.5648406226326391E-3</v>
      </c>
      <c r="K105" s="61">
        <v>6.1959394999999997</v>
      </c>
      <c r="L105" s="62">
        <v>0.47139309999999995</v>
      </c>
      <c r="M105" s="58">
        <v>7.0701902586950582E-2</v>
      </c>
      <c r="N105" s="59">
        <v>2.5347468041417347E-4</v>
      </c>
      <c r="O105" s="59">
        <v>6.7493258098448551E-4</v>
      </c>
      <c r="P105" s="60">
        <v>5.4294576514751954E-4</v>
      </c>
      <c r="R105" s="46">
        <f t="shared" ref="R105:R109" si="2">(E105+F105)*0.01*10^5</f>
        <v>8502.4839000000011</v>
      </c>
      <c r="S105" s="47">
        <f t="shared" ref="S105:S109" si="3">(K105+L105)*0.015*10^5</f>
        <v>10000.998899999999</v>
      </c>
      <c r="U105" s="64" t="s">
        <v>3291</v>
      </c>
      <c r="V105" s="52" t="str">
        <f>EOSS!C105&amp;".sm@vishalretail.co.in"</f>
        <v>HR19.sm@vishalretail.co.in</v>
      </c>
      <c r="W105" s="64" t="s">
        <v>1619</v>
      </c>
      <c r="X105" s="49" t="s">
        <v>30</v>
      </c>
    </row>
    <row r="106" spans="2:24" x14ac:dyDescent="0.25">
      <c r="B106" s="53" t="s">
        <v>15</v>
      </c>
      <c r="C106" s="54" t="s">
        <v>2448</v>
      </c>
      <c r="D106" s="55" t="s">
        <v>2449</v>
      </c>
      <c r="E106" s="56">
        <v>4.6196109999999999</v>
      </c>
      <c r="F106" s="57">
        <v>0.36173730000000004</v>
      </c>
      <c r="G106" s="58">
        <v>7.2618351139991558E-2</v>
      </c>
      <c r="H106" s="59">
        <v>7.0688367589628581E-3</v>
      </c>
      <c r="I106" s="59">
        <v>1.8393436592315873E-3</v>
      </c>
      <c r="J106" s="60">
        <v>2.3827359200129807E-3</v>
      </c>
      <c r="K106" s="61">
        <v>2.3631176000000003</v>
      </c>
      <c r="L106" s="62">
        <v>7.2425900000000001E-2</v>
      </c>
      <c r="M106" s="58">
        <v>2.9737058689364406E-2</v>
      </c>
      <c r="N106" s="59">
        <v>4.5821394690753825E-3</v>
      </c>
      <c r="O106" s="59">
        <v>9.6487703873899188E-4</v>
      </c>
      <c r="P106" s="60">
        <v>0</v>
      </c>
      <c r="R106" s="46">
        <f t="shared" si="2"/>
        <v>4981.3482999999997</v>
      </c>
      <c r="S106" s="47">
        <f t="shared" si="3"/>
        <v>3653.3152500000001</v>
      </c>
      <c r="U106" s="64" t="s">
        <v>3292</v>
      </c>
      <c r="V106" s="52" t="str">
        <f>EOSS!C106&amp;".sm@vishalretail.co.in"</f>
        <v>HR23.sm@vishalretail.co.in</v>
      </c>
      <c r="W106" s="64" t="s">
        <v>1619</v>
      </c>
      <c r="X106" s="49" t="s">
        <v>30</v>
      </c>
    </row>
    <row r="107" spans="2:24" x14ac:dyDescent="0.25">
      <c r="B107" s="53" t="s">
        <v>16</v>
      </c>
      <c r="C107" s="54" t="s">
        <v>231</v>
      </c>
      <c r="D107" s="55" t="s">
        <v>238</v>
      </c>
      <c r="E107" s="56">
        <v>24.7277454</v>
      </c>
      <c r="F107" s="57">
        <v>2.2322358999999987</v>
      </c>
      <c r="G107" s="58">
        <v>8.279812493786852E-2</v>
      </c>
      <c r="H107" s="59">
        <v>5.9666287676542282E-3</v>
      </c>
      <c r="I107" s="59">
        <v>6.1061392501781898E-3</v>
      </c>
      <c r="J107" s="60">
        <v>8.2558402961503564E-3</v>
      </c>
      <c r="K107" s="61">
        <v>9.4324735000000004</v>
      </c>
      <c r="L107" s="62">
        <v>0.9089178</v>
      </c>
      <c r="M107" s="58">
        <v>8.7891249217114525E-2</v>
      </c>
      <c r="N107" s="59">
        <v>6.4498381373500491E-3</v>
      </c>
      <c r="O107" s="59">
        <v>6.7129942177122726E-3</v>
      </c>
      <c r="P107" s="60">
        <v>1.1185496868298563E-2</v>
      </c>
      <c r="R107" s="46">
        <f t="shared" si="2"/>
        <v>26959.981300000003</v>
      </c>
      <c r="S107" s="47">
        <f t="shared" si="3"/>
        <v>15512.086949999997</v>
      </c>
      <c r="U107" s="64" t="s">
        <v>3293</v>
      </c>
      <c r="V107" s="52" t="str">
        <f>EOSS!C107&amp;".sm@vishalretail.co.in"</f>
        <v>HP11.sm@vishalretail.co.in</v>
      </c>
      <c r="W107" s="64" t="s">
        <v>3749</v>
      </c>
      <c r="X107" s="49" t="s">
        <v>26</v>
      </c>
    </row>
    <row r="108" spans="2:24" x14ac:dyDescent="0.25">
      <c r="B108" s="53" t="s">
        <v>16</v>
      </c>
      <c r="C108" s="54" t="s">
        <v>2467</v>
      </c>
      <c r="D108" s="55" t="s">
        <v>2468</v>
      </c>
      <c r="E108" s="56">
        <v>13.005319799999999</v>
      </c>
      <c r="F108" s="57">
        <v>0.92054190000000036</v>
      </c>
      <c r="G108" s="58">
        <v>6.6103047684295216E-2</v>
      </c>
      <c r="H108" s="59">
        <v>5.4551022864172214E-3</v>
      </c>
      <c r="I108" s="59">
        <v>6.3675772394034338E-3</v>
      </c>
      <c r="J108" s="60">
        <v>6.1432320557944361E-3</v>
      </c>
      <c r="K108" s="61">
        <v>4.2432388000000003</v>
      </c>
      <c r="L108" s="62">
        <v>0.27526600000000001</v>
      </c>
      <c r="M108" s="58">
        <v>6.0919709546396847E-2</v>
      </c>
      <c r="N108" s="59">
        <v>6.6364873619255632E-3</v>
      </c>
      <c r="O108" s="59">
        <v>2.3870728210801054E-3</v>
      </c>
      <c r="P108" s="60">
        <v>7.2590384323593048E-4</v>
      </c>
      <c r="R108" s="46">
        <f t="shared" si="2"/>
        <v>13925.861699999999</v>
      </c>
      <c r="S108" s="47">
        <f t="shared" si="3"/>
        <v>6777.7572000000009</v>
      </c>
      <c r="U108" s="64" t="s">
        <v>3294</v>
      </c>
      <c r="V108" s="52" t="str">
        <f>EOSS!C108&amp;".sm@vishalretail.co.in"</f>
        <v>HP35.sm@vishalretail.co.in</v>
      </c>
      <c r="W108" s="64" t="s">
        <v>3749</v>
      </c>
      <c r="X108" s="49" t="s">
        <v>26</v>
      </c>
    </row>
    <row r="109" spans="2:24" x14ac:dyDescent="0.25">
      <c r="B109" s="53" t="s">
        <v>16</v>
      </c>
      <c r="C109" s="54" t="s">
        <v>2461</v>
      </c>
      <c r="D109" s="55" t="s">
        <v>2462</v>
      </c>
      <c r="E109" s="56">
        <v>7.3809775999999996</v>
      </c>
      <c r="F109" s="57">
        <v>0.34926629999999992</v>
      </c>
      <c r="G109" s="58">
        <v>4.5181795622257138E-2</v>
      </c>
      <c r="H109" s="59">
        <v>4.4125386522409727E-3</v>
      </c>
      <c r="I109" s="59">
        <v>2.3734697426558561E-3</v>
      </c>
      <c r="J109" s="60">
        <v>1.8046002403624033E-3</v>
      </c>
      <c r="K109" s="61">
        <v>1.9623934000000001</v>
      </c>
      <c r="L109" s="62">
        <v>0.1345451</v>
      </c>
      <c r="M109" s="58">
        <v>6.4162635194117509E-2</v>
      </c>
      <c r="N109" s="59">
        <v>2.3701219659041026E-3</v>
      </c>
      <c r="O109" s="59">
        <v>1.487883407167163E-3</v>
      </c>
      <c r="P109" s="60">
        <v>4.8256064734373471E-3</v>
      </c>
      <c r="R109" s="46">
        <f t="shared" si="2"/>
        <v>7730.2439000000004</v>
      </c>
      <c r="S109" s="47">
        <f t="shared" si="3"/>
        <v>3145.4077500000003</v>
      </c>
      <c r="U109" s="64" t="s">
        <v>3295</v>
      </c>
      <c r="V109" s="52" t="str">
        <f>EOSS!C109&amp;".sm@vishalretail.co.in"</f>
        <v>HX11.sm@vishalretail.co.in</v>
      </c>
      <c r="W109" s="64" t="s">
        <v>3749</v>
      </c>
      <c r="X109" s="49" t="s">
        <v>26</v>
      </c>
    </row>
    <row r="110" spans="2:24" x14ac:dyDescent="0.25">
      <c r="B110" s="53" t="s">
        <v>37</v>
      </c>
      <c r="C110" s="54" t="s">
        <v>232</v>
      </c>
      <c r="D110" s="55" t="s">
        <v>1986</v>
      </c>
      <c r="E110" s="56">
        <v>16.776168599999998</v>
      </c>
      <c r="F110" s="57">
        <v>1.8721455000000029</v>
      </c>
      <c r="G110" s="58">
        <v>0.10039221186219739</v>
      </c>
      <c r="H110" s="59">
        <v>6.0672022727139762E-3</v>
      </c>
      <c r="I110" s="59">
        <v>6.8039348964501097E-3</v>
      </c>
      <c r="J110" s="60">
        <v>7.1864567696476051E-3</v>
      </c>
      <c r="K110" s="61">
        <v>4.6152121999999993</v>
      </c>
      <c r="L110" s="62">
        <v>1.2106452000000001</v>
      </c>
      <c r="M110" s="58">
        <v>0.2078054982945515</v>
      </c>
      <c r="N110" s="59">
        <v>5.0378850673550649E-3</v>
      </c>
      <c r="O110" s="59">
        <v>4.493158380429978E-3</v>
      </c>
      <c r="P110" s="60">
        <v>1.1572545527805058E-2</v>
      </c>
      <c r="R110" s="46">
        <f t="shared" ref="R110:R166" si="4">(E110+F110)*0.01*10^5</f>
        <v>18648.314100000003</v>
      </c>
      <c r="S110" s="47">
        <f t="shared" ref="S110:S166" si="5">(K110+L110)*0.015*10^5</f>
        <v>8738.7860999999975</v>
      </c>
      <c r="U110" s="64" t="s">
        <v>3296</v>
      </c>
      <c r="V110" s="52" t="str">
        <f>EOSS!C110&amp;".sm@vishalretail.co.in"</f>
        <v>HD55.sm@vishalretail.co.in</v>
      </c>
      <c r="W110" s="64" t="s">
        <v>1514</v>
      </c>
      <c r="X110" s="49" t="s">
        <v>31</v>
      </c>
    </row>
    <row r="111" spans="2:24" x14ac:dyDescent="0.25">
      <c r="B111" s="53" t="s">
        <v>37</v>
      </c>
      <c r="C111" s="54" t="s">
        <v>722</v>
      </c>
      <c r="D111" s="55" t="s">
        <v>723</v>
      </c>
      <c r="E111" s="56">
        <v>21.506917000000001</v>
      </c>
      <c r="F111" s="57">
        <v>0.44435820000000009</v>
      </c>
      <c r="G111" s="58">
        <v>2.0242933312594073E-2</v>
      </c>
      <c r="H111" s="59">
        <v>1.1074071906310027E-3</v>
      </c>
      <c r="I111" s="59">
        <v>1.4263453815202502E-3</v>
      </c>
      <c r="J111" s="60">
        <v>6.5362489738181599E-4</v>
      </c>
      <c r="K111" s="61">
        <v>6.3205023000000002</v>
      </c>
      <c r="L111" s="62">
        <v>0.4534514</v>
      </c>
      <c r="M111" s="58">
        <v>6.694043391527757E-2</v>
      </c>
      <c r="N111" s="59">
        <v>3.4128222636065548E-3</v>
      </c>
      <c r="O111" s="59">
        <v>1.5158060498701076E-3</v>
      </c>
      <c r="P111" s="60">
        <v>2.7561452036496794E-3</v>
      </c>
      <c r="R111" s="46">
        <f t="shared" si="4"/>
        <v>21951.2752</v>
      </c>
      <c r="S111" s="47">
        <f t="shared" si="5"/>
        <v>10160.930549999999</v>
      </c>
      <c r="U111" s="64" t="s">
        <v>3297</v>
      </c>
      <c r="V111" s="52" t="str">
        <f>EOSS!C111&amp;".sm@vishalretail.co.in"</f>
        <v>HH26.sm@vishalretail.co.in</v>
      </c>
      <c r="W111" s="64" t="s">
        <v>1514</v>
      </c>
      <c r="X111" s="49" t="s">
        <v>31</v>
      </c>
    </row>
    <row r="112" spans="2:24" x14ac:dyDescent="0.25">
      <c r="B112" s="53" t="s">
        <v>37</v>
      </c>
      <c r="C112" s="54" t="s">
        <v>2481</v>
      </c>
      <c r="D112" s="55" t="s">
        <v>2482</v>
      </c>
      <c r="E112" s="56">
        <v>15.5722431</v>
      </c>
      <c r="F112" s="57">
        <v>0.4722754999999999</v>
      </c>
      <c r="G112" s="58">
        <v>2.9435317554494897E-2</v>
      </c>
      <c r="H112" s="59">
        <v>2.1981151868277313E-3</v>
      </c>
      <c r="I112" s="59">
        <v>1.8491922842733346E-3</v>
      </c>
      <c r="J112" s="60">
        <v>9.0390994965719961E-4</v>
      </c>
      <c r="K112" s="61">
        <v>2.5899553000000002</v>
      </c>
      <c r="L112" s="62">
        <v>0.52004859999999997</v>
      </c>
      <c r="M112" s="58">
        <v>0.16721798966232806</v>
      </c>
      <c r="N112" s="59">
        <v>0</v>
      </c>
      <c r="O112" s="59">
        <v>0</v>
      </c>
      <c r="P112" s="60">
        <v>1.1027638904247032E-2</v>
      </c>
      <c r="R112" s="46">
        <f t="shared" si="4"/>
        <v>16044.518599999999</v>
      </c>
      <c r="S112" s="47">
        <f t="shared" si="5"/>
        <v>4665.0058500000005</v>
      </c>
      <c r="U112" s="64" t="s">
        <v>3298</v>
      </c>
      <c r="V112" s="52" t="str">
        <f>EOSS!C112&amp;".sm@vishalretail.co.in"</f>
        <v>HH34.sm@vishalretail.co.in</v>
      </c>
      <c r="W112" s="64" t="s">
        <v>1514</v>
      </c>
      <c r="X112" s="49" t="s">
        <v>31</v>
      </c>
    </row>
    <row r="113" spans="2:24" x14ac:dyDescent="0.25">
      <c r="B113" s="53" t="s">
        <v>37</v>
      </c>
      <c r="C113" s="54" t="s">
        <v>381</v>
      </c>
      <c r="D113" s="55" t="s">
        <v>382</v>
      </c>
      <c r="E113" s="56">
        <v>10.2146069</v>
      </c>
      <c r="F113" s="57">
        <v>0.28163980000000011</v>
      </c>
      <c r="G113" s="58">
        <v>2.6832429538836976E-2</v>
      </c>
      <c r="H113" s="59">
        <v>1.3141840501900552E-3</v>
      </c>
      <c r="I113" s="59">
        <v>8.5945007371063405E-4</v>
      </c>
      <c r="J113" s="60">
        <v>1.9221156453954153E-3</v>
      </c>
      <c r="K113" s="61">
        <v>1.8449471</v>
      </c>
      <c r="L113" s="62">
        <v>6.0151999999999997E-2</v>
      </c>
      <c r="M113" s="58">
        <v>3.1574210496451337E-2</v>
      </c>
      <c r="N113" s="59">
        <v>4.0417844929956665E-3</v>
      </c>
      <c r="O113" s="59">
        <v>4.1257696253176549E-3</v>
      </c>
      <c r="P113" s="60">
        <v>4.6401785607898304E-3</v>
      </c>
      <c r="R113" s="46">
        <f t="shared" si="4"/>
        <v>10496.2467</v>
      </c>
      <c r="S113" s="47">
        <f t="shared" si="5"/>
        <v>2857.6486499999996</v>
      </c>
      <c r="U113" s="64" t="s">
        <v>3299</v>
      </c>
      <c r="V113" s="52" t="str">
        <f>EOSS!C113&amp;".sm@vishalretail.co.in"</f>
        <v>HH35.sm@vishalretail.co.in</v>
      </c>
      <c r="W113" s="64" t="s">
        <v>1514</v>
      </c>
      <c r="X113" s="49" t="s">
        <v>31</v>
      </c>
    </row>
    <row r="114" spans="2:24" x14ac:dyDescent="0.25">
      <c r="B114" s="53" t="s">
        <v>37</v>
      </c>
      <c r="C114" s="54" t="s">
        <v>727</v>
      </c>
      <c r="D114" s="55" t="s">
        <v>728</v>
      </c>
      <c r="E114" s="56">
        <v>10.006405299999999</v>
      </c>
      <c r="F114" s="57">
        <v>0.43864689999999978</v>
      </c>
      <c r="G114" s="58">
        <v>4.199566374594086E-2</v>
      </c>
      <c r="H114" s="59">
        <v>3.8279655510003101E-3</v>
      </c>
      <c r="I114" s="59">
        <v>3.373271796573693E-3</v>
      </c>
      <c r="J114" s="60">
        <v>6.3554493293963626E-3</v>
      </c>
      <c r="K114" s="61">
        <v>1.2655072000000001</v>
      </c>
      <c r="L114" s="62">
        <v>0.75044199999999994</v>
      </c>
      <c r="M114" s="58">
        <v>0.37225243572605893</v>
      </c>
      <c r="N114" s="59">
        <v>3.7600153813399659E-3</v>
      </c>
      <c r="O114" s="59">
        <v>1.1255243931741932E-3</v>
      </c>
      <c r="P114" s="60">
        <v>0</v>
      </c>
      <c r="R114" s="46">
        <f t="shared" si="4"/>
        <v>10445.052199999998</v>
      </c>
      <c r="S114" s="47">
        <f t="shared" si="5"/>
        <v>3023.9238</v>
      </c>
      <c r="U114" s="64" t="s">
        <v>3300</v>
      </c>
      <c r="V114" s="52" t="str">
        <f>EOSS!C114&amp;".sm@vishalretail.co.in"</f>
        <v>HH38.sm@vishalretail.co.in</v>
      </c>
      <c r="W114" s="64" t="s">
        <v>1514</v>
      </c>
      <c r="X114" s="49" t="s">
        <v>31</v>
      </c>
    </row>
    <row r="115" spans="2:24" x14ac:dyDescent="0.25">
      <c r="B115" s="53" t="s">
        <v>37</v>
      </c>
      <c r="C115" s="54" t="s">
        <v>383</v>
      </c>
      <c r="D115" s="55" t="s">
        <v>384</v>
      </c>
      <c r="E115" s="56">
        <v>9.6135314000000012</v>
      </c>
      <c r="F115" s="57">
        <v>0.41276779999999996</v>
      </c>
      <c r="G115" s="58">
        <v>4.116851011188654E-2</v>
      </c>
      <c r="H115" s="59">
        <v>1.8096407894948915E-3</v>
      </c>
      <c r="I115" s="59">
        <v>1.7790213162599414E-3</v>
      </c>
      <c r="J115" s="60">
        <v>8.9027664364933375E-3</v>
      </c>
      <c r="K115" s="61">
        <v>5.9873725000000002</v>
      </c>
      <c r="L115" s="62">
        <v>0.17285819999999999</v>
      </c>
      <c r="M115" s="58">
        <v>2.806034520752607E-2</v>
      </c>
      <c r="N115" s="59">
        <v>7.7350999208519896E-4</v>
      </c>
      <c r="O115" s="59">
        <v>1.4100932940709508E-3</v>
      </c>
      <c r="P115" s="60">
        <v>8.2355681906523398E-3</v>
      </c>
      <c r="R115" s="46">
        <f t="shared" si="4"/>
        <v>10026.299200000001</v>
      </c>
      <c r="S115" s="47">
        <f t="shared" si="5"/>
        <v>9240.3460500000001</v>
      </c>
      <c r="U115" s="64" t="s">
        <v>3301</v>
      </c>
      <c r="V115" s="52" t="str">
        <f>EOSS!C115&amp;".sm@vishalretail.co.in"</f>
        <v>HH40.sm@vishalretail.co.in</v>
      </c>
      <c r="W115" s="64" t="s">
        <v>1514</v>
      </c>
      <c r="X115" s="49" t="s">
        <v>31</v>
      </c>
    </row>
    <row r="116" spans="2:24" x14ac:dyDescent="0.25">
      <c r="B116" s="53" t="s">
        <v>37</v>
      </c>
      <c r="C116" s="54" t="s">
        <v>2479</v>
      </c>
      <c r="D116" s="55" t="s">
        <v>2480</v>
      </c>
      <c r="E116" s="56">
        <v>4.3538956000000004</v>
      </c>
      <c r="F116" s="57">
        <v>0.38748379999999993</v>
      </c>
      <c r="G116" s="58">
        <v>8.1723854454676184E-2</v>
      </c>
      <c r="H116" s="59">
        <v>6.6904580553077027E-3</v>
      </c>
      <c r="I116" s="59">
        <v>4.4615708247266609E-3</v>
      </c>
      <c r="J116" s="60">
        <v>4.358541735765757E-3</v>
      </c>
      <c r="K116" s="61">
        <v>2.2039664999999999</v>
      </c>
      <c r="L116" s="62">
        <v>0.32087130000000003</v>
      </c>
      <c r="M116" s="58">
        <v>0.12708590627088998</v>
      </c>
      <c r="N116" s="59">
        <v>4.2690267073789848E-3</v>
      </c>
      <c r="O116" s="59">
        <v>3.061028316353629E-3</v>
      </c>
      <c r="P116" s="60">
        <v>1.7149616502097678E-3</v>
      </c>
      <c r="R116" s="46">
        <f t="shared" si="4"/>
        <v>4741.3794000000007</v>
      </c>
      <c r="S116" s="47">
        <f t="shared" si="5"/>
        <v>3787.2566999999995</v>
      </c>
      <c r="U116" s="64" t="s">
        <v>3302</v>
      </c>
      <c r="V116" s="52" t="str">
        <f>EOSS!C116&amp;".sm@vishalretail.co.in"</f>
        <v>HH43.sm@vishalretail.co.in</v>
      </c>
      <c r="W116" s="64" t="s">
        <v>1514</v>
      </c>
      <c r="X116" s="49" t="s">
        <v>31</v>
      </c>
    </row>
    <row r="117" spans="2:24" x14ac:dyDescent="0.25">
      <c r="B117" s="53" t="s">
        <v>37</v>
      </c>
      <c r="C117" s="54" t="s">
        <v>729</v>
      </c>
      <c r="D117" s="55" t="s">
        <v>730</v>
      </c>
      <c r="E117" s="56">
        <v>3.191468</v>
      </c>
      <c r="F117" s="57">
        <v>0.27211059999999987</v>
      </c>
      <c r="G117" s="58">
        <v>7.8563425700805489E-2</v>
      </c>
      <c r="H117" s="59">
        <v>8.3471470807678499E-3</v>
      </c>
      <c r="I117" s="59">
        <v>3.3659695206570452E-3</v>
      </c>
      <c r="J117" s="60">
        <v>4.4973715913361979E-3</v>
      </c>
      <c r="K117" s="61">
        <v>4.1512713999999997</v>
      </c>
      <c r="L117" s="62">
        <v>0.16438410000000001</v>
      </c>
      <c r="M117" s="58">
        <v>3.8090181201905479E-2</v>
      </c>
      <c r="N117" s="59">
        <v>1.4041899312862204E-3</v>
      </c>
      <c r="O117" s="59">
        <v>1.0177364713193626E-3</v>
      </c>
      <c r="P117" s="60">
        <v>7.4496215001405906E-4</v>
      </c>
      <c r="R117" s="46">
        <f t="shared" si="4"/>
        <v>3463.5786000000003</v>
      </c>
      <c r="S117" s="47">
        <f t="shared" si="5"/>
        <v>6473.4832500000002</v>
      </c>
      <c r="U117" s="64" t="s">
        <v>3303</v>
      </c>
      <c r="V117" s="52" t="str">
        <f>EOSS!C117&amp;".sm@vishalretail.co.in"</f>
        <v>HH45.sm@vishalretail.co.in</v>
      </c>
      <c r="W117" s="64" t="s">
        <v>1514</v>
      </c>
      <c r="X117" s="49" t="s">
        <v>31</v>
      </c>
    </row>
    <row r="118" spans="2:24" x14ac:dyDescent="0.25">
      <c r="B118" s="53" t="s">
        <v>58</v>
      </c>
      <c r="C118" s="54" t="s">
        <v>737</v>
      </c>
      <c r="D118" s="55" t="s">
        <v>738</v>
      </c>
      <c r="E118" s="56">
        <v>5.0859098999999999</v>
      </c>
      <c r="F118" s="57">
        <v>0.72004880000000049</v>
      </c>
      <c r="G118" s="58">
        <v>0.12401893248052219</v>
      </c>
      <c r="H118" s="59">
        <v>8.7215570444894829E-3</v>
      </c>
      <c r="I118" s="59">
        <v>4.1328230598677868E-3</v>
      </c>
      <c r="J118" s="60">
        <v>9.0022686520315753E-3</v>
      </c>
      <c r="K118" s="61">
        <v>1.0862961</v>
      </c>
      <c r="L118" s="62">
        <v>8.6433999999999997E-2</v>
      </c>
      <c r="M118" s="58">
        <v>7.3703233165073531E-2</v>
      </c>
      <c r="N118" s="59">
        <v>1.192942860424577E-2</v>
      </c>
      <c r="O118" s="59">
        <v>0</v>
      </c>
      <c r="P118" s="60">
        <v>4.0930133881615215E-3</v>
      </c>
      <c r="R118" s="46">
        <f t="shared" si="4"/>
        <v>5805.958700000001</v>
      </c>
      <c r="S118" s="47">
        <f t="shared" si="5"/>
        <v>1759.0951499999996</v>
      </c>
      <c r="U118" s="64" t="s">
        <v>3304</v>
      </c>
      <c r="V118" s="52" t="str">
        <f>EOSS!C118&amp;".sm@vishalretail.co.in"</f>
        <v>HD02.sm@vishalretail.co.in</v>
      </c>
      <c r="W118" s="64" t="s">
        <v>1504</v>
      </c>
      <c r="X118" s="49" t="s">
        <v>31</v>
      </c>
    </row>
    <row r="119" spans="2:24" x14ac:dyDescent="0.25">
      <c r="B119" s="53" t="s">
        <v>58</v>
      </c>
      <c r="C119" s="54" t="s">
        <v>948</v>
      </c>
      <c r="D119" s="55" t="s">
        <v>1412</v>
      </c>
      <c r="E119" s="56">
        <v>5.3646872999999999</v>
      </c>
      <c r="F119" s="57">
        <v>1.3248560000000007</v>
      </c>
      <c r="G119" s="58">
        <v>0.19804879654490026</v>
      </c>
      <c r="H119" s="59">
        <v>8.3107915603147352E-3</v>
      </c>
      <c r="I119" s="59">
        <v>7.9956878371652031E-3</v>
      </c>
      <c r="J119" s="60">
        <v>9.7897415508170754E-3</v>
      </c>
      <c r="K119" s="61">
        <v>0.92128100000000002</v>
      </c>
      <c r="L119" s="62">
        <v>0.48880059999999997</v>
      </c>
      <c r="M119" s="58">
        <v>0.34664703092360044</v>
      </c>
      <c r="N119" s="59">
        <v>8.0801706794840812E-3</v>
      </c>
      <c r="O119" s="59">
        <v>1.162414997827076E-2</v>
      </c>
      <c r="P119" s="60">
        <v>2.1062610844648989E-3</v>
      </c>
      <c r="R119" s="46">
        <f t="shared" si="4"/>
        <v>6689.5433000000003</v>
      </c>
      <c r="S119" s="47">
        <f t="shared" si="5"/>
        <v>2115.1224000000002</v>
      </c>
      <c r="U119" s="64" t="s">
        <v>3305</v>
      </c>
      <c r="V119" s="52" t="str">
        <f>EOSS!C119&amp;".sm@vishalretail.co.in"</f>
        <v>HD27.sm@vishalretail.co.in</v>
      </c>
      <c r="W119" s="64" t="s">
        <v>1504</v>
      </c>
      <c r="X119" s="49" t="s">
        <v>31</v>
      </c>
    </row>
    <row r="120" spans="2:24" x14ac:dyDescent="0.25">
      <c r="B120" s="53" t="s">
        <v>58</v>
      </c>
      <c r="C120" s="54" t="s">
        <v>1978</v>
      </c>
      <c r="D120" s="55" t="s">
        <v>1988</v>
      </c>
      <c r="E120" s="56">
        <v>10.043123700000001</v>
      </c>
      <c r="F120" s="57">
        <v>0.85632650000000066</v>
      </c>
      <c r="G120" s="58">
        <v>7.8566027119423024E-2</v>
      </c>
      <c r="H120" s="59">
        <v>1.2274288844404278E-3</v>
      </c>
      <c r="I120" s="59">
        <v>3.2698254816559461E-3</v>
      </c>
      <c r="J120" s="60">
        <v>3.0408781536521907E-3</v>
      </c>
      <c r="K120" s="61">
        <v>6.0087185999999999</v>
      </c>
      <c r="L120" s="62">
        <v>0.89457790000000004</v>
      </c>
      <c r="M120" s="58">
        <v>0.12958706032690326</v>
      </c>
      <c r="N120" s="59">
        <v>1.3616682986164652E-3</v>
      </c>
      <c r="O120" s="59">
        <v>2.9333811752110019E-4</v>
      </c>
      <c r="P120" s="60">
        <v>3.5182756527986298E-3</v>
      </c>
      <c r="R120" s="46">
        <f t="shared" si="4"/>
        <v>10899.450200000001</v>
      </c>
      <c r="S120" s="47">
        <f t="shared" si="5"/>
        <v>10354.944749999999</v>
      </c>
      <c r="U120" s="64" t="s">
        <v>3306</v>
      </c>
      <c r="V120" s="52" t="str">
        <f>EOSS!C120&amp;".sm@vishalretail.co.in"</f>
        <v>HD32.sm@vishalretail.co.in</v>
      </c>
      <c r="W120" s="64" t="s">
        <v>1504</v>
      </c>
      <c r="X120" s="49" t="s">
        <v>31</v>
      </c>
    </row>
    <row r="121" spans="2:24" x14ac:dyDescent="0.25">
      <c r="B121" s="53" t="s">
        <v>58</v>
      </c>
      <c r="C121" s="54" t="s">
        <v>209</v>
      </c>
      <c r="D121" s="55" t="s">
        <v>1989</v>
      </c>
      <c r="E121" s="56">
        <v>20.470863600000001</v>
      </c>
      <c r="F121" s="57">
        <v>0.63704290000000008</v>
      </c>
      <c r="G121" s="58">
        <v>3.0180297605544165E-2</v>
      </c>
      <c r="H121" s="59">
        <v>1.0568314768686323E-3</v>
      </c>
      <c r="I121" s="59">
        <v>1.2966326148924341E-3</v>
      </c>
      <c r="J121" s="60">
        <v>7.4626064882370039E-4</v>
      </c>
      <c r="K121" s="61">
        <v>2.8033314000000003</v>
      </c>
      <c r="L121" s="62">
        <v>1.7593878000000001</v>
      </c>
      <c r="M121" s="58">
        <v>0.38560071809810254</v>
      </c>
      <c r="N121" s="59">
        <v>1.6317024286745501E-3</v>
      </c>
      <c r="O121" s="59">
        <v>3.6600981274499645E-4</v>
      </c>
      <c r="P121" s="60">
        <v>0</v>
      </c>
      <c r="R121" s="46">
        <f t="shared" si="4"/>
        <v>21107.906500000005</v>
      </c>
      <c r="S121" s="47">
        <f t="shared" si="5"/>
        <v>6844.0788000000002</v>
      </c>
      <c r="U121" s="64" t="s">
        <v>1675</v>
      </c>
      <c r="V121" s="52" t="str">
        <f>EOSS!C121&amp;".sm@vishalretail.co.in"</f>
        <v>HD44.sm@vishalretail.co.in</v>
      </c>
      <c r="W121" s="64" t="s">
        <v>1504</v>
      </c>
      <c r="X121" s="49" t="s">
        <v>31</v>
      </c>
    </row>
    <row r="122" spans="2:24" x14ac:dyDescent="0.25">
      <c r="B122" s="53" t="s">
        <v>17</v>
      </c>
      <c r="C122" s="54" t="s">
        <v>128</v>
      </c>
      <c r="D122" s="55" t="s">
        <v>744</v>
      </c>
      <c r="E122" s="56">
        <v>16.287653500000001</v>
      </c>
      <c r="F122" s="57">
        <v>1.1090313000000005</v>
      </c>
      <c r="G122" s="58">
        <v>6.374957716081632E-2</v>
      </c>
      <c r="H122" s="59">
        <v>3.186181771828158E-3</v>
      </c>
      <c r="I122" s="59">
        <v>2.9263679020039494E-3</v>
      </c>
      <c r="J122" s="60">
        <v>3.489687874324192E-3</v>
      </c>
      <c r="K122" s="61">
        <v>3.7666340000000003</v>
      </c>
      <c r="L122" s="62">
        <v>0.37007799999999996</v>
      </c>
      <c r="M122" s="58">
        <v>8.9461872134197387E-2</v>
      </c>
      <c r="N122" s="59">
        <v>6.2211244099178295E-3</v>
      </c>
      <c r="O122" s="59">
        <v>2.5727921112226335E-3</v>
      </c>
      <c r="P122" s="60">
        <v>3.2536710314858765E-3</v>
      </c>
      <c r="R122" s="46">
        <f t="shared" si="4"/>
        <v>17396.684800000003</v>
      </c>
      <c r="S122" s="47">
        <f t="shared" si="5"/>
        <v>6205.0679999999993</v>
      </c>
      <c r="U122" s="64" t="s">
        <v>3307</v>
      </c>
      <c r="V122" s="52" t="str">
        <f>EOSS!C122&amp;".sm@vishalretail.co.in"</f>
        <v>HD17.sm@vishalretail.co.in</v>
      </c>
      <c r="W122" s="64" t="s">
        <v>1508</v>
      </c>
      <c r="X122" s="49" t="s">
        <v>31</v>
      </c>
    </row>
    <row r="123" spans="2:24" x14ac:dyDescent="0.25">
      <c r="B123" s="53" t="s">
        <v>17</v>
      </c>
      <c r="C123" s="54" t="s">
        <v>81</v>
      </c>
      <c r="D123" s="55" t="s">
        <v>740</v>
      </c>
      <c r="E123" s="56">
        <v>5.6152846999999992</v>
      </c>
      <c r="F123" s="57">
        <v>0.77772640000000082</v>
      </c>
      <c r="G123" s="58">
        <v>0.12165259653623951</v>
      </c>
      <c r="H123" s="59">
        <v>7.7101539836212703E-3</v>
      </c>
      <c r="I123" s="59">
        <v>7.9266716743226044E-3</v>
      </c>
      <c r="J123" s="60">
        <v>3.768803091863864E-3</v>
      </c>
      <c r="K123" s="61">
        <v>2.6512609000000005</v>
      </c>
      <c r="L123" s="62">
        <v>0.91312170000000004</v>
      </c>
      <c r="M123" s="58">
        <v>0.25617948533358903</v>
      </c>
      <c r="N123" s="59">
        <v>9.1238802478723815E-3</v>
      </c>
      <c r="O123" s="59">
        <v>9.2534679077380753E-3</v>
      </c>
      <c r="P123" s="60">
        <v>5.2940444721057724E-3</v>
      </c>
      <c r="R123" s="46">
        <f t="shared" si="4"/>
        <v>6393.0110999999997</v>
      </c>
      <c r="S123" s="47">
        <f t="shared" si="5"/>
        <v>5346.5739000000003</v>
      </c>
      <c r="U123" s="64" t="s">
        <v>3308</v>
      </c>
      <c r="V123" s="52" t="str">
        <f>EOSS!C123&amp;".sm@vishalretail.co.in"</f>
        <v>HD30.sm@vishalretail.co.in</v>
      </c>
      <c r="W123" s="64" t="s">
        <v>1508</v>
      </c>
      <c r="X123" s="49" t="s">
        <v>31</v>
      </c>
    </row>
    <row r="124" spans="2:24" x14ac:dyDescent="0.25">
      <c r="B124" s="53" t="s">
        <v>17</v>
      </c>
      <c r="C124" s="54" t="s">
        <v>2503</v>
      </c>
      <c r="D124" s="55" t="s">
        <v>2504</v>
      </c>
      <c r="E124" s="56">
        <v>5.6642744</v>
      </c>
      <c r="F124" s="57">
        <v>0.93734160000000077</v>
      </c>
      <c r="G124" s="58">
        <v>0.14198668931970607</v>
      </c>
      <c r="H124" s="59">
        <v>9.9421722299183526E-3</v>
      </c>
      <c r="I124" s="59">
        <v>7.3540603400060241E-3</v>
      </c>
      <c r="J124" s="60">
        <v>5.0267436209304314E-3</v>
      </c>
      <c r="K124" s="61">
        <v>1.9069998000000001</v>
      </c>
      <c r="L124" s="62">
        <v>1.3575285000000001</v>
      </c>
      <c r="M124" s="58">
        <v>0.41584216010625485</v>
      </c>
      <c r="N124" s="59">
        <v>3.2654028454891937E-4</v>
      </c>
      <c r="O124" s="59">
        <v>6.1647497434774885E-3</v>
      </c>
      <c r="P124" s="60">
        <v>4.2459426680418111E-3</v>
      </c>
      <c r="R124" s="46">
        <f t="shared" si="4"/>
        <v>6601.616</v>
      </c>
      <c r="S124" s="47">
        <f t="shared" si="5"/>
        <v>4896.7924499999999</v>
      </c>
      <c r="U124" s="64" t="s">
        <v>3309</v>
      </c>
      <c r="V124" s="52" t="str">
        <f>EOSS!C124&amp;".sm@vishalretail.co.in"</f>
        <v>HD40.sm@vishalretail.co.in</v>
      </c>
      <c r="W124" s="64" t="s">
        <v>1508</v>
      </c>
      <c r="X124" s="49" t="s">
        <v>31</v>
      </c>
    </row>
    <row r="125" spans="2:24" x14ac:dyDescent="0.25">
      <c r="B125" s="53" t="s">
        <v>17</v>
      </c>
      <c r="C125" s="54" t="s">
        <v>104</v>
      </c>
      <c r="D125" s="55" t="s">
        <v>741</v>
      </c>
      <c r="E125" s="56">
        <v>23.091762800000001</v>
      </c>
      <c r="F125" s="57">
        <v>1.7502426000000013</v>
      </c>
      <c r="G125" s="58">
        <v>7.0454964155188579E-2</v>
      </c>
      <c r="H125" s="59">
        <v>5.1939808369899148E-3</v>
      </c>
      <c r="I125" s="59">
        <v>5.1216879616329198E-3</v>
      </c>
      <c r="J125" s="60">
        <v>3.9218411891980345E-3</v>
      </c>
      <c r="K125" s="61">
        <v>12.669025700000001</v>
      </c>
      <c r="L125" s="62">
        <v>0.80642009999999997</v>
      </c>
      <c r="M125" s="58">
        <v>5.9843667658104484E-2</v>
      </c>
      <c r="N125" s="59">
        <v>2.5498228785870666E-3</v>
      </c>
      <c r="O125" s="59">
        <v>3.4194267621186973E-3</v>
      </c>
      <c r="P125" s="60">
        <v>5.0473283785535316E-3</v>
      </c>
      <c r="R125" s="46">
        <f t="shared" si="4"/>
        <v>24842.005400000002</v>
      </c>
      <c r="S125" s="47">
        <f t="shared" si="5"/>
        <v>20213.168700000002</v>
      </c>
      <c r="U125" s="64" t="s">
        <v>1384</v>
      </c>
      <c r="V125" s="52" t="str">
        <f>EOSS!C125&amp;".sm@vishalretail.co.in"</f>
        <v>HD41.sm@vishalretail.co.in</v>
      </c>
      <c r="W125" s="64" t="s">
        <v>1508</v>
      </c>
      <c r="X125" s="49" t="s">
        <v>31</v>
      </c>
    </row>
    <row r="126" spans="2:24" x14ac:dyDescent="0.25">
      <c r="B126" s="53" t="s">
        <v>17</v>
      </c>
      <c r="C126" s="54" t="s">
        <v>2501</v>
      </c>
      <c r="D126" s="55" t="s">
        <v>2502</v>
      </c>
      <c r="E126" s="56">
        <v>16.024760399999998</v>
      </c>
      <c r="F126" s="57">
        <v>0.7278957000000007</v>
      </c>
      <c r="G126" s="58">
        <v>4.3449569767029406E-2</v>
      </c>
      <c r="H126" s="59">
        <v>2.1673637770192157E-3</v>
      </c>
      <c r="I126" s="59">
        <v>2.8495720150310973E-3</v>
      </c>
      <c r="J126" s="60">
        <v>2.1622660779146538E-3</v>
      </c>
      <c r="K126" s="61">
        <v>5.6470712000000001</v>
      </c>
      <c r="L126" s="62">
        <v>0.28327600000000003</v>
      </c>
      <c r="M126" s="58">
        <v>4.7767186379913812E-2</v>
      </c>
      <c r="N126" s="59">
        <v>2.3218572321856553E-3</v>
      </c>
      <c r="O126" s="59">
        <v>3.3748709151921498E-3</v>
      </c>
      <c r="P126" s="60">
        <v>5.1392800711537109E-3</v>
      </c>
      <c r="R126" s="46">
        <f t="shared" si="4"/>
        <v>16752.6561</v>
      </c>
      <c r="S126" s="47">
        <f t="shared" si="5"/>
        <v>8895.5208000000002</v>
      </c>
      <c r="U126" s="64" t="s">
        <v>3310</v>
      </c>
      <c r="V126" s="52" t="str">
        <f>EOSS!C126&amp;".sm@vishalretail.co.in"</f>
        <v>HD43.sm@vishalretail.co.in</v>
      </c>
      <c r="W126" s="64" t="s">
        <v>1508</v>
      </c>
      <c r="X126" s="49" t="s">
        <v>31</v>
      </c>
    </row>
    <row r="127" spans="2:24" x14ac:dyDescent="0.25">
      <c r="B127" s="53" t="s">
        <v>59</v>
      </c>
      <c r="C127" s="54" t="s">
        <v>2026</v>
      </c>
      <c r="D127" s="55" t="s">
        <v>2509</v>
      </c>
      <c r="E127" s="56">
        <v>7.2347492000000004</v>
      </c>
      <c r="F127" s="57">
        <v>0.88229100000000127</v>
      </c>
      <c r="G127" s="58">
        <v>0.10869614764258542</v>
      </c>
      <c r="H127" s="59">
        <v>4.4130617956037706E-3</v>
      </c>
      <c r="I127" s="59">
        <v>7.3596407715216181E-3</v>
      </c>
      <c r="J127" s="60">
        <v>4.1239662703653965E-3</v>
      </c>
      <c r="K127" s="61">
        <v>3.1272682000000001</v>
      </c>
      <c r="L127" s="62">
        <v>0.40263839999999995</v>
      </c>
      <c r="M127" s="58">
        <v>0.114064887722525</v>
      </c>
      <c r="N127" s="59">
        <v>2.0936814588805265E-3</v>
      </c>
      <c r="O127" s="59">
        <v>6.2324595217335213E-4</v>
      </c>
      <c r="P127" s="60">
        <v>1.5541487698286409E-3</v>
      </c>
      <c r="R127" s="46">
        <f t="shared" si="4"/>
        <v>8117.0402000000013</v>
      </c>
      <c r="S127" s="47">
        <f t="shared" si="5"/>
        <v>5294.8598999999995</v>
      </c>
      <c r="U127" s="64" t="s">
        <v>3311</v>
      </c>
      <c r="V127" s="52" t="str">
        <f>EOSS!C127&amp;".sm@vishalretail.co.in"</f>
        <v>HQ07.sm@vishalretail.co.in</v>
      </c>
      <c r="W127" s="64" t="s">
        <v>1605</v>
      </c>
      <c r="X127" s="49" t="s">
        <v>65</v>
      </c>
    </row>
    <row r="128" spans="2:24" x14ac:dyDescent="0.25">
      <c r="B128" s="53" t="s">
        <v>59</v>
      </c>
      <c r="C128" s="54" t="s">
        <v>141</v>
      </c>
      <c r="D128" s="55" t="s">
        <v>210</v>
      </c>
      <c r="E128" s="56">
        <v>22.3488191</v>
      </c>
      <c r="F128" s="57">
        <v>1.8740726000000005</v>
      </c>
      <c r="G128" s="58">
        <v>7.7367831355989611E-2</v>
      </c>
      <c r="H128" s="59">
        <v>8.4399825761366197E-3</v>
      </c>
      <c r="I128" s="59">
        <v>7.8805348452562606E-3</v>
      </c>
      <c r="J128" s="60">
        <v>7.2873050259273193E-3</v>
      </c>
      <c r="K128" s="61">
        <v>11.303060200000001</v>
      </c>
      <c r="L128" s="62">
        <v>0.81260860000000001</v>
      </c>
      <c r="M128" s="58">
        <v>6.7070882624325284E-2</v>
      </c>
      <c r="N128" s="59">
        <v>3.0827848314902767E-3</v>
      </c>
      <c r="O128" s="59">
        <v>6.4370858338418761E-3</v>
      </c>
      <c r="P128" s="60">
        <v>6.7341721985665366E-3</v>
      </c>
      <c r="R128" s="46">
        <f t="shared" si="4"/>
        <v>24222.8917</v>
      </c>
      <c r="S128" s="47">
        <f t="shared" si="5"/>
        <v>18173.503200000003</v>
      </c>
      <c r="U128" s="64" t="s">
        <v>3312</v>
      </c>
      <c r="V128" s="52" t="str">
        <f>EOSS!C128&amp;".sm@vishalretail.co.in"</f>
        <v>HQ35.sm@vishalretail.co.in</v>
      </c>
      <c r="W128" s="64" t="s">
        <v>1605</v>
      </c>
      <c r="X128" s="49" t="s">
        <v>65</v>
      </c>
    </row>
    <row r="129" spans="2:24" x14ac:dyDescent="0.25">
      <c r="B129" s="53" t="s">
        <v>59</v>
      </c>
      <c r="C129" s="54" t="s">
        <v>2046</v>
      </c>
      <c r="D129" s="55" t="s">
        <v>2508</v>
      </c>
      <c r="E129" s="56">
        <v>3.3012933999999996</v>
      </c>
      <c r="F129" s="57">
        <v>0.57891729999999997</v>
      </c>
      <c r="G129" s="58">
        <v>0.1491973876573249</v>
      </c>
      <c r="H129" s="59">
        <v>9.5373686794894916E-3</v>
      </c>
      <c r="I129" s="59">
        <v>6.1036891630652937E-3</v>
      </c>
      <c r="J129" s="60">
        <v>9.3804184396481353E-3</v>
      </c>
      <c r="K129" s="61">
        <v>0.5857945</v>
      </c>
      <c r="L129" s="62">
        <v>0.1481468</v>
      </c>
      <c r="M129" s="58">
        <v>0.20185101996576565</v>
      </c>
      <c r="N129" s="59">
        <v>1.085917906513777E-2</v>
      </c>
      <c r="O129" s="59">
        <v>1.0450427030063575E-2</v>
      </c>
      <c r="P129" s="60">
        <v>1.0395926758720348E-2</v>
      </c>
      <c r="R129" s="46">
        <f t="shared" si="4"/>
        <v>3880.2106999999996</v>
      </c>
      <c r="S129" s="47">
        <f t="shared" si="5"/>
        <v>1100.9119499999999</v>
      </c>
      <c r="U129" s="64" t="s">
        <v>3313</v>
      </c>
      <c r="V129" s="52" t="str">
        <f>EOSS!C129&amp;".sm@vishalretail.co.in"</f>
        <v>HQ60.sm@vishalretail.co.in</v>
      </c>
      <c r="W129" s="64" t="s">
        <v>1605</v>
      </c>
      <c r="X129" s="49" t="s">
        <v>65</v>
      </c>
    </row>
    <row r="130" spans="2:24" x14ac:dyDescent="0.25">
      <c r="B130" s="53" t="s">
        <v>59</v>
      </c>
      <c r="C130" s="54" t="s">
        <v>750</v>
      </c>
      <c r="D130" s="55" t="s">
        <v>751</v>
      </c>
      <c r="E130" s="56">
        <v>9.3059755000000006</v>
      </c>
      <c r="F130" s="57">
        <v>1.3713146000000009</v>
      </c>
      <c r="G130" s="58">
        <v>0.12843283147284729</v>
      </c>
      <c r="H130" s="59">
        <v>7.9803769684969033E-3</v>
      </c>
      <c r="I130" s="59">
        <v>6.8522068160347151E-3</v>
      </c>
      <c r="J130" s="60">
        <v>9.6400396576281095E-3</v>
      </c>
      <c r="K130" s="61">
        <v>3.3501848999999999</v>
      </c>
      <c r="L130" s="62">
        <v>0.30110700000000001</v>
      </c>
      <c r="M130" s="58">
        <v>8.2465880090277097E-2</v>
      </c>
      <c r="N130" s="59">
        <v>3.4913669871203669E-3</v>
      </c>
      <c r="O130" s="59">
        <v>1.5988313615791715E-3</v>
      </c>
      <c r="P130" s="60">
        <v>2.903082057065884E-4</v>
      </c>
      <c r="R130" s="46">
        <f t="shared" si="4"/>
        <v>10677.290100000004</v>
      </c>
      <c r="S130" s="47">
        <f t="shared" si="5"/>
        <v>5476.9378500000003</v>
      </c>
      <c r="U130" s="64" t="s">
        <v>3314</v>
      </c>
      <c r="V130" s="52" t="str">
        <f>EOSS!C130&amp;".sm@vishalretail.co.in"</f>
        <v>HQ69.sm@vishalretail.co.in</v>
      </c>
      <c r="W130" s="64" t="s">
        <v>1605</v>
      </c>
      <c r="X130" s="49" t="s">
        <v>65</v>
      </c>
    </row>
    <row r="131" spans="2:24" x14ac:dyDescent="0.25">
      <c r="B131" s="53" t="s">
        <v>59</v>
      </c>
      <c r="C131" s="54" t="s">
        <v>111</v>
      </c>
      <c r="D131" s="55" t="s">
        <v>752</v>
      </c>
      <c r="E131" s="56">
        <v>14.9205954</v>
      </c>
      <c r="F131" s="57">
        <v>1.4917283000000017</v>
      </c>
      <c r="G131" s="58">
        <v>9.0890743277260697E-2</v>
      </c>
      <c r="H131" s="59">
        <v>5.7971011137198077E-3</v>
      </c>
      <c r="I131" s="59">
        <v>6.0956328810404829E-3</v>
      </c>
      <c r="J131" s="60">
        <v>7.2894370222541961E-3</v>
      </c>
      <c r="K131" s="61">
        <v>7.6862018999999995</v>
      </c>
      <c r="L131" s="62">
        <v>0.19174840000000001</v>
      </c>
      <c r="M131" s="58">
        <v>2.4339884449385271E-2</v>
      </c>
      <c r="N131" s="59">
        <v>1.1835520708905678E-3</v>
      </c>
      <c r="O131" s="59">
        <v>1.0242643659074406E-3</v>
      </c>
      <c r="P131" s="60">
        <v>2.5100188476066343E-3</v>
      </c>
      <c r="R131" s="46">
        <f t="shared" si="4"/>
        <v>16412.323700000004</v>
      </c>
      <c r="S131" s="47">
        <f t="shared" si="5"/>
        <v>11816.925449999999</v>
      </c>
      <c r="U131" s="64" t="s">
        <v>3315</v>
      </c>
      <c r="V131" s="52" t="str">
        <f>EOSS!C131&amp;".sm@vishalretail.co.in"</f>
        <v>HU49.sm@vishalretail.co.in</v>
      </c>
      <c r="W131" s="64" t="s">
        <v>1605</v>
      </c>
      <c r="X131" s="49" t="s">
        <v>65</v>
      </c>
    </row>
    <row r="132" spans="2:24" x14ac:dyDescent="0.25">
      <c r="B132" s="53" t="s">
        <v>59</v>
      </c>
      <c r="C132" s="54" t="s">
        <v>180</v>
      </c>
      <c r="D132" s="55" t="s">
        <v>747</v>
      </c>
      <c r="E132" s="56">
        <v>12.877911899999999</v>
      </c>
      <c r="F132" s="57">
        <v>1.2817670000000005</v>
      </c>
      <c r="G132" s="58">
        <v>9.0522321095854827E-2</v>
      </c>
      <c r="H132" s="59">
        <v>6.2909618663739607E-3</v>
      </c>
      <c r="I132" s="59">
        <v>4.2729217538965518E-3</v>
      </c>
      <c r="J132" s="60">
        <v>4.2095375481996274E-3</v>
      </c>
      <c r="K132" s="61">
        <v>10.1064474</v>
      </c>
      <c r="L132" s="62">
        <v>0.64195489999999999</v>
      </c>
      <c r="M132" s="58">
        <v>5.9725611498557325E-2</v>
      </c>
      <c r="N132" s="59">
        <v>4.3450736859747055E-3</v>
      </c>
      <c r="O132" s="59">
        <v>1.938892815725738E-3</v>
      </c>
      <c r="P132" s="60">
        <v>2.372445623848672E-4</v>
      </c>
      <c r="R132" s="46">
        <f t="shared" si="4"/>
        <v>14159.678900000001</v>
      </c>
      <c r="S132" s="47">
        <f t="shared" si="5"/>
        <v>16122.603450000001</v>
      </c>
      <c r="U132" s="64" t="s">
        <v>3316</v>
      </c>
      <c r="V132" s="52" t="str">
        <f>EOSS!C132&amp;".sm@vishalretail.co.in"</f>
        <v>HU51.sm@vishalretail.co.in</v>
      </c>
      <c r="W132" s="64" t="s">
        <v>1605</v>
      </c>
      <c r="X132" s="49" t="s">
        <v>65</v>
      </c>
    </row>
    <row r="133" spans="2:24" x14ac:dyDescent="0.25">
      <c r="B133" s="53" t="s">
        <v>59</v>
      </c>
      <c r="C133" s="54" t="s">
        <v>1995</v>
      </c>
      <c r="D133" s="55" t="s">
        <v>2510</v>
      </c>
      <c r="E133" s="56">
        <v>8.7936188000000008</v>
      </c>
      <c r="F133" s="57">
        <v>0.79313670000000014</v>
      </c>
      <c r="G133" s="58">
        <v>8.273254700195494E-2</v>
      </c>
      <c r="H133" s="59">
        <v>7.1121256181456956E-3</v>
      </c>
      <c r="I133" s="59">
        <v>7.4975578705037526E-3</v>
      </c>
      <c r="J133" s="60">
        <v>7.2567161624726732E-3</v>
      </c>
      <c r="K133" s="61">
        <v>1.4196434</v>
      </c>
      <c r="L133" s="62">
        <v>0.65303120000000003</v>
      </c>
      <c r="M133" s="58">
        <v>0.31506691884968341</v>
      </c>
      <c r="N133" s="59">
        <v>7.6184655324091867E-3</v>
      </c>
      <c r="O133" s="59">
        <v>0</v>
      </c>
      <c r="P133" s="60">
        <v>4.8261314149360439E-3</v>
      </c>
      <c r="R133" s="46">
        <f t="shared" si="4"/>
        <v>9586.7555000000011</v>
      </c>
      <c r="S133" s="47">
        <f t="shared" si="5"/>
        <v>3109.0119</v>
      </c>
      <c r="U133" s="64" t="s">
        <v>3317</v>
      </c>
      <c r="V133" s="52" t="str">
        <f>EOSS!C133&amp;".sm@vishalretail.co.in"</f>
        <v>HU62.sm@vishalretail.co.in</v>
      </c>
      <c r="W133" s="64" t="s">
        <v>1605</v>
      </c>
      <c r="X133" s="49" t="s">
        <v>65</v>
      </c>
    </row>
    <row r="134" spans="2:24" x14ac:dyDescent="0.25">
      <c r="B134" s="53" t="s">
        <v>59</v>
      </c>
      <c r="C134" s="54" t="s">
        <v>77</v>
      </c>
      <c r="D134" s="55" t="s">
        <v>753</v>
      </c>
      <c r="E134" s="56">
        <v>9.4702178999999997</v>
      </c>
      <c r="F134" s="57">
        <v>0.76608540000000025</v>
      </c>
      <c r="G134" s="58">
        <v>7.484004503852483E-2</v>
      </c>
      <c r="H134" s="59">
        <v>5.1563927379916531E-3</v>
      </c>
      <c r="I134" s="59">
        <v>6.4518408711082232E-3</v>
      </c>
      <c r="J134" s="60">
        <v>2.5525132691212849E-3</v>
      </c>
      <c r="K134" s="61">
        <v>0.76957449999999994</v>
      </c>
      <c r="L134" s="62">
        <v>0.35414780000000001</v>
      </c>
      <c r="M134" s="58">
        <v>0.31515597759339659</v>
      </c>
      <c r="N134" s="59">
        <v>5.5618723593898614E-3</v>
      </c>
      <c r="O134" s="59">
        <v>1.260542751532118E-2</v>
      </c>
      <c r="P134" s="60">
        <v>1.3303998683660547E-3</v>
      </c>
      <c r="R134" s="46">
        <f t="shared" si="4"/>
        <v>10236.3033</v>
      </c>
      <c r="S134" s="47">
        <f t="shared" si="5"/>
        <v>1685.5834499999996</v>
      </c>
      <c r="U134" s="64" t="s">
        <v>3318</v>
      </c>
      <c r="V134" s="52" t="str">
        <f>EOSS!C134&amp;".sm@vishalretail.co.in"</f>
        <v>HU71.sm@vishalretail.co.in</v>
      </c>
      <c r="W134" s="64" t="s">
        <v>1605</v>
      </c>
      <c r="X134" s="49" t="s">
        <v>65</v>
      </c>
    </row>
    <row r="135" spans="2:24" x14ac:dyDescent="0.25">
      <c r="B135" s="53" t="s">
        <v>60</v>
      </c>
      <c r="C135" s="54" t="s">
        <v>758</v>
      </c>
      <c r="D135" s="55" t="s">
        <v>759</v>
      </c>
      <c r="E135" s="56">
        <v>7.9132875</v>
      </c>
      <c r="F135" s="57">
        <v>0.93768030000000069</v>
      </c>
      <c r="G135" s="58">
        <v>0.10594099099535768</v>
      </c>
      <c r="H135" s="59">
        <v>8.8291700710966311E-3</v>
      </c>
      <c r="I135" s="59">
        <v>9.1512139497332695E-3</v>
      </c>
      <c r="J135" s="60">
        <v>2.5539015066804328E-3</v>
      </c>
      <c r="K135" s="61">
        <v>1.3964973999999999</v>
      </c>
      <c r="L135" s="62">
        <v>0.2132935</v>
      </c>
      <c r="M135" s="58">
        <v>0.13249764301686637</v>
      </c>
      <c r="N135" s="59">
        <v>6.7126730558608582E-3</v>
      </c>
      <c r="O135" s="59">
        <v>9.906876725418191E-3</v>
      </c>
      <c r="P135" s="60">
        <v>5.2770828807642053E-3</v>
      </c>
      <c r="R135" s="46">
        <f t="shared" si="4"/>
        <v>8850.9678000000004</v>
      </c>
      <c r="S135" s="47">
        <f t="shared" si="5"/>
        <v>2414.6863499999999</v>
      </c>
      <c r="U135" s="64" t="s">
        <v>3319</v>
      </c>
      <c r="V135" s="52" t="str">
        <f>EOSS!C135&amp;".sm@vishalretail.co.in"</f>
        <v>HQ21.sm@vishalretail.co.in</v>
      </c>
      <c r="W135" s="64" t="s">
        <v>1611</v>
      </c>
      <c r="X135" s="49" t="s">
        <v>65</v>
      </c>
    </row>
    <row r="136" spans="2:24" x14ac:dyDescent="0.25">
      <c r="B136" s="53" t="s">
        <v>60</v>
      </c>
      <c r="C136" s="54" t="s">
        <v>144</v>
      </c>
      <c r="D136" s="55" t="s">
        <v>760</v>
      </c>
      <c r="E136" s="56">
        <v>10.2090923</v>
      </c>
      <c r="F136" s="57">
        <v>0.8953680000000005</v>
      </c>
      <c r="G136" s="58">
        <v>8.0631383769276962E-2</v>
      </c>
      <c r="H136" s="59">
        <v>4.596801521276994E-3</v>
      </c>
      <c r="I136" s="59">
        <v>5.0362555666032677E-3</v>
      </c>
      <c r="J136" s="60">
        <v>2.9754890474055725E-3</v>
      </c>
      <c r="K136" s="61">
        <v>3.2971715999999995</v>
      </c>
      <c r="L136" s="62">
        <v>0.2981934</v>
      </c>
      <c r="M136" s="58">
        <v>8.2938283039413252E-2</v>
      </c>
      <c r="N136" s="59">
        <v>4.2443534940124301E-3</v>
      </c>
      <c r="O136" s="59">
        <v>1.105951690579399E-3</v>
      </c>
      <c r="P136" s="60">
        <v>1.0999272674679761E-2</v>
      </c>
      <c r="R136" s="46">
        <f t="shared" si="4"/>
        <v>11104.460300000002</v>
      </c>
      <c r="S136" s="47">
        <f t="shared" si="5"/>
        <v>5393.0474999999988</v>
      </c>
      <c r="U136" s="64" t="s">
        <v>3320</v>
      </c>
      <c r="V136" s="52" t="str">
        <f>EOSS!C136&amp;".sm@vishalretail.co.in"</f>
        <v>HU18.sm@vishalretail.co.in</v>
      </c>
      <c r="W136" s="64" t="s">
        <v>1611</v>
      </c>
      <c r="X136" s="49" t="s">
        <v>65</v>
      </c>
    </row>
    <row r="137" spans="2:24" x14ac:dyDescent="0.25">
      <c r="B137" s="53" t="s">
        <v>60</v>
      </c>
      <c r="C137" s="54" t="s">
        <v>761</v>
      </c>
      <c r="D137" s="55" t="s">
        <v>762</v>
      </c>
      <c r="E137" s="56">
        <v>13.154629700000001</v>
      </c>
      <c r="F137" s="57">
        <v>1.2743696000000018</v>
      </c>
      <c r="G137" s="58">
        <v>8.8320026462264903E-2</v>
      </c>
      <c r="H137" s="59">
        <v>5.5274242060570338E-3</v>
      </c>
      <c r="I137" s="59">
        <v>6.3376536444907858E-3</v>
      </c>
      <c r="J137" s="60">
        <v>4.7908381283239794E-3</v>
      </c>
      <c r="K137" s="61">
        <v>1.6601998999999998</v>
      </c>
      <c r="L137" s="62">
        <v>0.35246349999999999</v>
      </c>
      <c r="M137" s="58">
        <v>0.17512292418096342</v>
      </c>
      <c r="N137" s="59">
        <v>2.0867870901811008E-4</v>
      </c>
      <c r="O137" s="59">
        <v>0</v>
      </c>
      <c r="P137" s="60">
        <v>0</v>
      </c>
      <c r="R137" s="46">
        <f t="shared" si="4"/>
        <v>14428.999300000003</v>
      </c>
      <c r="S137" s="47">
        <f t="shared" si="5"/>
        <v>3018.9950999999992</v>
      </c>
      <c r="U137" s="64" t="s">
        <v>3321</v>
      </c>
      <c r="V137" s="52" t="str">
        <f>EOSS!C137&amp;".sm@vishalretail.co.in"</f>
        <v>HU37.sm@vishalretail.co.in</v>
      </c>
      <c r="W137" s="64" t="s">
        <v>1611</v>
      </c>
      <c r="X137" s="49" t="s">
        <v>65</v>
      </c>
    </row>
    <row r="138" spans="2:24" x14ac:dyDescent="0.25">
      <c r="B138" s="53" t="s">
        <v>18</v>
      </c>
      <c r="C138" s="54" t="s">
        <v>765</v>
      </c>
      <c r="D138" s="55" t="s">
        <v>766</v>
      </c>
      <c r="E138" s="56">
        <v>10.9890761</v>
      </c>
      <c r="F138" s="57">
        <v>0.80756670000000152</v>
      </c>
      <c r="G138" s="58">
        <v>6.8457332623481776E-2</v>
      </c>
      <c r="H138" s="59">
        <v>6.6064558638666247E-3</v>
      </c>
      <c r="I138" s="59">
        <v>4.5695543142155659E-3</v>
      </c>
      <c r="J138" s="60">
        <v>3.9562950910067389E-3</v>
      </c>
      <c r="K138" s="61">
        <v>3.4819339</v>
      </c>
      <c r="L138" s="62">
        <v>0.69522640000000002</v>
      </c>
      <c r="M138" s="58">
        <v>0.16643517367528368</v>
      </c>
      <c r="N138" s="59">
        <v>2.0499572400896364E-3</v>
      </c>
      <c r="O138" s="59">
        <v>1.7666307898214966E-3</v>
      </c>
      <c r="P138" s="60">
        <v>1.6537550641760141E-3</v>
      </c>
      <c r="R138" s="46">
        <f t="shared" si="4"/>
        <v>11796.642800000001</v>
      </c>
      <c r="S138" s="47">
        <f t="shared" si="5"/>
        <v>6265.7404500000002</v>
      </c>
      <c r="U138" s="64" t="s">
        <v>3322</v>
      </c>
      <c r="V138" s="52" t="str">
        <f>EOSS!C138&amp;".sm@vishalretail.co.in"</f>
        <v>HH07.sm@vishalretail.co.in</v>
      </c>
      <c r="W138" s="64" t="s">
        <v>1547</v>
      </c>
      <c r="X138" s="49" t="s">
        <v>30</v>
      </c>
    </row>
    <row r="139" spans="2:24" x14ac:dyDescent="0.25">
      <c r="B139" s="53" t="s">
        <v>18</v>
      </c>
      <c r="C139" s="54" t="s">
        <v>181</v>
      </c>
      <c r="D139" s="55" t="s">
        <v>768</v>
      </c>
      <c r="E139" s="56">
        <v>14.869475400000001</v>
      </c>
      <c r="F139" s="57">
        <v>1.1202760000000016</v>
      </c>
      <c r="G139" s="58">
        <v>7.0062127419942333E-2</v>
      </c>
      <c r="H139" s="59">
        <v>8.9738105621829743E-3</v>
      </c>
      <c r="I139" s="59">
        <v>5.788207564002527E-3</v>
      </c>
      <c r="J139" s="60">
        <v>3.2884438716164156E-3</v>
      </c>
      <c r="K139" s="61">
        <v>3.9810509000000001</v>
      </c>
      <c r="L139" s="62">
        <v>0.41453510000000005</v>
      </c>
      <c r="M139" s="58">
        <v>9.4307129925338753E-2</v>
      </c>
      <c r="N139" s="59">
        <v>8.2915224500214532E-3</v>
      </c>
      <c r="O139" s="59">
        <v>6.2119362469531935E-3</v>
      </c>
      <c r="P139" s="60">
        <v>7.2355085306031993E-3</v>
      </c>
      <c r="R139" s="46">
        <f t="shared" si="4"/>
        <v>15989.751400000005</v>
      </c>
      <c r="S139" s="47">
        <f t="shared" si="5"/>
        <v>6593.378999999999</v>
      </c>
      <c r="U139" s="64" t="s">
        <v>3323</v>
      </c>
      <c r="V139" s="52" t="str">
        <f>EOSS!C139&amp;".sm@vishalretail.co.in"</f>
        <v>HH11.sm@vishalretail.co.in</v>
      </c>
      <c r="W139" s="64" t="s">
        <v>1547</v>
      </c>
      <c r="X139" s="49" t="s">
        <v>30</v>
      </c>
    </row>
    <row r="140" spans="2:24" x14ac:dyDescent="0.25">
      <c r="B140" s="53" t="s">
        <v>18</v>
      </c>
      <c r="C140" s="54" t="s">
        <v>2541</v>
      </c>
      <c r="D140" s="55" t="s">
        <v>2542</v>
      </c>
      <c r="E140" s="56">
        <v>12.0382642</v>
      </c>
      <c r="F140" s="57">
        <v>0.97105040000000042</v>
      </c>
      <c r="G140" s="58">
        <v>7.4642702544836639E-2</v>
      </c>
      <c r="H140" s="59">
        <v>2.9810409842806014E-3</v>
      </c>
      <c r="I140" s="59">
        <v>4.8718708055534299E-3</v>
      </c>
      <c r="J140" s="60">
        <v>4.6293753246616082E-3</v>
      </c>
      <c r="K140" s="61">
        <v>3.0965833000000003</v>
      </c>
      <c r="L140" s="62">
        <v>0.36255019999999999</v>
      </c>
      <c r="M140" s="58">
        <v>0.1048095426210061</v>
      </c>
      <c r="N140" s="59">
        <v>1.0846936089630539E-3</v>
      </c>
      <c r="O140" s="59">
        <v>1.2790775493342478E-3</v>
      </c>
      <c r="P140" s="60">
        <v>8.2535120428280659E-4</v>
      </c>
      <c r="R140" s="46">
        <f t="shared" si="4"/>
        <v>13009.314600000002</v>
      </c>
      <c r="S140" s="47">
        <f t="shared" si="5"/>
        <v>5188.7002499999999</v>
      </c>
      <c r="U140" s="64" t="s">
        <v>3324</v>
      </c>
      <c r="V140" s="52" t="str">
        <f>EOSS!C140&amp;".sm@vishalretail.co.in"</f>
        <v>HR20.sm@vishalretail.co.in</v>
      </c>
      <c r="W140" s="64" t="s">
        <v>1547</v>
      </c>
      <c r="X140" s="49" t="s">
        <v>30</v>
      </c>
    </row>
    <row r="141" spans="2:24" x14ac:dyDescent="0.25">
      <c r="B141" s="53" t="s">
        <v>19</v>
      </c>
      <c r="C141" s="54" t="s">
        <v>116</v>
      </c>
      <c r="D141" s="55" t="s">
        <v>777</v>
      </c>
      <c r="E141" s="56">
        <v>5.4685828000000001</v>
      </c>
      <c r="F141" s="57">
        <v>0.15993250000000001</v>
      </c>
      <c r="G141" s="58">
        <v>2.8414686906865119E-2</v>
      </c>
      <c r="H141" s="59">
        <v>3.8464850579690167E-4</v>
      </c>
      <c r="I141" s="59">
        <v>1.7463752830164643E-3</v>
      </c>
      <c r="J141" s="60">
        <v>1.3286452290535659E-3</v>
      </c>
      <c r="K141" s="61">
        <v>2.2702366</v>
      </c>
      <c r="L141" s="62">
        <v>6.3575400000000004E-2</v>
      </c>
      <c r="M141" s="58">
        <v>2.7241011701028189E-2</v>
      </c>
      <c r="N141" s="59">
        <v>0</v>
      </c>
      <c r="O141" s="59">
        <v>2.9993846976534527E-3</v>
      </c>
      <c r="P141" s="60">
        <v>3.3207473438306083E-3</v>
      </c>
      <c r="R141" s="46">
        <f t="shared" si="4"/>
        <v>5628.5153</v>
      </c>
      <c r="S141" s="47">
        <f t="shared" si="5"/>
        <v>3500.7179999999998</v>
      </c>
      <c r="U141" s="64" t="s">
        <v>3325</v>
      </c>
      <c r="V141" s="52" t="str">
        <f>EOSS!C141&amp;".sm@vishalretail.co.in"</f>
        <v>HU35.sm@vishalretail.co.in</v>
      </c>
      <c r="W141" s="64" t="s">
        <v>1616</v>
      </c>
      <c r="X141" s="49" t="s">
        <v>65</v>
      </c>
    </row>
    <row r="142" spans="2:24" x14ac:dyDescent="0.25">
      <c r="B142" s="53" t="s">
        <v>20</v>
      </c>
      <c r="C142" s="54" t="s">
        <v>2052</v>
      </c>
      <c r="D142" s="55" t="s">
        <v>2578</v>
      </c>
      <c r="E142" s="56">
        <v>11.972949799999999</v>
      </c>
      <c r="F142" s="57">
        <v>0.53134590000000004</v>
      </c>
      <c r="G142" s="58">
        <v>4.2493069001879095E-2</v>
      </c>
      <c r="H142" s="59">
        <v>3.6383736510645697E-3</v>
      </c>
      <c r="I142" s="59">
        <v>7.2549627885079527E-3</v>
      </c>
      <c r="J142" s="60">
        <v>4.7041673846532593E-3</v>
      </c>
      <c r="K142" s="61">
        <v>1.9857860000000001</v>
      </c>
      <c r="L142" s="62">
        <v>0.3259282</v>
      </c>
      <c r="M142" s="58">
        <v>0.14098983343183166</v>
      </c>
      <c r="N142" s="59">
        <v>5.7740701683625072E-3</v>
      </c>
      <c r="O142" s="59">
        <v>1.1727228218782408E-2</v>
      </c>
      <c r="P142" s="60">
        <v>6.1516687486714407E-3</v>
      </c>
      <c r="R142" s="46">
        <f t="shared" si="4"/>
        <v>12504.295699999999</v>
      </c>
      <c r="S142" s="47">
        <f t="shared" si="5"/>
        <v>3467.5712999999996</v>
      </c>
      <c r="U142" s="64" t="s">
        <v>3326</v>
      </c>
      <c r="V142" s="52" t="str">
        <f>EOSS!C142&amp;".sm@vishalretail.co.in"</f>
        <v>HU84.sm@vishalretail.co.in</v>
      </c>
      <c r="W142" s="64" t="s">
        <v>1603</v>
      </c>
      <c r="X142" s="49" t="s">
        <v>32</v>
      </c>
    </row>
    <row r="143" spans="2:24" x14ac:dyDescent="0.25">
      <c r="B143" s="53" t="s">
        <v>21</v>
      </c>
      <c r="C143" s="54" t="s">
        <v>2013</v>
      </c>
      <c r="D143" s="55" t="s">
        <v>2602</v>
      </c>
      <c r="E143" s="56">
        <v>9.8386893000000004</v>
      </c>
      <c r="F143" s="57">
        <v>0.47433509999999995</v>
      </c>
      <c r="G143" s="58">
        <v>4.599379208295095E-2</v>
      </c>
      <c r="H143" s="59">
        <v>3.6061196558402403E-3</v>
      </c>
      <c r="I143" s="59">
        <v>4.5085319491729309E-3</v>
      </c>
      <c r="J143" s="60">
        <v>5.1728375625679692E-3</v>
      </c>
      <c r="K143" s="61">
        <v>2.8775433000000001</v>
      </c>
      <c r="L143" s="62">
        <v>8.9262399999999992E-2</v>
      </c>
      <c r="M143" s="58">
        <v>3.0087039404029726E-2</v>
      </c>
      <c r="N143" s="59">
        <v>4.0062616840732101E-3</v>
      </c>
      <c r="O143" s="59">
        <v>6.8187815602484521E-3</v>
      </c>
      <c r="P143" s="60">
        <v>4.8486491717337609E-3</v>
      </c>
      <c r="R143" s="46">
        <f t="shared" si="4"/>
        <v>10313.0244</v>
      </c>
      <c r="S143" s="47">
        <f t="shared" si="5"/>
        <v>4450.2085499999994</v>
      </c>
      <c r="U143" s="64" t="s">
        <v>3327</v>
      </c>
      <c r="V143" s="52" t="str">
        <f>EOSS!C143&amp;".sm@vishalretail.co.in"</f>
        <v>HV10.sm@vishalretail.co.in</v>
      </c>
      <c r="W143" s="64" t="s">
        <v>3750</v>
      </c>
      <c r="X143" s="49" t="s">
        <v>30</v>
      </c>
    </row>
    <row r="144" spans="2:24" x14ac:dyDescent="0.25">
      <c r="B144" s="53" t="s">
        <v>21</v>
      </c>
      <c r="C144" s="54" t="s">
        <v>2012</v>
      </c>
      <c r="D144" s="55" t="s">
        <v>2593</v>
      </c>
      <c r="E144" s="56">
        <v>10.116080800000001</v>
      </c>
      <c r="F144" s="57">
        <v>0.65719180000000055</v>
      </c>
      <c r="G144" s="58">
        <v>6.1002058000463155E-2</v>
      </c>
      <c r="H144" s="59">
        <v>9.7368927618150126E-3</v>
      </c>
      <c r="I144" s="59">
        <v>8.793047713282591E-3</v>
      </c>
      <c r="J144" s="60">
        <v>5.9597582261122755E-3</v>
      </c>
      <c r="K144" s="61">
        <v>3.5130852000000004</v>
      </c>
      <c r="L144" s="62">
        <v>0.34620050000000002</v>
      </c>
      <c r="M144" s="58">
        <v>8.9705848934687568E-2</v>
      </c>
      <c r="N144" s="59">
        <v>7.4664075789983627E-3</v>
      </c>
      <c r="O144" s="59">
        <v>1.2580048167980931E-2</v>
      </c>
      <c r="P144" s="60">
        <v>1.3081436287549274E-2</v>
      </c>
      <c r="R144" s="46">
        <f t="shared" si="4"/>
        <v>10773.272600000002</v>
      </c>
      <c r="S144" s="47">
        <f t="shared" si="5"/>
        <v>5788.9285500000005</v>
      </c>
      <c r="U144" s="64" t="s">
        <v>3328</v>
      </c>
      <c r="V144" s="52" t="str">
        <f>EOSS!C144&amp;".sm@vishalretail.co.in"</f>
        <v>HV23.sm@vishalretail.co.in</v>
      </c>
      <c r="W144" s="64" t="s">
        <v>3750</v>
      </c>
      <c r="X144" s="49" t="s">
        <v>30</v>
      </c>
    </row>
    <row r="145" spans="2:24" x14ac:dyDescent="0.25">
      <c r="B145" s="53" t="s">
        <v>22</v>
      </c>
      <c r="C145" s="54" t="s">
        <v>192</v>
      </c>
      <c r="D145" s="55" t="s">
        <v>246</v>
      </c>
      <c r="E145" s="56">
        <v>17.019880499999999</v>
      </c>
      <c r="F145" s="57">
        <v>1.9859488999999997</v>
      </c>
      <c r="G145" s="58">
        <v>0.10449156720306033</v>
      </c>
      <c r="H145" s="59">
        <v>7.9212012710163562E-3</v>
      </c>
      <c r="I145" s="59">
        <v>9.6280460141350121E-3</v>
      </c>
      <c r="J145" s="60">
        <v>5.4294920694173973E-3</v>
      </c>
      <c r="K145" s="61">
        <v>6.5417474999999996</v>
      </c>
      <c r="L145" s="62">
        <v>1.7612195000000002</v>
      </c>
      <c r="M145" s="58">
        <v>0.21211929422337827</v>
      </c>
      <c r="N145" s="59">
        <v>7.5722449577361938E-3</v>
      </c>
      <c r="O145" s="59">
        <v>1.1913476230846156E-2</v>
      </c>
      <c r="P145" s="60">
        <v>4.1802165418699131E-3</v>
      </c>
      <c r="R145" s="46">
        <f t="shared" si="4"/>
        <v>19005.829399999999</v>
      </c>
      <c r="S145" s="47">
        <f t="shared" si="5"/>
        <v>12454.450499999997</v>
      </c>
      <c r="U145" s="64" t="s">
        <v>1683</v>
      </c>
      <c r="V145" s="52" t="str">
        <f>EOSS!C145&amp;".sm@vishalretail.co.in"</f>
        <v>HU79.sm@vishalretail.co.in</v>
      </c>
      <c r="W145" s="64" t="s">
        <v>1607</v>
      </c>
      <c r="X145" s="49" t="s">
        <v>65</v>
      </c>
    </row>
    <row r="146" spans="2:24" x14ac:dyDescent="0.25">
      <c r="B146" s="53" t="s">
        <v>61</v>
      </c>
      <c r="C146" s="54" t="s">
        <v>806</v>
      </c>
      <c r="D146" s="55" t="s">
        <v>807</v>
      </c>
      <c r="E146" s="56">
        <v>20.756840799999999</v>
      </c>
      <c r="F146" s="57">
        <v>1.5166375000000007</v>
      </c>
      <c r="G146" s="58">
        <v>6.8091632549371547E-2</v>
      </c>
      <c r="H146" s="59">
        <v>5.7527521419948125E-3</v>
      </c>
      <c r="I146" s="59">
        <v>4.6215457960151647E-3</v>
      </c>
      <c r="J146" s="60">
        <v>4.3161287476146011E-3</v>
      </c>
      <c r="K146" s="61">
        <v>0.59077089999999999</v>
      </c>
      <c r="L146" s="62">
        <v>0.13664290000000001</v>
      </c>
      <c r="M146" s="58">
        <v>0.18784754977153309</v>
      </c>
      <c r="N146" s="59">
        <v>0</v>
      </c>
      <c r="O146" s="59">
        <v>7.8840956825399783E-3</v>
      </c>
      <c r="P146" s="60">
        <v>3.3955913401697907E-3</v>
      </c>
      <c r="R146" s="46">
        <f t="shared" si="4"/>
        <v>22273.478300000002</v>
      </c>
      <c r="S146" s="47">
        <f t="shared" si="5"/>
        <v>1091.1206999999999</v>
      </c>
      <c r="U146" s="64" t="s">
        <v>3329</v>
      </c>
      <c r="V146" s="52" t="str">
        <f>EOSS!C146&amp;".sm@vishalretail.co.in"</f>
        <v>HU13.sm@vishalretail.co.in</v>
      </c>
      <c r="W146" s="64" t="s">
        <v>1609</v>
      </c>
      <c r="X146" s="49" t="s">
        <v>32</v>
      </c>
    </row>
    <row r="147" spans="2:24" x14ac:dyDescent="0.25">
      <c r="B147" s="53" t="s">
        <v>61</v>
      </c>
      <c r="C147" s="54" t="s">
        <v>2648</v>
      </c>
      <c r="D147" s="55" t="s">
        <v>2649</v>
      </c>
      <c r="E147" s="56">
        <v>12.382231899999999</v>
      </c>
      <c r="F147" s="57">
        <v>1.2413430000000001</v>
      </c>
      <c r="G147" s="58">
        <v>9.1117273484509556E-2</v>
      </c>
      <c r="H147" s="59">
        <v>7.9451466149314445E-3</v>
      </c>
      <c r="I147" s="59">
        <v>8.5507145411590907E-3</v>
      </c>
      <c r="J147" s="60">
        <v>6.186210346301982E-3</v>
      </c>
      <c r="K147" s="61">
        <v>0.66254639999999998</v>
      </c>
      <c r="L147" s="62">
        <v>0.3868376</v>
      </c>
      <c r="M147" s="58">
        <v>0.36863302661370867</v>
      </c>
      <c r="N147" s="59">
        <v>1.3102925144656294E-3</v>
      </c>
      <c r="O147" s="59">
        <v>1.7591272594207651E-3</v>
      </c>
      <c r="P147" s="60">
        <v>1.8868212208305066E-3</v>
      </c>
      <c r="R147" s="46">
        <f t="shared" si="4"/>
        <v>13623.5749</v>
      </c>
      <c r="S147" s="47">
        <f t="shared" si="5"/>
        <v>1574.0759999999996</v>
      </c>
      <c r="U147" s="64" t="s">
        <v>3330</v>
      </c>
      <c r="V147" s="52" t="str">
        <f>EOSS!C147&amp;".sm@vishalretail.co.in"</f>
        <v>HU90.sm@vishalretail.co.in</v>
      </c>
      <c r="W147" s="64" t="s">
        <v>1609</v>
      </c>
      <c r="X147" s="49" t="s">
        <v>32</v>
      </c>
    </row>
    <row r="148" spans="2:24" x14ac:dyDescent="0.25">
      <c r="B148" s="53" t="s">
        <v>88</v>
      </c>
      <c r="C148" s="54" t="s">
        <v>270</v>
      </c>
      <c r="D148" s="55" t="s">
        <v>398</v>
      </c>
      <c r="E148" s="56">
        <v>12.804985</v>
      </c>
      <c r="F148" s="57">
        <v>1.6670599000000013</v>
      </c>
      <c r="G148" s="58">
        <v>0.11519173078298017</v>
      </c>
      <c r="H148" s="59">
        <v>4.8804851344815825E-3</v>
      </c>
      <c r="I148" s="59">
        <v>9.2190357977675972E-3</v>
      </c>
      <c r="J148" s="60">
        <v>5.722480863778967E-3</v>
      </c>
      <c r="K148" s="61">
        <v>3.5180769999999999</v>
      </c>
      <c r="L148" s="62">
        <v>0.24538840000000001</v>
      </c>
      <c r="M148" s="58">
        <v>6.5202778269198389E-2</v>
      </c>
      <c r="N148" s="59">
        <v>1.951632131386142E-3</v>
      </c>
      <c r="O148" s="59">
        <v>1.0526202791714252E-2</v>
      </c>
      <c r="P148" s="60">
        <v>3.304135598004966E-3</v>
      </c>
      <c r="R148" s="46">
        <f t="shared" si="4"/>
        <v>14472.044900000003</v>
      </c>
      <c r="S148" s="47">
        <f t="shared" si="5"/>
        <v>5645.1980999999996</v>
      </c>
      <c r="U148" s="64" t="s">
        <v>3331</v>
      </c>
      <c r="V148" s="52" t="str">
        <f>EOSS!C148&amp;".sm@vishalretail.co.in"</f>
        <v>HH37.sm@vishalretail.co.in</v>
      </c>
      <c r="W148" s="64" t="s">
        <v>3751</v>
      </c>
      <c r="X148" s="49" t="s">
        <v>26</v>
      </c>
    </row>
    <row r="149" spans="2:24" x14ac:dyDescent="0.25">
      <c r="B149" s="53" t="s">
        <v>88</v>
      </c>
      <c r="C149" s="54" t="s">
        <v>814</v>
      </c>
      <c r="D149" s="55" t="s">
        <v>815</v>
      </c>
      <c r="E149" s="56">
        <v>10.8062516</v>
      </c>
      <c r="F149" s="57">
        <v>1.3315048000000007</v>
      </c>
      <c r="G149" s="58">
        <v>0.10969941693672487</v>
      </c>
      <c r="H149" s="59">
        <v>6.3377281158814493E-3</v>
      </c>
      <c r="I149" s="59">
        <v>9.0015317822657905E-3</v>
      </c>
      <c r="J149" s="60">
        <v>8.4954085913274708E-3</v>
      </c>
      <c r="K149" s="61">
        <v>1.2483769</v>
      </c>
      <c r="L149" s="62">
        <v>0.1722168</v>
      </c>
      <c r="M149" s="58">
        <v>0.12122875104964918</v>
      </c>
      <c r="N149" s="59">
        <v>1.4659927043179199E-2</v>
      </c>
      <c r="O149" s="59">
        <v>2.1892255329585089E-3</v>
      </c>
      <c r="P149" s="60">
        <v>8.2007966106002021E-3</v>
      </c>
      <c r="R149" s="46">
        <f t="shared" si="4"/>
        <v>12137.7564</v>
      </c>
      <c r="S149" s="47">
        <f t="shared" si="5"/>
        <v>2130.8905500000001</v>
      </c>
      <c r="U149" s="64" t="s">
        <v>3332</v>
      </c>
      <c r="V149" s="52" t="str">
        <f>EOSS!C149&amp;".sm@vishalretail.co.in"</f>
        <v>HI09.sm@vishalretail.co.in</v>
      </c>
      <c r="W149" s="64" t="s">
        <v>3751</v>
      </c>
      <c r="X149" s="49" t="s">
        <v>26</v>
      </c>
    </row>
    <row r="150" spans="2:24" x14ac:dyDescent="0.25">
      <c r="B150" s="53" t="s">
        <v>88</v>
      </c>
      <c r="C150" s="54" t="s">
        <v>2673</v>
      </c>
      <c r="D150" s="55" t="s">
        <v>2674</v>
      </c>
      <c r="E150" s="56">
        <v>10.586532</v>
      </c>
      <c r="F150" s="57">
        <v>1.1435696000000006</v>
      </c>
      <c r="G150" s="58">
        <v>9.7490170076617283E-2</v>
      </c>
      <c r="H150" s="59">
        <v>5.1903727756288142E-3</v>
      </c>
      <c r="I150" s="59">
        <v>6.9023357819850417E-3</v>
      </c>
      <c r="J150" s="60">
        <v>4.7313315683471992E-3</v>
      </c>
      <c r="K150" s="61">
        <v>0.91042259999999997</v>
      </c>
      <c r="L150" s="62">
        <v>0.38698959999999999</v>
      </c>
      <c r="M150" s="58">
        <v>0.29827806459658696</v>
      </c>
      <c r="N150" s="59">
        <v>2.8556845696379304E-3</v>
      </c>
      <c r="O150" s="59">
        <v>9.2491807923495716E-5</v>
      </c>
      <c r="P150" s="60">
        <v>1.0019945858378702E-3</v>
      </c>
      <c r="R150" s="46">
        <f t="shared" si="4"/>
        <v>11730.1016</v>
      </c>
      <c r="S150" s="47">
        <f t="shared" si="5"/>
        <v>1946.1182999999996</v>
      </c>
      <c r="U150" s="64" t="s">
        <v>3333</v>
      </c>
      <c r="V150" s="52" t="str">
        <f>EOSS!C150&amp;".sm@vishalretail.co.in"</f>
        <v>HI11.sm@vishalretail.co.in</v>
      </c>
      <c r="W150" s="64" t="s">
        <v>3751</v>
      </c>
      <c r="X150" s="49" t="s">
        <v>26</v>
      </c>
    </row>
    <row r="151" spans="2:24" x14ac:dyDescent="0.25">
      <c r="B151" s="53" t="s">
        <v>88</v>
      </c>
      <c r="C151" s="54" t="s">
        <v>2079</v>
      </c>
      <c r="D151" s="55" t="s">
        <v>2666</v>
      </c>
      <c r="E151" s="56">
        <v>6.6841797999999999</v>
      </c>
      <c r="F151" s="57">
        <v>0.60405759999999975</v>
      </c>
      <c r="G151" s="58">
        <v>8.2881164106975949E-2</v>
      </c>
      <c r="H151" s="59">
        <v>7.2206758797401412E-3</v>
      </c>
      <c r="I151" s="59">
        <v>6.7367454303834838E-3</v>
      </c>
      <c r="J151" s="60">
        <v>5.9473913404631956E-3</v>
      </c>
      <c r="K151" s="61">
        <v>1.3880397</v>
      </c>
      <c r="L151" s="62">
        <v>4.2073699999999999E-2</v>
      </c>
      <c r="M151" s="58">
        <v>2.9419834818693397E-2</v>
      </c>
      <c r="N151" s="59">
        <v>4.4751695914463851E-3</v>
      </c>
      <c r="O151" s="59">
        <v>1.5733018094928695E-3</v>
      </c>
      <c r="P151" s="60">
        <v>0</v>
      </c>
      <c r="R151" s="46">
        <f t="shared" si="4"/>
        <v>7288.2374</v>
      </c>
      <c r="S151" s="47">
        <f t="shared" si="5"/>
        <v>2145.1700999999998</v>
      </c>
      <c r="U151" s="64" t="s">
        <v>3334</v>
      </c>
      <c r="V151" s="52" t="str">
        <f>EOSS!C151&amp;".sm@vishalretail.co.in"</f>
        <v>HI18.sm@vishalretail.co.in</v>
      </c>
      <c r="W151" s="64" t="s">
        <v>3751</v>
      </c>
      <c r="X151" s="49" t="s">
        <v>26</v>
      </c>
    </row>
    <row r="152" spans="2:24" x14ac:dyDescent="0.25">
      <c r="B152" s="53" t="s">
        <v>93</v>
      </c>
      <c r="C152" s="54" t="s">
        <v>399</v>
      </c>
      <c r="D152" s="55" t="s">
        <v>2699</v>
      </c>
      <c r="E152" s="56">
        <v>16.0804489</v>
      </c>
      <c r="F152" s="57">
        <v>1.9189165999999989</v>
      </c>
      <c r="G152" s="58">
        <v>0.10661023578858926</v>
      </c>
      <c r="H152" s="59">
        <v>6.5055737659196929E-3</v>
      </c>
      <c r="I152" s="59">
        <v>5.1145691774523933E-3</v>
      </c>
      <c r="J152" s="60">
        <v>6.836946557921721E-3</v>
      </c>
      <c r="K152" s="61">
        <v>2.3210275</v>
      </c>
      <c r="L152" s="62">
        <v>0.44751080000000004</v>
      </c>
      <c r="M152" s="58">
        <v>0.16164154203682141</v>
      </c>
      <c r="N152" s="59">
        <v>5.9656028598195658E-3</v>
      </c>
      <c r="O152" s="59">
        <v>1.0380929171180331E-2</v>
      </c>
      <c r="P152" s="60">
        <v>5.3301772996963781E-3</v>
      </c>
      <c r="R152" s="46">
        <f t="shared" si="4"/>
        <v>17999.3655</v>
      </c>
      <c r="S152" s="47">
        <f t="shared" si="5"/>
        <v>4152.8074499999993</v>
      </c>
      <c r="U152" s="64" t="s">
        <v>3335</v>
      </c>
      <c r="V152" s="52" t="str">
        <f>EOSS!C152&amp;".sm@vishalretail.co.in"</f>
        <v>HP01.sm@vishalretail.co.in</v>
      </c>
      <c r="W152" s="64" t="s">
        <v>1601</v>
      </c>
      <c r="X152" s="49" t="s">
        <v>26</v>
      </c>
    </row>
    <row r="153" spans="2:24" x14ac:dyDescent="0.25">
      <c r="B153" s="53" t="s">
        <v>93</v>
      </c>
      <c r="C153" s="54" t="s">
        <v>185</v>
      </c>
      <c r="D153" s="55" t="s">
        <v>816</v>
      </c>
      <c r="E153" s="56">
        <v>8.9361748999999993</v>
      </c>
      <c r="F153" s="57">
        <v>1.328045700000001</v>
      </c>
      <c r="G153" s="58">
        <v>0.12938592726660619</v>
      </c>
      <c r="H153" s="59">
        <v>7.2019983670265231E-3</v>
      </c>
      <c r="I153" s="59">
        <v>3.4847263512633392E-3</v>
      </c>
      <c r="J153" s="60">
        <v>8.5952069268659323E-3</v>
      </c>
      <c r="K153" s="61">
        <v>2.1918221999999998</v>
      </c>
      <c r="L153" s="62">
        <v>0.40085530000000008</v>
      </c>
      <c r="M153" s="58">
        <v>0.1546105522187006</v>
      </c>
      <c r="N153" s="59">
        <v>6.6147833658447694E-4</v>
      </c>
      <c r="O153" s="59">
        <v>3.5175990843442735E-3</v>
      </c>
      <c r="P153" s="60">
        <v>5.7153271087514749E-3</v>
      </c>
      <c r="R153" s="46">
        <f t="shared" si="4"/>
        <v>10264.220600000001</v>
      </c>
      <c r="S153" s="47">
        <f t="shared" si="5"/>
        <v>3889.0162499999992</v>
      </c>
      <c r="U153" s="64" t="s">
        <v>3336</v>
      </c>
      <c r="V153" s="52" t="str">
        <f>EOSS!C153&amp;".sm@vishalretail.co.in"</f>
        <v>HP05.sm@vishalretail.co.in</v>
      </c>
      <c r="W153" s="64" t="s">
        <v>1601</v>
      </c>
      <c r="X153" s="49" t="s">
        <v>26</v>
      </c>
    </row>
    <row r="154" spans="2:24" x14ac:dyDescent="0.25">
      <c r="B154" s="53" t="s">
        <v>93</v>
      </c>
      <c r="C154" s="54" t="s">
        <v>400</v>
      </c>
      <c r="D154" s="55" t="s">
        <v>401</v>
      </c>
      <c r="E154" s="56">
        <v>10.2640078</v>
      </c>
      <c r="F154" s="57">
        <v>1.4040600999999999</v>
      </c>
      <c r="G154" s="58">
        <v>0.12033355582375381</v>
      </c>
      <c r="H154" s="59">
        <v>5.4144696912502548E-3</v>
      </c>
      <c r="I154" s="59">
        <v>9.6562430871695547E-3</v>
      </c>
      <c r="J154" s="60">
        <v>7.5556039573612703E-3</v>
      </c>
      <c r="K154" s="61">
        <v>4.5716106999999999</v>
      </c>
      <c r="L154" s="62">
        <v>0.51367980000000002</v>
      </c>
      <c r="M154" s="58">
        <v>0.10101287232263328</v>
      </c>
      <c r="N154" s="59">
        <v>4.0957148859047483E-3</v>
      </c>
      <c r="O154" s="59">
        <v>5.2476844734828812E-3</v>
      </c>
      <c r="P154" s="60">
        <v>9.7950746373289786E-3</v>
      </c>
      <c r="R154" s="46">
        <f t="shared" si="4"/>
        <v>11668.067900000002</v>
      </c>
      <c r="S154" s="47">
        <f t="shared" si="5"/>
        <v>7627.9357500000006</v>
      </c>
      <c r="U154" s="64" t="s">
        <v>3337</v>
      </c>
      <c r="V154" s="52" t="str">
        <f>EOSS!C154&amp;".sm@vishalretail.co.in"</f>
        <v>HP20.sm@vishalretail.co.in</v>
      </c>
      <c r="W154" s="64" t="s">
        <v>1601</v>
      </c>
      <c r="X154" s="49" t="s">
        <v>26</v>
      </c>
    </row>
    <row r="155" spans="2:24" x14ac:dyDescent="0.25">
      <c r="B155" s="53" t="s">
        <v>93</v>
      </c>
      <c r="C155" s="54" t="s">
        <v>402</v>
      </c>
      <c r="D155" s="55" t="s">
        <v>403</v>
      </c>
      <c r="E155" s="56">
        <v>11.9911295</v>
      </c>
      <c r="F155" s="57">
        <v>1.254997000000001</v>
      </c>
      <c r="G155" s="58">
        <v>9.4744452274406477E-2</v>
      </c>
      <c r="H155" s="59">
        <v>2.9947648966844724E-3</v>
      </c>
      <c r="I155" s="59">
        <v>4.4252681349041881E-3</v>
      </c>
      <c r="J155" s="60">
        <v>9.6061856645230266E-3</v>
      </c>
      <c r="K155" s="61">
        <v>9.2329927000000005</v>
      </c>
      <c r="L155" s="62">
        <v>0.65989350000000002</v>
      </c>
      <c r="M155" s="58">
        <v>6.6703840179623206E-2</v>
      </c>
      <c r="N155" s="59">
        <v>1.030033075686244E-3</v>
      </c>
      <c r="O155" s="59">
        <v>2.3305635518176683E-3</v>
      </c>
      <c r="P155" s="60">
        <v>1.2716996582857689E-2</v>
      </c>
      <c r="R155" s="46">
        <f t="shared" si="4"/>
        <v>13246.126500000002</v>
      </c>
      <c r="S155" s="47">
        <f t="shared" si="5"/>
        <v>14839.329300000001</v>
      </c>
      <c r="U155" s="64" t="s">
        <v>3338</v>
      </c>
      <c r="V155" s="52" t="str">
        <f>EOSS!C155&amp;".sm@vishalretail.co.in"</f>
        <v>HP24.sm@vishalretail.co.in</v>
      </c>
      <c r="W155" s="64" t="s">
        <v>1601</v>
      </c>
      <c r="X155" s="49" t="s">
        <v>26</v>
      </c>
    </row>
    <row r="156" spans="2:24" x14ac:dyDescent="0.25">
      <c r="B156" s="53" t="s">
        <v>93</v>
      </c>
      <c r="C156" s="54" t="s">
        <v>976</v>
      </c>
      <c r="D156" s="55" t="s">
        <v>1970</v>
      </c>
      <c r="E156" s="56">
        <v>10.5697536</v>
      </c>
      <c r="F156" s="57">
        <v>1.5943248999999999</v>
      </c>
      <c r="G156" s="58">
        <v>0.13106828437517892</v>
      </c>
      <c r="H156" s="59">
        <v>9.0603739527001584E-3</v>
      </c>
      <c r="I156" s="59">
        <v>7.2079360553288117E-3</v>
      </c>
      <c r="J156" s="60">
        <v>5.9119233733981591E-3</v>
      </c>
      <c r="K156" s="61">
        <v>1.2141871</v>
      </c>
      <c r="L156" s="62">
        <v>0.66054889999999999</v>
      </c>
      <c r="M156" s="58">
        <v>0.3523423564704577</v>
      </c>
      <c r="N156" s="59">
        <v>1.568220805489413E-3</v>
      </c>
      <c r="O156" s="59">
        <v>6.1875378719990443E-4</v>
      </c>
      <c r="P156" s="60">
        <v>3.3711413233649965E-3</v>
      </c>
      <c r="R156" s="46">
        <f t="shared" si="4"/>
        <v>12164.0785</v>
      </c>
      <c r="S156" s="47">
        <f t="shared" si="5"/>
        <v>2812.1039999999998</v>
      </c>
      <c r="U156" s="64" t="s">
        <v>3339</v>
      </c>
      <c r="V156" s="52" t="str">
        <f>EOSS!C156&amp;".sm@vishalretail.co.in"</f>
        <v>HP31.sm@vishalretail.co.in</v>
      </c>
      <c r="W156" s="64" t="s">
        <v>1601</v>
      </c>
      <c r="X156" s="49" t="s">
        <v>26</v>
      </c>
    </row>
    <row r="157" spans="2:24" x14ac:dyDescent="0.25">
      <c r="B157" s="53" t="s">
        <v>93</v>
      </c>
      <c r="C157" s="54" t="s">
        <v>2693</v>
      </c>
      <c r="D157" s="55" t="s">
        <v>2694</v>
      </c>
      <c r="E157" s="56">
        <v>4.6709911000000002</v>
      </c>
      <c r="F157" s="57">
        <v>0.79054320000000022</v>
      </c>
      <c r="G157" s="58">
        <v>0.14474745677235795</v>
      </c>
      <c r="H157" s="59">
        <v>7.2332055114988462E-3</v>
      </c>
      <c r="I157" s="59">
        <v>8.7821109170732482E-3</v>
      </c>
      <c r="J157" s="60">
        <v>8.504643100016784E-3</v>
      </c>
      <c r="K157" s="61">
        <v>1.5703301000000001</v>
      </c>
      <c r="L157" s="62">
        <v>0.14804200000000001</v>
      </c>
      <c r="M157" s="58">
        <v>8.6152469537884135E-2</v>
      </c>
      <c r="N157" s="59">
        <v>4.3018622101697298E-3</v>
      </c>
      <c r="O157" s="59">
        <v>3.6662606428491246E-4</v>
      </c>
      <c r="P157" s="60">
        <v>7.332172118017977E-3</v>
      </c>
      <c r="R157" s="46">
        <f t="shared" si="4"/>
        <v>5461.5343000000003</v>
      </c>
      <c r="S157" s="47">
        <f t="shared" si="5"/>
        <v>2577.5581499999998</v>
      </c>
      <c r="U157" s="64" t="s">
        <v>3340</v>
      </c>
      <c r="V157" s="52" t="str">
        <f>EOSS!C157&amp;".sm@vishalretail.co.in"</f>
        <v>HP34.sm@vishalretail.co.in</v>
      </c>
      <c r="W157" s="64" t="s">
        <v>1601</v>
      </c>
      <c r="X157" s="49" t="s">
        <v>26</v>
      </c>
    </row>
    <row r="158" spans="2:24" x14ac:dyDescent="0.25">
      <c r="B158" s="53" t="s">
        <v>93</v>
      </c>
      <c r="C158" s="54" t="s">
        <v>2691</v>
      </c>
      <c r="D158" s="55" t="s">
        <v>2692</v>
      </c>
      <c r="E158" s="56">
        <v>5.6963211999999999</v>
      </c>
      <c r="F158" s="57">
        <v>0.25584939999999995</v>
      </c>
      <c r="G158" s="58">
        <v>4.2984218227884792E-2</v>
      </c>
      <c r="H158" s="59">
        <v>1.8988031021825889E-3</v>
      </c>
      <c r="I158" s="59">
        <v>3.2458747066154321E-3</v>
      </c>
      <c r="J158" s="60">
        <v>1.7968234983049714E-3</v>
      </c>
      <c r="K158" s="61">
        <v>1.8579062</v>
      </c>
      <c r="L158" s="62">
        <v>0.1154536</v>
      </c>
      <c r="M158" s="58">
        <v>5.8506107198494674E-2</v>
      </c>
      <c r="N158" s="59">
        <v>6.631351344120808E-3</v>
      </c>
      <c r="O158" s="59">
        <v>3.8001432704681544E-4</v>
      </c>
      <c r="P158" s="60">
        <v>6.6882521560239516E-4</v>
      </c>
      <c r="R158" s="46">
        <f t="shared" si="4"/>
        <v>5952.1706000000004</v>
      </c>
      <c r="S158" s="47">
        <f t="shared" si="5"/>
        <v>2960.0396999999998</v>
      </c>
      <c r="U158" s="64" t="s">
        <v>3341</v>
      </c>
      <c r="V158" s="52" t="str">
        <f>EOSS!C158&amp;".sm@vishalretail.co.in"</f>
        <v>HP37.sm@vishalretail.co.in</v>
      </c>
      <c r="W158" s="64" t="s">
        <v>1601</v>
      </c>
      <c r="X158" s="49" t="s">
        <v>26</v>
      </c>
    </row>
    <row r="159" spans="2:24" x14ac:dyDescent="0.25">
      <c r="B159" s="53" t="s">
        <v>63</v>
      </c>
      <c r="C159" s="54" t="s">
        <v>1980</v>
      </c>
      <c r="D159" s="55" t="s">
        <v>1994</v>
      </c>
      <c r="E159" s="56">
        <v>13.2674688</v>
      </c>
      <c r="F159" s="57">
        <v>1.8154318999999999</v>
      </c>
      <c r="G159" s="58">
        <v>0.12036357834007352</v>
      </c>
      <c r="H159" s="59">
        <v>6.8255769926271539E-3</v>
      </c>
      <c r="I159" s="59">
        <v>5.4595996909268252E-3</v>
      </c>
      <c r="J159" s="60">
        <v>5.3132352717803139E-3</v>
      </c>
      <c r="K159" s="61">
        <v>7.6815506999999998</v>
      </c>
      <c r="L159" s="62">
        <v>0.93050979999999994</v>
      </c>
      <c r="M159" s="58">
        <v>0.1080472901926316</v>
      </c>
      <c r="N159" s="59">
        <v>4.0345072704187669E-3</v>
      </c>
      <c r="O159" s="59">
        <v>3.1437571208021648E-3</v>
      </c>
      <c r="P159" s="60">
        <v>2.9085553293113631E-3</v>
      </c>
      <c r="R159" s="46">
        <f t="shared" si="4"/>
        <v>15082.900699999998</v>
      </c>
      <c r="S159" s="47">
        <f t="shared" si="5"/>
        <v>12918.090749999999</v>
      </c>
      <c r="U159" s="64" t="s">
        <v>3342</v>
      </c>
      <c r="V159" s="52" t="str">
        <f>EOSS!C159&amp;".sm@vishalretail.co.in"</f>
        <v>HM01.sm@vishalretail.co.in</v>
      </c>
      <c r="W159" s="64" t="s">
        <v>1541</v>
      </c>
      <c r="X159" s="49" t="s">
        <v>303</v>
      </c>
    </row>
    <row r="160" spans="2:24" x14ac:dyDescent="0.25">
      <c r="B160" s="53" t="s">
        <v>63</v>
      </c>
      <c r="C160" s="54" t="s">
        <v>824</v>
      </c>
      <c r="D160" s="55" t="s">
        <v>825</v>
      </c>
      <c r="E160" s="56">
        <v>8.4057092999999998</v>
      </c>
      <c r="F160" s="57">
        <v>0.9400455000000012</v>
      </c>
      <c r="G160" s="58">
        <v>0.10058529461954224</v>
      </c>
      <c r="H160" s="59">
        <v>3.7624248391365882E-3</v>
      </c>
      <c r="I160" s="59">
        <v>4.3985104338496025E-3</v>
      </c>
      <c r="J160" s="60">
        <v>4.5435495482933066E-3</v>
      </c>
      <c r="K160" s="61">
        <v>1.7978787000000001</v>
      </c>
      <c r="L160" s="62">
        <v>6.58633E-2</v>
      </c>
      <c r="M160" s="58">
        <v>3.5339279793018562E-2</v>
      </c>
      <c r="N160" s="59">
        <v>2.8482483090470677E-3</v>
      </c>
      <c r="O160" s="59">
        <v>1.5130849656229241E-3</v>
      </c>
      <c r="P160" s="60">
        <v>3.007390507913649E-3</v>
      </c>
      <c r="R160" s="46">
        <f t="shared" si="4"/>
        <v>9345.7548000000024</v>
      </c>
      <c r="S160" s="47">
        <f t="shared" si="5"/>
        <v>2795.6129999999998</v>
      </c>
      <c r="U160" s="64" t="s">
        <v>3343</v>
      </c>
      <c r="V160" s="52" t="str">
        <f>EOSS!C160&amp;".sm@vishalretail.co.in"</f>
        <v>HM21.sm@vishalretail.co.in</v>
      </c>
      <c r="W160" s="64" t="s">
        <v>1541</v>
      </c>
      <c r="X160" s="49" t="s">
        <v>303</v>
      </c>
    </row>
    <row r="161" spans="2:24" x14ac:dyDescent="0.25">
      <c r="B161" s="53" t="s">
        <v>64</v>
      </c>
      <c r="C161" s="54" t="s">
        <v>407</v>
      </c>
      <c r="D161" s="55" t="s">
        <v>408</v>
      </c>
      <c r="E161" s="56">
        <v>15.748418099999999</v>
      </c>
      <c r="F161" s="57">
        <v>1.2827106999999995</v>
      </c>
      <c r="G161" s="58">
        <v>7.5315659640833657E-2</v>
      </c>
      <c r="H161" s="59">
        <v>3.9594685413654436E-3</v>
      </c>
      <c r="I161" s="59">
        <v>6.504506512585384E-3</v>
      </c>
      <c r="J161" s="60">
        <v>6.6378254902667881E-3</v>
      </c>
      <c r="K161" s="61">
        <v>2.6466425</v>
      </c>
      <c r="L161" s="62">
        <v>0.42000080000000001</v>
      </c>
      <c r="M161" s="58">
        <v>0.13695782616778418</v>
      </c>
      <c r="N161" s="59">
        <v>1.2573976243014635E-2</v>
      </c>
      <c r="O161" s="59">
        <v>1.1012040428699355E-2</v>
      </c>
      <c r="P161" s="60">
        <v>1.4842515267426115E-2</v>
      </c>
      <c r="R161" s="46">
        <f t="shared" si="4"/>
        <v>17031.128799999999</v>
      </c>
      <c r="S161" s="47">
        <f t="shared" si="5"/>
        <v>4599.9649499999996</v>
      </c>
      <c r="U161" s="64" t="s">
        <v>3344</v>
      </c>
      <c r="V161" s="52" t="str">
        <f>EOSS!C161&amp;".sm@vishalretail.co.in"</f>
        <v>HP04.sm@vishalretail.co.in</v>
      </c>
      <c r="W161" s="64" t="s">
        <v>1596</v>
      </c>
      <c r="X161" s="49" t="s">
        <v>26</v>
      </c>
    </row>
    <row r="162" spans="2:24" x14ac:dyDescent="0.25">
      <c r="B162" s="53" t="s">
        <v>64</v>
      </c>
      <c r="C162" s="54" t="s">
        <v>85</v>
      </c>
      <c r="D162" s="55" t="s">
        <v>829</v>
      </c>
      <c r="E162" s="56">
        <v>13.0471048</v>
      </c>
      <c r="F162" s="57">
        <v>0.51150359999999973</v>
      </c>
      <c r="G162" s="58">
        <v>3.7725376005401837E-2</v>
      </c>
      <c r="H162" s="59">
        <v>8.2636061677244111E-4</v>
      </c>
      <c r="I162" s="59">
        <v>6.833629032312786E-3</v>
      </c>
      <c r="J162" s="60">
        <v>5.9478154114990149E-3</v>
      </c>
      <c r="K162" s="61">
        <v>14.9780766</v>
      </c>
      <c r="L162" s="62">
        <v>2.5097158999999998</v>
      </c>
      <c r="M162" s="58">
        <v>0.14351244732575597</v>
      </c>
      <c r="N162" s="59">
        <v>2.4024187157984634E-3</v>
      </c>
      <c r="O162" s="59">
        <v>7.5432676822989519E-3</v>
      </c>
      <c r="P162" s="60">
        <v>7.265965672911546E-3</v>
      </c>
      <c r="R162" s="46">
        <f t="shared" si="4"/>
        <v>13558.608399999999</v>
      </c>
      <c r="S162" s="47">
        <f t="shared" si="5"/>
        <v>26231.688749999994</v>
      </c>
      <c r="U162" s="64" t="s">
        <v>3345</v>
      </c>
      <c r="V162" s="52" t="str">
        <f>EOSS!C162&amp;".sm@vishalretail.co.in"</f>
        <v>HP06.sm@vishalretail.co.in</v>
      </c>
      <c r="W162" s="64" t="s">
        <v>1596</v>
      </c>
      <c r="X162" s="49" t="s">
        <v>26</v>
      </c>
    </row>
    <row r="163" spans="2:24" x14ac:dyDescent="0.25">
      <c r="B163" s="53" t="s">
        <v>64</v>
      </c>
      <c r="C163" s="54" t="s">
        <v>827</v>
      </c>
      <c r="D163" s="55" t="s">
        <v>828</v>
      </c>
      <c r="E163" s="56">
        <v>3.1638274000000002</v>
      </c>
      <c r="F163" s="57">
        <v>0.20679769999999989</v>
      </c>
      <c r="G163" s="58">
        <v>6.1352922340725431E-2</v>
      </c>
      <c r="H163" s="59">
        <v>2.4413869106949928E-3</v>
      </c>
      <c r="I163" s="59">
        <v>5.9689225004584462E-3</v>
      </c>
      <c r="J163" s="60">
        <v>2.2909697076663911E-3</v>
      </c>
      <c r="K163" s="61">
        <v>2.2603104999999997</v>
      </c>
      <c r="L163" s="62">
        <v>0.1157141</v>
      </c>
      <c r="M163" s="58">
        <v>4.8700716314132447E-2</v>
      </c>
      <c r="N163" s="59">
        <v>0</v>
      </c>
      <c r="O163" s="59">
        <v>9.09502367946864E-3</v>
      </c>
      <c r="P163" s="60">
        <v>6.7086847501494733E-3</v>
      </c>
      <c r="R163" s="46">
        <f t="shared" si="4"/>
        <v>3370.6251000000007</v>
      </c>
      <c r="S163" s="47">
        <f t="shared" si="5"/>
        <v>3564.0368999999992</v>
      </c>
      <c r="U163" s="64" t="s">
        <v>3346</v>
      </c>
      <c r="V163" s="52" t="str">
        <f>EOSS!C163&amp;".sm@vishalretail.co.in"</f>
        <v>HP10.sm@vishalretail.co.in</v>
      </c>
      <c r="W163" s="64" t="s">
        <v>1596</v>
      </c>
      <c r="X163" s="49" t="s">
        <v>26</v>
      </c>
    </row>
    <row r="164" spans="2:24" x14ac:dyDescent="0.25">
      <c r="B164" s="53" t="s">
        <v>64</v>
      </c>
      <c r="C164" s="54" t="s">
        <v>164</v>
      </c>
      <c r="D164" s="55" t="s">
        <v>835</v>
      </c>
      <c r="E164" s="56">
        <v>22.319984499999997</v>
      </c>
      <c r="F164" s="57">
        <v>2.601337999999997</v>
      </c>
      <c r="G164" s="58">
        <v>0.10438202065721021</v>
      </c>
      <c r="H164" s="59">
        <v>3.6148723648193235E-3</v>
      </c>
      <c r="I164" s="59">
        <v>3.3336071952040267E-3</v>
      </c>
      <c r="J164" s="60">
        <v>2.6715596654230535E-3</v>
      </c>
      <c r="K164" s="61">
        <v>6.9385763000000003</v>
      </c>
      <c r="L164" s="62">
        <v>1.7322005000000003</v>
      </c>
      <c r="M164" s="58">
        <v>0.19977454615138981</v>
      </c>
      <c r="N164" s="59">
        <v>2.6151059499075098E-3</v>
      </c>
      <c r="O164" s="59">
        <v>1.2272372182386239E-3</v>
      </c>
      <c r="P164" s="60">
        <v>1.2661841324297495E-3</v>
      </c>
      <c r="R164" s="46">
        <f t="shared" si="4"/>
        <v>24921.322499999995</v>
      </c>
      <c r="S164" s="47">
        <f t="shared" si="5"/>
        <v>13006.165199999999</v>
      </c>
      <c r="U164" s="64" t="s">
        <v>3347</v>
      </c>
      <c r="V164" s="52" t="str">
        <f>EOSS!C164&amp;".sm@vishalretail.co.in"</f>
        <v>HP14.sm@vishalretail.co.in</v>
      </c>
      <c r="W164" s="64" t="s">
        <v>1596</v>
      </c>
      <c r="X164" s="49" t="s">
        <v>26</v>
      </c>
    </row>
    <row r="165" spans="2:24" x14ac:dyDescent="0.25">
      <c r="B165" s="53" t="s">
        <v>64</v>
      </c>
      <c r="C165" s="54" t="s">
        <v>2735</v>
      </c>
      <c r="D165" s="55" t="s">
        <v>2736</v>
      </c>
      <c r="E165" s="56">
        <v>8.2649475999999993</v>
      </c>
      <c r="F165" s="57">
        <v>0.9489318000000011</v>
      </c>
      <c r="G165" s="58">
        <v>0.10298938794445268</v>
      </c>
      <c r="H165" s="59">
        <v>6.2633769658413368E-3</v>
      </c>
      <c r="I165" s="59">
        <v>5.185361987698687E-3</v>
      </c>
      <c r="J165" s="60">
        <v>6.5490329730167728E-3</v>
      </c>
      <c r="K165" s="61">
        <v>5.212567</v>
      </c>
      <c r="L165" s="62">
        <v>0.59447209999999995</v>
      </c>
      <c r="M165" s="58">
        <v>0.10237094838917134</v>
      </c>
      <c r="N165" s="59">
        <v>5.9479881924680003E-3</v>
      </c>
      <c r="O165" s="59">
        <v>1.1914850030887514E-2</v>
      </c>
      <c r="P165" s="60">
        <v>1.2961855207759838E-2</v>
      </c>
      <c r="R165" s="46">
        <f t="shared" si="4"/>
        <v>9213.8793999999998</v>
      </c>
      <c r="S165" s="47">
        <f t="shared" si="5"/>
        <v>8710.558649999999</v>
      </c>
      <c r="U165" s="64" t="s">
        <v>3348</v>
      </c>
      <c r="V165" s="52" t="str">
        <f>EOSS!C165&amp;".sm@vishalretail.co.in"</f>
        <v>HP18.sm@vishalretail.co.in</v>
      </c>
      <c r="W165" s="64" t="s">
        <v>1596</v>
      </c>
      <c r="X165" s="49" t="s">
        <v>26</v>
      </c>
    </row>
    <row r="166" spans="2:24" x14ac:dyDescent="0.25">
      <c r="B166" s="53" t="s">
        <v>64</v>
      </c>
      <c r="C166" s="54" t="s">
        <v>131</v>
      </c>
      <c r="D166" s="55" t="s">
        <v>212</v>
      </c>
      <c r="E166" s="56">
        <v>22.174737399999998</v>
      </c>
      <c r="F166" s="57">
        <v>0.70473699999999995</v>
      </c>
      <c r="G166" s="58">
        <v>3.0802149895541305E-2</v>
      </c>
      <c r="H166" s="59">
        <v>2.8209258163727751E-3</v>
      </c>
      <c r="I166" s="59">
        <v>1.2256313020897018E-3</v>
      </c>
      <c r="J166" s="60">
        <v>5.1617444498637611E-3</v>
      </c>
      <c r="K166" s="61">
        <v>18.819476299999998</v>
      </c>
      <c r="L166" s="62">
        <v>0.25332270000000001</v>
      </c>
      <c r="M166" s="58">
        <v>1.3281883796919376E-2</v>
      </c>
      <c r="N166" s="59">
        <v>1.2583365451499805E-4</v>
      </c>
      <c r="O166" s="59">
        <v>4.7644553901081852E-3</v>
      </c>
      <c r="P166" s="60">
        <v>1.275638672645793E-3</v>
      </c>
      <c r="R166" s="46">
        <f t="shared" si="4"/>
        <v>22879.474399999999</v>
      </c>
      <c r="S166" s="47">
        <f t="shared" si="5"/>
        <v>28609.198499999995</v>
      </c>
      <c r="U166" s="64" t="s">
        <v>3349</v>
      </c>
      <c r="V166" s="52" t="str">
        <f>EOSS!C166&amp;".sm@vishalretail.co.in"</f>
        <v>HP19.sm@vishalretail.co.in</v>
      </c>
      <c r="W166" s="64" t="s">
        <v>1596</v>
      </c>
      <c r="X166" s="49" t="s">
        <v>26</v>
      </c>
    </row>
  </sheetData>
  <autoFilter ref="B2:AE166" xr:uid="{1379B866-60AF-40A0-BBE2-08970B50F5F3}"/>
  <conditionalFormatting sqref="M85:M158 G85:G158">
    <cfRule type="cellIs" dxfId="16" priority="6" operator="lessThan">
      <formula>#REF!</formula>
    </cfRule>
  </conditionalFormatting>
  <conditionalFormatting sqref="N85:P158 H85:J158 H3:J72 N3:P72">
    <cfRule type="cellIs" dxfId="15" priority="5" operator="lessThan">
      <formula>0.02</formula>
    </cfRule>
  </conditionalFormatting>
  <conditionalFormatting sqref="G3:G166 M3:M166">
    <cfRule type="cellIs" dxfId="14" priority="4" operator="lessThan">
      <formula>#REF!</formula>
    </cfRule>
  </conditionalFormatting>
  <conditionalFormatting sqref="N73:P166 H73:J166">
    <cfRule type="cellIs" dxfId="13" priority="3" operator="lessThan">
      <formula>0.02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4" r:id="rId3" name="Button 24">
              <controlPr defaultSize="0" print="0" autoFill="0" autoPict="0" macro="[0]!Module2.SendPersonalizedEOSSReports">
                <anchor moveWithCells="1" sizeWithCells="1">
                  <from>
                    <xdr:col>24</xdr:col>
                    <xdr:colOff>85725</xdr:colOff>
                    <xdr:row>0</xdr:row>
                    <xdr:rowOff>85725</xdr:rowOff>
                  </from>
                  <to>
                    <xdr:col>25</xdr:col>
                    <xdr:colOff>38100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56A86-8EE5-471F-955F-1D5122C6DE39}">
  <sheetPr codeName="Sheet5"/>
  <dimension ref="B1:AR180"/>
  <sheetViews>
    <sheetView showGridLines="0" zoomScale="80" zoomScaleNormal="80" workbookViewId="0">
      <pane ySplit="2" topLeftCell="A3" activePane="bottomLeft" state="frozen"/>
      <selection pane="bottomLeft" activeCell="L6" sqref="L6"/>
    </sheetView>
  </sheetViews>
  <sheetFormatPr defaultRowHeight="15" x14ac:dyDescent="0.25"/>
  <cols>
    <col min="1" max="1" width="1.42578125" style="14" customWidth="1"/>
    <col min="2" max="3" width="9.140625" style="14"/>
    <col min="4" max="4" width="36" style="14" bestFit="1" customWidth="1"/>
    <col min="5" max="32" width="9.140625" style="14"/>
    <col min="33" max="33" width="1.42578125" style="14" customWidth="1"/>
    <col min="34" max="42" width="9.140625" style="14"/>
    <col min="43" max="43" width="17" style="14" bestFit="1" customWidth="1"/>
    <col min="44" max="44" width="25.5703125" style="14" bestFit="1" customWidth="1"/>
    <col min="45" max="16384" width="9.140625" style="14"/>
  </cols>
  <sheetData>
    <row r="1" spans="2:44" ht="39" thickBot="1" x14ac:dyDescent="0.3">
      <c r="B1" s="15" t="s">
        <v>0</v>
      </c>
      <c r="C1" s="16" t="s">
        <v>40</v>
      </c>
      <c r="D1" s="17" t="s">
        <v>41</v>
      </c>
      <c r="E1" s="16" t="s">
        <v>6</v>
      </c>
      <c r="F1" s="16" t="s">
        <v>42</v>
      </c>
      <c r="G1" s="16" t="s">
        <v>43</v>
      </c>
      <c r="H1" s="18">
        <f ca="1">J1-2</f>
        <v>46238</v>
      </c>
      <c r="I1" s="18">
        <f ca="1">J1-1</f>
        <v>46239</v>
      </c>
      <c r="J1" s="19">
        <f ca="1">TODAY()-1</f>
        <v>46240</v>
      </c>
      <c r="K1" s="16" t="s">
        <v>6</v>
      </c>
      <c r="L1" s="16" t="s">
        <v>42</v>
      </c>
      <c r="M1" s="16" t="s">
        <v>43</v>
      </c>
      <c r="N1" s="18">
        <f ca="1">H1</f>
        <v>46238</v>
      </c>
      <c r="O1" s="18">
        <f t="shared" ref="O1:P1" ca="1" si="0">I1</f>
        <v>46239</v>
      </c>
      <c r="P1" s="19">
        <f t="shared" ca="1" si="0"/>
        <v>46240</v>
      </c>
      <c r="Q1" s="16" t="s">
        <v>6</v>
      </c>
      <c r="R1" s="16" t="s">
        <v>42</v>
      </c>
      <c r="S1" s="16" t="s">
        <v>43</v>
      </c>
      <c r="T1" s="18">
        <f ca="1">N1</f>
        <v>46238</v>
      </c>
      <c r="U1" s="18">
        <f t="shared" ref="U1" ca="1" si="1">O1</f>
        <v>46239</v>
      </c>
      <c r="V1" s="19">
        <f t="shared" ref="V1" ca="1" si="2">P1</f>
        <v>46240</v>
      </c>
      <c r="W1" s="16" t="s">
        <v>6</v>
      </c>
      <c r="X1" s="16" t="s">
        <v>42</v>
      </c>
      <c r="Y1" s="16" t="s">
        <v>43</v>
      </c>
      <c r="Z1" s="18">
        <f ca="1">T1</f>
        <v>46238</v>
      </c>
      <c r="AA1" s="18">
        <f t="shared" ref="AA1" ca="1" si="3">U1</f>
        <v>46239</v>
      </c>
      <c r="AB1" s="19">
        <f t="shared" ref="AB1" ca="1" si="4">V1</f>
        <v>46240</v>
      </c>
      <c r="AC1" s="21" t="s">
        <v>44</v>
      </c>
      <c r="AD1" s="22" t="s">
        <v>45</v>
      </c>
      <c r="AE1" s="21" t="s">
        <v>44</v>
      </c>
      <c r="AF1" s="22" t="s">
        <v>45</v>
      </c>
      <c r="AG1" s="51" t="s">
        <v>46</v>
      </c>
      <c r="AH1" s="23" t="s">
        <v>5</v>
      </c>
      <c r="AI1" s="24" t="s">
        <v>3</v>
      </c>
      <c r="AJ1" s="24" t="s">
        <v>4</v>
      </c>
      <c r="AK1" s="24" t="s">
        <v>33</v>
      </c>
      <c r="AQ1" s="14" t="s">
        <v>48</v>
      </c>
      <c r="AR1" s="14" t="s">
        <v>49</v>
      </c>
    </row>
    <row r="2" spans="2:44" ht="15.75" thickBot="1" x14ac:dyDescent="0.3">
      <c r="B2" s="25"/>
      <c r="C2" s="26"/>
      <c r="D2" s="27"/>
      <c r="E2" s="26"/>
      <c r="F2" s="26"/>
      <c r="G2" s="26"/>
      <c r="H2" s="28"/>
      <c r="I2" s="28"/>
      <c r="J2" s="29"/>
      <c r="K2" s="30"/>
      <c r="L2" s="30"/>
      <c r="M2" s="30"/>
      <c r="N2" s="31"/>
      <c r="O2" s="31"/>
      <c r="P2" s="32"/>
      <c r="Q2" s="30"/>
      <c r="R2" s="30"/>
      <c r="S2" s="30"/>
      <c r="T2" s="31"/>
      <c r="U2" s="31"/>
      <c r="V2" s="32"/>
      <c r="W2" s="30"/>
      <c r="X2" s="30"/>
      <c r="Y2" s="30"/>
      <c r="Z2" s="31"/>
      <c r="AA2" s="31"/>
      <c r="AB2" s="32"/>
      <c r="AC2" s="33"/>
      <c r="AD2" s="34"/>
      <c r="AE2" s="33"/>
      <c r="AF2" s="34"/>
    </row>
    <row r="3" spans="2:44" x14ac:dyDescent="0.25">
      <c r="B3" s="64" t="s">
        <v>47</v>
      </c>
      <c r="C3" s="54" t="s">
        <v>2112</v>
      </c>
      <c r="D3" s="64" t="s">
        <v>2113</v>
      </c>
      <c r="E3" s="56">
        <v>0.54131030000000002</v>
      </c>
      <c r="F3" s="57">
        <v>9.0410000000000004E-3</v>
      </c>
      <c r="G3" s="58">
        <v>1.6427689005186326E-2</v>
      </c>
      <c r="H3" s="59">
        <v>0</v>
      </c>
      <c r="I3" s="59">
        <v>0</v>
      </c>
      <c r="J3" s="60">
        <v>0</v>
      </c>
      <c r="K3" s="61">
        <v>0.23183519999999999</v>
      </c>
      <c r="L3" s="62">
        <v>7.2950000000000003E-3</v>
      </c>
      <c r="M3" s="63">
        <v>3.0506393588095527E-2</v>
      </c>
      <c r="N3" s="59">
        <v>0</v>
      </c>
      <c r="O3" s="59">
        <v>0</v>
      </c>
      <c r="P3" s="60">
        <v>0</v>
      </c>
      <c r="Q3" s="61">
        <v>0.75030869999999994</v>
      </c>
      <c r="R3" s="62">
        <v>2.7744399999999999E-2</v>
      </c>
      <c r="S3" s="63">
        <v>3.5658748740927837E-2</v>
      </c>
      <c r="T3" s="59">
        <v>1.799363051185067E-3</v>
      </c>
      <c r="U3" s="59">
        <v>2.8661282886733573E-3</v>
      </c>
      <c r="V3" s="60">
        <v>0</v>
      </c>
      <c r="W3" s="61">
        <v>5.7654022000000005</v>
      </c>
      <c r="X3" s="62">
        <v>7.3558200000000004E-2</v>
      </c>
      <c r="Y3" s="63">
        <v>1.2597824777164099E-2</v>
      </c>
      <c r="Z3" s="59">
        <v>8.2000898653123236E-4</v>
      </c>
      <c r="AA3" s="59">
        <v>1.2587857249382955E-3</v>
      </c>
      <c r="AB3" s="60">
        <v>4.367215780398168E-4</v>
      </c>
      <c r="AC3" s="46">
        <f>(E3+F3)*0.01*10^5</f>
        <v>550.35130000000004</v>
      </c>
      <c r="AD3" s="47">
        <f>(K3+L3)*0.01*10^5</f>
        <v>239.1302</v>
      </c>
      <c r="AE3" s="46">
        <f>(Q3+R3)*0.01*10^5</f>
        <v>778.05309999999997</v>
      </c>
      <c r="AF3" s="47">
        <f>(W3+X3)*0.01*10^5</f>
        <v>5838.9604000000008</v>
      </c>
      <c r="AH3" s="64" t="str">
        <f>AQ3&amp;"/ "&amp;AR3</f>
        <v>Shiva Jyoti Sharma/ Manash Jyoti Saikia</v>
      </c>
      <c r="AI3" s="1" t="str">
        <f>C3&amp;".sm@vishalretail.co.in"</f>
        <v>HN20.sm@vishalretail.co.in</v>
      </c>
      <c r="AJ3" s="64" t="s">
        <v>3752</v>
      </c>
      <c r="AK3" s="64" t="s">
        <v>24</v>
      </c>
      <c r="AQ3" s="14" t="s">
        <v>3350</v>
      </c>
      <c r="AR3" s="14" t="s">
        <v>3351</v>
      </c>
    </row>
    <row r="4" spans="2:44" x14ac:dyDescent="0.25">
      <c r="B4" s="64" t="s">
        <v>47</v>
      </c>
      <c r="C4" s="54" t="s">
        <v>471</v>
      </c>
      <c r="D4" s="64" t="s">
        <v>472</v>
      </c>
      <c r="E4" s="56">
        <v>0.70627839999999997</v>
      </c>
      <c r="F4" s="57">
        <v>4.7449999999999999E-2</v>
      </c>
      <c r="G4" s="58">
        <v>6.2953711177660285E-2</v>
      </c>
      <c r="H4" s="59">
        <v>0</v>
      </c>
      <c r="I4" s="59">
        <v>2.6534757082259343E-3</v>
      </c>
      <c r="J4" s="60">
        <v>7.4297319830326147E-4</v>
      </c>
      <c r="K4" s="61">
        <v>9.5456399999999997E-2</v>
      </c>
      <c r="L4" s="62">
        <v>6.5821000000000005E-3</v>
      </c>
      <c r="M4" s="63">
        <v>6.4506044287205327E-2</v>
      </c>
      <c r="N4" s="59">
        <v>0</v>
      </c>
      <c r="O4" s="59">
        <v>0</v>
      </c>
      <c r="P4" s="60">
        <v>0</v>
      </c>
      <c r="Q4" s="61">
        <v>0.27021620000000002</v>
      </c>
      <c r="R4" s="62">
        <v>5.5000000000000003E-4</v>
      </c>
      <c r="S4" s="63">
        <v>2.0312727364050608E-3</v>
      </c>
      <c r="T4" s="59">
        <v>0</v>
      </c>
      <c r="U4" s="59">
        <v>0</v>
      </c>
      <c r="V4" s="60">
        <v>0</v>
      </c>
      <c r="W4" s="61">
        <v>5.4555633000000006</v>
      </c>
      <c r="X4" s="62">
        <v>3.3223099999999998E-2</v>
      </c>
      <c r="Y4" s="63">
        <v>6.0529045182009626E-3</v>
      </c>
      <c r="Z4" s="59">
        <v>1.1477947110494224E-4</v>
      </c>
      <c r="AA4" s="59">
        <v>2.1758908308036908E-3</v>
      </c>
      <c r="AB4" s="60">
        <v>1.7745452801734094E-3</v>
      </c>
      <c r="AC4" s="46">
        <f t="shared" ref="AC4:AC66" si="5">(E4+F4)*0.01*10^5</f>
        <v>753.72839999999997</v>
      </c>
      <c r="AD4" s="47">
        <f t="shared" ref="AD4:AD66" si="6">(K4+L4)*0.01*10^5</f>
        <v>102.0385</v>
      </c>
      <c r="AE4" s="46">
        <f t="shared" ref="AE4:AE66" si="7">(Q4+R4)*0.01*10^5</f>
        <v>270.76620000000003</v>
      </c>
      <c r="AF4" s="47">
        <f t="shared" ref="AF4:AF66" si="8">(W4+X4)*0.01*10^5</f>
        <v>5488.7864000000009</v>
      </c>
      <c r="AH4" s="64" t="str">
        <f t="shared" ref="AH4:AH66" si="9">AQ4&amp;"/ "&amp;AR4</f>
        <v>Biswanath   Das/ Bikash  Talukdar</v>
      </c>
      <c r="AI4" s="1" t="str">
        <f t="shared" ref="AI4:AI66" si="10">C4&amp;".sm@vishalretail.co.in"</f>
        <v>HN32.sm@vishalretail.co.in</v>
      </c>
      <c r="AJ4" s="64" t="s">
        <v>3752</v>
      </c>
      <c r="AK4" s="64" t="s">
        <v>24</v>
      </c>
      <c r="AQ4" s="14" t="s">
        <v>3352</v>
      </c>
      <c r="AR4" s="14" t="s">
        <v>3353</v>
      </c>
    </row>
    <row r="5" spans="2:44" x14ac:dyDescent="0.25">
      <c r="B5" s="64" t="s">
        <v>47</v>
      </c>
      <c r="C5" s="54" t="s">
        <v>2110</v>
      </c>
      <c r="D5" s="64" t="s">
        <v>2111</v>
      </c>
      <c r="E5" s="56">
        <v>2.0006567999999998</v>
      </c>
      <c r="F5" s="57">
        <v>8.6356599999999992E-2</v>
      </c>
      <c r="G5" s="58">
        <v>4.1378076441674981E-2</v>
      </c>
      <c r="H5" s="59">
        <v>0</v>
      </c>
      <c r="I5" s="59">
        <v>0</v>
      </c>
      <c r="J5" s="60">
        <v>9.8226489585548447E-4</v>
      </c>
      <c r="K5" s="61">
        <v>8.2168600000000008E-2</v>
      </c>
      <c r="L5" s="62">
        <v>2.2399999999999998E-3</v>
      </c>
      <c r="M5" s="63">
        <v>2.6537580293951084E-2</v>
      </c>
      <c r="N5" s="59">
        <v>0</v>
      </c>
      <c r="O5" s="59">
        <v>0</v>
      </c>
      <c r="P5" s="60">
        <v>2.6537580293951084E-2</v>
      </c>
      <c r="Q5" s="61">
        <v>0.55144329999999997</v>
      </c>
      <c r="R5" s="62">
        <v>2.6800000000000001E-3</v>
      </c>
      <c r="S5" s="63">
        <v>4.8364687065135144E-3</v>
      </c>
      <c r="T5" s="59">
        <v>0</v>
      </c>
      <c r="U5" s="59">
        <v>0</v>
      </c>
      <c r="V5" s="60">
        <v>0</v>
      </c>
      <c r="W5" s="61">
        <v>5.2441649000000004</v>
      </c>
      <c r="X5" s="62">
        <v>4.3555900000000002E-2</v>
      </c>
      <c r="Y5" s="63">
        <v>8.2371784834025276E-3</v>
      </c>
      <c r="Z5" s="59">
        <v>2.839219498881257E-4</v>
      </c>
      <c r="AA5" s="59">
        <v>1.2468888296825354E-3</v>
      </c>
      <c r="AB5" s="60">
        <v>7.9809433206080014E-4</v>
      </c>
      <c r="AC5" s="46">
        <f t="shared" si="5"/>
        <v>2087.0133999999994</v>
      </c>
      <c r="AD5" s="47">
        <f t="shared" si="6"/>
        <v>84.408600000000021</v>
      </c>
      <c r="AE5" s="46">
        <f t="shared" si="7"/>
        <v>554.12329999999997</v>
      </c>
      <c r="AF5" s="47">
        <f t="shared" si="8"/>
        <v>5287.720800000001</v>
      </c>
      <c r="AH5" s="64" t="str">
        <f t="shared" si="9"/>
        <v>Sankar  Kalita/ Nayan Moni Das</v>
      </c>
      <c r="AI5" s="1" t="str">
        <f t="shared" si="10"/>
        <v>HN19.sm@vishalretail.co.in</v>
      </c>
      <c r="AJ5" s="64" t="s">
        <v>3752</v>
      </c>
      <c r="AK5" s="64" t="s">
        <v>24</v>
      </c>
      <c r="AQ5" s="14" t="s">
        <v>3354</v>
      </c>
      <c r="AR5" s="14" t="s">
        <v>3355</v>
      </c>
    </row>
    <row r="6" spans="2:44" x14ac:dyDescent="0.25">
      <c r="B6" s="64" t="s">
        <v>47</v>
      </c>
      <c r="C6" s="54" t="s">
        <v>474</v>
      </c>
      <c r="D6" s="64" t="s">
        <v>475</v>
      </c>
      <c r="E6" s="56">
        <v>0.58253830000000006</v>
      </c>
      <c r="F6" s="57">
        <v>3.0948099999999999E-2</v>
      </c>
      <c r="G6" s="58">
        <v>5.0446269061547241E-2</v>
      </c>
      <c r="H6" s="59">
        <v>8.0523382425429467E-3</v>
      </c>
      <c r="I6" s="59">
        <v>0</v>
      </c>
      <c r="J6" s="60">
        <v>2.8525489725607605E-3</v>
      </c>
      <c r="K6" s="61">
        <v>7.92E-3</v>
      </c>
      <c r="L6" s="62">
        <v>0</v>
      </c>
      <c r="M6" s="63">
        <v>0</v>
      </c>
      <c r="N6" s="59">
        <v>0</v>
      </c>
      <c r="O6" s="59">
        <v>0</v>
      </c>
      <c r="P6" s="60">
        <v>0</v>
      </c>
      <c r="Q6" s="61">
        <v>0.15107989999999999</v>
      </c>
      <c r="R6" s="62">
        <v>4.4000000000000003E-3</v>
      </c>
      <c r="S6" s="63">
        <v>2.8299477938949026E-2</v>
      </c>
      <c r="T6" s="59">
        <v>0</v>
      </c>
      <c r="U6" s="59">
        <v>0</v>
      </c>
      <c r="V6" s="60">
        <v>0</v>
      </c>
      <c r="W6" s="61">
        <v>3.808907</v>
      </c>
      <c r="X6" s="62">
        <v>7.8000000000000009E-4</v>
      </c>
      <c r="Y6" s="63">
        <v>2.0474122939758568E-4</v>
      </c>
      <c r="Z6" s="59">
        <v>0</v>
      </c>
      <c r="AA6" s="59">
        <v>0</v>
      </c>
      <c r="AB6" s="60">
        <v>0</v>
      </c>
      <c r="AC6" s="46">
        <f t="shared" si="5"/>
        <v>613.48640000000012</v>
      </c>
      <c r="AD6" s="47">
        <f t="shared" si="6"/>
        <v>7.92</v>
      </c>
      <c r="AE6" s="46">
        <f t="shared" si="7"/>
        <v>155.47989999999996</v>
      </c>
      <c r="AF6" s="47">
        <f t="shared" si="8"/>
        <v>3809.6869999999999</v>
      </c>
      <c r="AH6" s="64" t="str">
        <f t="shared" si="9"/>
        <v>Sanjib  Chetry/ Pranjal  Das</v>
      </c>
      <c r="AI6" s="1" t="str">
        <f t="shared" si="10"/>
        <v>HN87.sm@vishalretail.co.in</v>
      </c>
      <c r="AJ6" s="64" t="s">
        <v>3752</v>
      </c>
      <c r="AK6" s="64" t="s">
        <v>24</v>
      </c>
      <c r="AQ6" s="14" t="s">
        <v>3356</v>
      </c>
      <c r="AR6" s="14" t="s">
        <v>3357</v>
      </c>
    </row>
    <row r="7" spans="2:44" x14ac:dyDescent="0.25">
      <c r="B7" s="64" t="s">
        <v>47</v>
      </c>
      <c r="C7" s="54" t="s">
        <v>2108</v>
      </c>
      <c r="D7" s="64" t="s">
        <v>2109</v>
      </c>
      <c r="E7" s="56">
        <v>1.1162652</v>
      </c>
      <c r="F7" s="57">
        <v>9.7804000000000002E-2</v>
      </c>
      <c r="G7" s="58">
        <v>8.0558834702338225E-2</v>
      </c>
      <c r="H7" s="59">
        <v>0</v>
      </c>
      <c r="I7" s="59">
        <v>4.8596900407324396E-4</v>
      </c>
      <c r="J7" s="60">
        <v>8.8331044062397775E-3</v>
      </c>
      <c r="K7" s="61">
        <v>6.1351999999999995E-3</v>
      </c>
      <c r="L7" s="62">
        <v>0</v>
      </c>
      <c r="M7" s="63">
        <v>0</v>
      </c>
      <c r="N7" s="59">
        <v>0</v>
      </c>
      <c r="O7" s="59">
        <v>0</v>
      </c>
      <c r="P7" s="60">
        <v>0</v>
      </c>
      <c r="Q7" s="61">
        <v>0.30440519999999999</v>
      </c>
      <c r="R7" s="62">
        <v>8.09E-3</v>
      </c>
      <c r="S7" s="63">
        <v>2.588839764578784E-2</v>
      </c>
      <c r="T7" s="59">
        <v>0</v>
      </c>
      <c r="U7" s="59">
        <v>0</v>
      </c>
      <c r="V7" s="60">
        <v>0</v>
      </c>
      <c r="W7" s="61">
        <v>3.2617613000000003</v>
      </c>
      <c r="X7" s="62">
        <v>7.3573000000000006E-3</v>
      </c>
      <c r="Y7" s="63">
        <v>2.2505454528324548E-3</v>
      </c>
      <c r="Z7" s="59">
        <v>1.8047678049979587E-4</v>
      </c>
      <c r="AA7" s="59">
        <v>3.6707141796568648E-4</v>
      </c>
      <c r="AB7" s="60">
        <v>0</v>
      </c>
      <c r="AC7" s="46">
        <f t="shared" si="5"/>
        <v>1214.0691999999999</v>
      </c>
      <c r="AD7" s="47">
        <f t="shared" si="6"/>
        <v>6.1351999999999993</v>
      </c>
      <c r="AE7" s="46">
        <f t="shared" si="7"/>
        <v>312.49520000000001</v>
      </c>
      <c r="AF7" s="47">
        <f t="shared" si="8"/>
        <v>3269.1186000000002</v>
      </c>
      <c r="AH7" s="64" t="str">
        <f t="shared" si="9"/>
        <v>Bikash  Sarma/ Banajit  Medhi</v>
      </c>
      <c r="AI7" s="1" t="str">
        <f t="shared" si="10"/>
        <v>HN21.sm@vishalretail.co.in</v>
      </c>
      <c r="AJ7" s="64" t="s">
        <v>3752</v>
      </c>
      <c r="AK7" s="64" t="s">
        <v>24</v>
      </c>
      <c r="AQ7" s="14" t="s">
        <v>3358</v>
      </c>
      <c r="AR7" s="14" t="s">
        <v>3359</v>
      </c>
    </row>
    <row r="8" spans="2:44" x14ac:dyDescent="0.25">
      <c r="B8" s="64" t="s">
        <v>50</v>
      </c>
      <c r="C8" s="54" t="s">
        <v>2132</v>
      </c>
      <c r="D8" s="64" t="s">
        <v>2133</v>
      </c>
      <c r="E8" s="56">
        <v>0.83942699999999992</v>
      </c>
      <c r="F8" s="57">
        <v>5.4626399999999992E-2</v>
      </c>
      <c r="G8" s="58">
        <v>6.1099706124936162E-2</v>
      </c>
      <c r="H8" s="59">
        <v>2.4607031302604524E-3</v>
      </c>
      <c r="I8" s="59">
        <v>0</v>
      </c>
      <c r="J8" s="60">
        <v>0</v>
      </c>
      <c r="K8" s="61">
        <v>6.7822199999999999E-2</v>
      </c>
      <c r="L8" s="62">
        <v>6.45E-3</v>
      </c>
      <c r="M8" s="63">
        <v>8.6842721772076234E-2</v>
      </c>
      <c r="N8" s="59">
        <v>0</v>
      </c>
      <c r="O8" s="59">
        <v>0</v>
      </c>
      <c r="P8" s="60">
        <v>0</v>
      </c>
      <c r="Q8" s="61">
        <v>0.26870909999999998</v>
      </c>
      <c r="R8" s="62">
        <v>5.7200000000000003E-3</v>
      </c>
      <c r="S8" s="63">
        <v>2.0843270629827524E-2</v>
      </c>
      <c r="T8" s="59">
        <v>0</v>
      </c>
      <c r="U8" s="59">
        <v>0</v>
      </c>
      <c r="V8" s="60">
        <v>0</v>
      </c>
      <c r="W8" s="61">
        <v>3.8614278999999998</v>
      </c>
      <c r="X8" s="62">
        <v>7.0499999999999998E-3</v>
      </c>
      <c r="Y8" s="63">
        <v>1.8224221986637174E-3</v>
      </c>
      <c r="Z8" s="59">
        <v>0</v>
      </c>
      <c r="AA8" s="59">
        <v>0</v>
      </c>
      <c r="AB8" s="60">
        <v>6.074740662212392E-4</v>
      </c>
      <c r="AC8" s="46">
        <f t="shared" si="5"/>
        <v>894.05339999999978</v>
      </c>
      <c r="AD8" s="47">
        <f t="shared" si="6"/>
        <v>74.272199999999998</v>
      </c>
      <c r="AE8" s="46">
        <f t="shared" si="7"/>
        <v>274.42910000000001</v>
      </c>
      <c r="AF8" s="47">
        <f t="shared" si="8"/>
        <v>3868.4778999999994</v>
      </c>
      <c r="AH8" s="64" t="str">
        <f t="shared" si="9"/>
        <v>Ratna  Deka/ Mrigangka  Boruah</v>
      </c>
      <c r="AI8" s="1" t="str">
        <f t="shared" si="10"/>
        <v>HN25.sm@vishalretail.co.in</v>
      </c>
      <c r="AJ8" s="64" t="s">
        <v>3753</v>
      </c>
      <c r="AK8" s="64" t="s">
        <v>24</v>
      </c>
      <c r="AQ8" s="14" t="s">
        <v>3360</v>
      </c>
      <c r="AR8" s="14" t="s">
        <v>3361</v>
      </c>
    </row>
    <row r="9" spans="2:44" x14ac:dyDescent="0.25">
      <c r="B9" s="64" t="s">
        <v>50</v>
      </c>
      <c r="C9" s="54" t="s">
        <v>1998</v>
      </c>
      <c r="D9" s="64" t="s">
        <v>2016</v>
      </c>
      <c r="E9" s="56">
        <v>0.82063249999999999</v>
      </c>
      <c r="F9" s="57">
        <v>3.5760699999999999E-2</v>
      </c>
      <c r="G9" s="58">
        <v>4.1757337634161507E-2</v>
      </c>
      <c r="H9" s="59">
        <v>0</v>
      </c>
      <c r="I9" s="59">
        <v>0</v>
      </c>
      <c r="J9" s="60">
        <v>0</v>
      </c>
      <c r="K9" s="61">
        <v>0.79555070000000006</v>
      </c>
      <c r="L9" s="62">
        <v>5.5399300000000005E-2</v>
      </c>
      <c r="M9" s="63">
        <v>6.5102885010870207E-2</v>
      </c>
      <c r="N9" s="59">
        <v>3.6892884423291613E-3</v>
      </c>
      <c r="O9" s="59">
        <v>2.2539514660085786E-3</v>
      </c>
      <c r="P9" s="60">
        <v>0</v>
      </c>
      <c r="Q9" s="61">
        <v>0.37990859999999999</v>
      </c>
      <c r="R9" s="62">
        <v>5.6499999999999996E-3</v>
      </c>
      <c r="S9" s="63">
        <v>1.4654062962154131E-2</v>
      </c>
      <c r="T9" s="59">
        <v>0</v>
      </c>
      <c r="U9" s="59">
        <v>1.4265017042804909E-3</v>
      </c>
      <c r="V9" s="60">
        <v>0</v>
      </c>
      <c r="W9" s="61">
        <v>3.3501935</v>
      </c>
      <c r="X9" s="62">
        <v>6.8699999999999994E-3</v>
      </c>
      <c r="Y9" s="63">
        <v>2.0464313528772986E-3</v>
      </c>
      <c r="Z9" s="59">
        <v>0</v>
      </c>
      <c r="AA9" s="59">
        <v>3.2766731996579747E-4</v>
      </c>
      <c r="AB9" s="60">
        <v>3.2766731996579747E-4</v>
      </c>
      <c r="AC9" s="46">
        <f t="shared" si="5"/>
        <v>856.39319999999998</v>
      </c>
      <c r="AD9" s="47">
        <f t="shared" si="6"/>
        <v>850.95000000000016</v>
      </c>
      <c r="AE9" s="46">
        <f t="shared" si="7"/>
        <v>385.55859999999996</v>
      </c>
      <c r="AF9" s="47">
        <f t="shared" si="8"/>
        <v>3357.0635000000002</v>
      </c>
      <c r="AH9" s="64" t="str">
        <f t="shared" si="9"/>
        <v>Pranjit  Deka/ SM</v>
      </c>
      <c r="AI9" s="1" t="str">
        <f t="shared" si="10"/>
        <v>HN01.sm@vishalretail.co.in</v>
      </c>
      <c r="AJ9" s="64" t="s">
        <v>3753</v>
      </c>
      <c r="AK9" s="64" t="s">
        <v>24</v>
      </c>
      <c r="AQ9" s="14" t="s">
        <v>3362</v>
      </c>
      <c r="AR9" s="14" t="s">
        <v>1380</v>
      </c>
    </row>
    <row r="10" spans="2:44" x14ac:dyDescent="0.25">
      <c r="B10" s="64" t="s">
        <v>50</v>
      </c>
      <c r="C10" s="54" t="s">
        <v>107</v>
      </c>
      <c r="D10" s="64" t="s">
        <v>477</v>
      </c>
      <c r="E10" s="56">
        <v>2.1142230999999998</v>
      </c>
      <c r="F10" s="57">
        <v>3.7040099999999999E-2</v>
      </c>
      <c r="G10" s="58">
        <v>1.7217837408272499E-2</v>
      </c>
      <c r="H10" s="59">
        <v>2.8820276384591159E-4</v>
      </c>
      <c r="I10" s="59">
        <v>0</v>
      </c>
      <c r="J10" s="60">
        <v>0</v>
      </c>
      <c r="K10" s="61">
        <v>0.14065540000000001</v>
      </c>
      <c r="L10" s="62">
        <v>0</v>
      </c>
      <c r="M10" s="63">
        <v>0</v>
      </c>
      <c r="N10" s="59">
        <v>0</v>
      </c>
      <c r="O10" s="59">
        <v>0</v>
      </c>
      <c r="P10" s="60">
        <v>0</v>
      </c>
      <c r="Q10" s="61">
        <v>0.23788319999999999</v>
      </c>
      <c r="R10" s="62">
        <v>3.9554999999999998E-3</v>
      </c>
      <c r="S10" s="63">
        <v>1.6355943031450302E-2</v>
      </c>
      <c r="T10" s="59">
        <v>0</v>
      </c>
      <c r="U10" s="59">
        <v>0</v>
      </c>
      <c r="V10" s="60">
        <v>0</v>
      </c>
      <c r="W10" s="61">
        <v>3.5632282000000002</v>
      </c>
      <c r="X10" s="62">
        <v>0.10748920000000002</v>
      </c>
      <c r="Y10" s="63">
        <v>2.9282886228179816E-2</v>
      </c>
      <c r="Z10" s="59">
        <v>1.3679342354167606E-3</v>
      </c>
      <c r="AA10" s="59">
        <v>8.6903993208521028E-4</v>
      </c>
      <c r="AB10" s="60">
        <v>9.3717375246593474E-4</v>
      </c>
      <c r="AC10" s="46">
        <f t="shared" si="5"/>
        <v>2151.2631999999999</v>
      </c>
      <c r="AD10" s="47">
        <f t="shared" si="6"/>
        <v>140.65540000000001</v>
      </c>
      <c r="AE10" s="46">
        <f t="shared" si="7"/>
        <v>241.83870000000002</v>
      </c>
      <c r="AF10" s="47">
        <f t="shared" si="8"/>
        <v>3670.7174</v>
      </c>
      <c r="AH10" s="64" t="str">
        <f t="shared" si="9"/>
        <v>Mintu  Kalita/ Harekrishna  Sarma</v>
      </c>
      <c r="AI10" s="1" t="str">
        <f t="shared" si="10"/>
        <v>HN10.sm@vishalretail.co.in</v>
      </c>
      <c r="AJ10" s="64" t="s">
        <v>3753</v>
      </c>
      <c r="AK10" s="64" t="s">
        <v>24</v>
      </c>
      <c r="AQ10" s="14" t="s">
        <v>3363</v>
      </c>
      <c r="AR10" s="14" t="s">
        <v>3364</v>
      </c>
    </row>
    <row r="11" spans="2:44" x14ac:dyDescent="0.25">
      <c r="B11" s="64" t="s">
        <v>50</v>
      </c>
      <c r="C11" s="54" t="s">
        <v>2126</v>
      </c>
      <c r="D11" s="64" t="s">
        <v>2127</v>
      </c>
      <c r="E11" s="56">
        <v>0.97806949999999993</v>
      </c>
      <c r="F11" s="57">
        <v>7.6020699999999997E-2</v>
      </c>
      <c r="G11" s="58">
        <v>7.2119729412150876E-2</v>
      </c>
      <c r="H11" s="59">
        <v>7.1151406207931739E-4</v>
      </c>
      <c r="I11" s="59">
        <v>0</v>
      </c>
      <c r="J11" s="60">
        <v>0</v>
      </c>
      <c r="K11" s="61">
        <v>7.0814000000000002E-2</v>
      </c>
      <c r="L11" s="62">
        <v>0</v>
      </c>
      <c r="M11" s="63">
        <v>0</v>
      </c>
      <c r="N11" s="59">
        <v>0</v>
      </c>
      <c r="O11" s="59">
        <v>0</v>
      </c>
      <c r="P11" s="60">
        <v>0</v>
      </c>
      <c r="Q11" s="61">
        <v>0.35692499999999999</v>
      </c>
      <c r="R11" s="62">
        <v>1.014E-2</v>
      </c>
      <c r="S11" s="63">
        <v>2.7624535164071758E-2</v>
      </c>
      <c r="T11" s="59">
        <v>0</v>
      </c>
      <c r="U11" s="59">
        <v>0</v>
      </c>
      <c r="V11" s="60">
        <v>0</v>
      </c>
      <c r="W11" s="61">
        <v>3.6403266999999997</v>
      </c>
      <c r="X11" s="62">
        <v>2.8933199999999999E-2</v>
      </c>
      <c r="Y11" s="63">
        <v>7.8852958875984779E-3</v>
      </c>
      <c r="Z11" s="59">
        <v>1.5650022501812969E-3</v>
      </c>
      <c r="AA11" s="59">
        <v>3.2052240289656237E-3</v>
      </c>
      <c r="AB11" s="60">
        <v>3.0523866679490325E-4</v>
      </c>
      <c r="AC11" s="46">
        <f t="shared" si="5"/>
        <v>1054.0901999999999</v>
      </c>
      <c r="AD11" s="47">
        <f t="shared" si="6"/>
        <v>70.814000000000007</v>
      </c>
      <c r="AE11" s="46">
        <f t="shared" si="7"/>
        <v>367.065</v>
      </c>
      <c r="AF11" s="47">
        <f t="shared" si="8"/>
        <v>3669.2599</v>
      </c>
      <c r="AH11" s="64" t="str">
        <f t="shared" si="9"/>
        <v>Niprom  Das/ Bor Em Senar</v>
      </c>
      <c r="AI11" s="1" t="str">
        <f t="shared" si="10"/>
        <v>HN34.sm@vishalretail.co.in</v>
      </c>
      <c r="AJ11" s="64" t="s">
        <v>3753</v>
      </c>
      <c r="AK11" s="64" t="s">
        <v>24</v>
      </c>
      <c r="AQ11" s="14" t="s">
        <v>3365</v>
      </c>
      <c r="AR11" s="14" t="s">
        <v>3366</v>
      </c>
    </row>
    <row r="12" spans="2:44" x14ac:dyDescent="0.25">
      <c r="B12" s="64" t="s">
        <v>50</v>
      </c>
      <c r="C12" s="54" t="s">
        <v>2124</v>
      </c>
      <c r="D12" s="64" t="s">
        <v>2125</v>
      </c>
      <c r="E12" s="56">
        <v>0.71616780000000002</v>
      </c>
      <c r="F12" s="57">
        <v>2.0840000000000001E-2</v>
      </c>
      <c r="G12" s="58">
        <v>2.8276498566229557E-2</v>
      </c>
      <c r="H12" s="59">
        <v>1.0990385719119933E-3</v>
      </c>
      <c r="I12" s="59">
        <v>0</v>
      </c>
      <c r="J12" s="60">
        <v>0</v>
      </c>
      <c r="K12" s="61">
        <v>0.19180119999999998</v>
      </c>
      <c r="L12" s="62">
        <v>2.3908000000000002E-2</v>
      </c>
      <c r="M12" s="63">
        <v>0.1108344011289273</v>
      </c>
      <c r="N12" s="59">
        <v>0</v>
      </c>
      <c r="O12" s="59">
        <v>0</v>
      </c>
      <c r="P12" s="60">
        <v>0</v>
      </c>
      <c r="Q12" s="61">
        <v>0.33555989999999997</v>
      </c>
      <c r="R12" s="62">
        <v>5.5999999999999995E-4</v>
      </c>
      <c r="S12" s="63">
        <v>1.6660721367583412E-3</v>
      </c>
      <c r="T12" s="59">
        <v>0</v>
      </c>
      <c r="U12" s="59">
        <v>0</v>
      </c>
      <c r="V12" s="60">
        <v>1.6660721367583412E-3</v>
      </c>
      <c r="W12" s="61">
        <v>3.2769363</v>
      </c>
      <c r="X12" s="62">
        <v>3.0850999999999993E-2</v>
      </c>
      <c r="Y12" s="63">
        <v>9.3267786595589118E-3</v>
      </c>
      <c r="Z12" s="59">
        <v>4.8370703884134268E-4</v>
      </c>
      <c r="AA12" s="59">
        <v>1.5299653638551668E-3</v>
      </c>
      <c r="AB12" s="60">
        <v>2.0618012530612228E-3</v>
      </c>
      <c r="AC12" s="46">
        <f t="shared" si="5"/>
        <v>737.00780000000009</v>
      </c>
      <c r="AD12" s="47">
        <f t="shared" si="6"/>
        <v>215.70919999999998</v>
      </c>
      <c r="AE12" s="46">
        <f t="shared" si="7"/>
        <v>336.11989999999997</v>
      </c>
      <c r="AF12" s="47">
        <f t="shared" si="8"/>
        <v>3307.7873</v>
      </c>
      <c r="AH12" s="64" t="str">
        <f t="shared" si="9"/>
        <v>Sahidul Alam Barbhuiya/ Bhargav  Bhuyan</v>
      </c>
      <c r="AI12" s="1" t="str">
        <f t="shared" si="10"/>
        <v>HN35.sm@vishalretail.co.in</v>
      </c>
      <c r="AJ12" s="64" t="s">
        <v>3753</v>
      </c>
      <c r="AK12" s="64" t="s">
        <v>24</v>
      </c>
      <c r="AQ12" s="14" t="s">
        <v>3367</v>
      </c>
      <c r="AR12" s="14" t="s">
        <v>3368</v>
      </c>
    </row>
    <row r="13" spans="2:44" x14ac:dyDescent="0.25">
      <c r="B13" s="64" t="s">
        <v>50</v>
      </c>
      <c r="C13" s="54" t="s">
        <v>97</v>
      </c>
      <c r="D13" s="64" t="s">
        <v>878</v>
      </c>
      <c r="E13" s="56">
        <v>0.78161770000000008</v>
      </c>
      <c r="F13" s="57">
        <v>2.42408E-2</v>
      </c>
      <c r="G13" s="58">
        <v>3.0080715162773611E-2</v>
      </c>
      <c r="H13" s="59">
        <v>2.1095514907393791E-3</v>
      </c>
      <c r="I13" s="59">
        <v>0</v>
      </c>
      <c r="J13" s="60">
        <v>1.5511408020142494E-3</v>
      </c>
      <c r="K13" s="61">
        <v>0.45516780000000001</v>
      </c>
      <c r="L13" s="62">
        <v>4.0340000000000001E-2</v>
      </c>
      <c r="M13" s="63">
        <v>8.1411432877545015E-2</v>
      </c>
      <c r="N13" s="59">
        <v>0</v>
      </c>
      <c r="O13" s="59">
        <v>0</v>
      </c>
      <c r="P13" s="60">
        <v>0</v>
      </c>
      <c r="Q13" s="61">
        <v>0.25070569999999998</v>
      </c>
      <c r="R13" s="62">
        <v>3.3133099999999999E-2</v>
      </c>
      <c r="S13" s="63">
        <v>0.11673210286965702</v>
      </c>
      <c r="T13" s="59">
        <v>0</v>
      </c>
      <c r="U13" s="59">
        <v>0</v>
      </c>
      <c r="V13" s="60">
        <v>3.8049766275787531E-3</v>
      </c>
      <c r="W13" s="61">
        <v>3.2596931999999996</v>
      </c>
      <c r="X13" s="62">
        <v>1.83013E-2</v>
      </c>
      <c r="Y13" s="63">
        <v>5.5830783120594009E-3</v>
      </c>
      <c r="Z13" s="59">
        <v>0</v>
      </c>
      <c r="AA13" s="59">
        <v>7.6305802221449744E-4</v>
      </c>
      <c r="AB13" s="60">
        <v>2.3825543331448544E-3</v>
      </c>
      <c r="AC13" s="46">
        <f t="shared" si="5"/>
        <v>805.85850000000005</v>
      </c>
      <c r="AD13" s="47">
        <f t="shared" si="6"/>
        <v>495.50779999999997</v>
      </c>
      <c r="AE13" s="46">
        <f t="shared" si="7"/>
        <v>283.83879999999994</v>
      </c>
      <c r="AF13" s="47">
        <f t="shared" si="8"/>
        <v>3277.9944999999998</v>
      </c>
      <c r="AH13" s="64" t="str">
        <f t="shared" si="9"/>
        <v>Amal  Dutta/ Rajesh Kumar Gogoi</v>
      </c>
      <c r="AI13" s="1" t="str">
        <f t="shared" si="10"/>
        <v>HN12.sm@vishalretail.co.in</v>
      </c>
      <c r="AJ13" s="64" t="s">
        <v>3753</v>
      </c>
      <c r="AK13" s="64" t="s">
        <v>24</v>
      </c>
      <c r="AQ13" s="14" t="s">
        <v>3369</v>
      </c>
      <c r="AR13" s="14" t="s">
        <v>3370</v>
      </c>
    </row>
    <row r="14" spans="2:44" x14ac:dyDescent="0.25">
      <c r="B14" s="64" t="s">
        <v>50</v>
      </c>
      <c r="C14" s="54" t="s">
        <v>2128</v>
      </c>
      <c r="D14" s="64" t="s">
        <v>2129</v>
      </c>
      <c r="E14" s="56">
        <v>0.76566039999999991</v>
      </c>
      <c r="F14" s="57">
        <v>8.6674399999999999E-2</v>
      </c>
      <c r="G14" s="58">
        <v>0.10169055634006731</v>
      </c>
      <c r="H14" s="59">
        <v>0</v>
      </c>
      <c r="I14" s="59">
        <v>2.5811453433556863E-3</v>
      </c>
      <c r="J14" s="60">
        <v>2.2777434407230584E-3</v>
      </c>
      <c r="K14" s="61">
        <v>1.8939999999999999E-2</v>
      </c>
      <c r="L14" s="62">
        <v>2.6208999999999998E-3</v>
      </c>
      <c r="M14" s="63">
        <v>0.12155800546359383</v>
      </c>
      <c r="N14" s="59">
        <v>0</v>
      </c>
      <c r="O14" s="59">
        <v>0</v>
      </c>
      <c r="P14" s="60">
        <v>0</v>
      </c>
      <c r="Q14" s="61">
        <v>0.21485689999999996</v>
      </c>
      <c r="R14" s="62">
        <v>1.0670000000000001E-2</v>
      </c>
      <c r="S14" s="63">
        <v>4.7311429368292662E-2</v>
      </c>
      <c r="T14" s="59">
        <v>0</v>
      </c>
      <c r="U14" s="59">
        <v>0</v>
      </c>
      <c r="V14" s="60">
        <v>0</v>
      </c>
      <c r="W14" s="61">
        <v>3.2098634000000006</v>
      </c>
      <c r="X14" s="62">
        <v>3.5310899999999999E-2</v>
      </c>
      <c r="Y14" s="63">
        <v>1.0881048823787367E-2</v>
      </c>
      <c r="Z14" s="59">
        <v>3.8210582402307323E-4</v>
      </c>
      <c r="AA14" s="59">
        <v>1.3712668684698998E-3</v>
      </c>
      <c r="AB14" s="60">
        <v>1.3835928627932248E-3</v>
      </c>
      <c r="AC14" s="46">
        <f t="shared" si="5"/>
        <v>852.33479999999997</v>
      </c>
      <c r="AD14" s="47">
        <f t="shared" si="6"/>
        <v>21.5609</v>
      </c>
      <c r="AE14" s="46">
        <f t="shared" si="7"/>
        <v>225.52689999999998</v>
      </c>
      <c r="AF14" s="47">
        <f t="shared" si="8"/>
        <v>3245.1743000000006</v>
      </c>
      <c r="AH14" s="64" t="str">
        <f t="shared" si="9"/>
        <v>Shuhel  Ahmed/ SM</v>
      </c>
      <c r="AI14" s="1" t="str">
        <f t="shared" si="10"/>
        <v>HN29.sm@vishalretail.co.in</v>
      </c>
      <c r="AJ14" s="64" t="s">
        <v>3753</v>
      </c>
      <c r="AK14" s="64" t="s">
        <v>24</v>
      </c>
      <c r="AQ14" s="14" t="s">
        <v>3371</v>
      </c>
      <c r="AR14" s="14" t="s">
        <v>1380</v>
      </c>
    </row>
    <row r="15" spans="2:44" x14ac:dyDescent="0.25">
      <c r="B15" s="64" t="s">
        <v>68</v>
      </c>
      <c r="C15" s="54" t="s">
        <v>127</v>
      </c>
      <c r="D15" s="64" t="s">
        <v>307</v>
      </c>
      <c r="E15" s="56">
        <v>0.97648649999999992</v>
      </c>
      <c r="F15" s="57">
        <v>5.9071100000000008E-2</v>
      </c>
      <c r="G15" s="58">
        <v>5.7042795108644857E-2</v>
      </c>
      <c r="H15" s="59">
        <v>1.6995674600814093E-3</v>
      </c>
      <c r="I15" s="59">
        <v>7.0493423060194816E-3</v>
      </c>
      <c r="J15" s="60">
        <v>0</v>
      </c>
      <c r="K15" s="61">
        <v>0.13772790000000001</v>
      </c>
      <c r="L15" s="62">
        <v>6.5300000000000002E-3</v>
      </c>
      <c r="M15" s="63">
        <v>4.5266151801738409E-2</v>
      </c>
      <c r="N15" s="59">
        <v>0</v>
      </c>
      <c r="O15" s="59">
        <v>0</v>
      </c>
      <c r="P15" s="60">
        <v>0</v>
      </c>
      <c r="Q15" s="61">
        <v>0.72054979999999991</v>
      </c>
      <c r="R15" s="62">
        <v>0</v>
      </c>
      <c r="S15" s="63">
        <v>0</v>
      </c>
      <c r="T15" s="59">
        <v>0</v>
      </c>
      <c r="U15" s="59">
        <v>0</v>
      </c>
      <c r="V15" s="60">
        <v>0</v>
      </c>
      <c r="W15" s="61">
        <v>3.1315398000000005</v>
      </c>
      <c r="X15" s="62">
        <v>2.3661599999999994E-2</v>
      </c>
      <c r="Y15" s="63">
        <v>7.4992360234120061E-3</v>
      </c>
      <c r="Z15" s="59">
        <v>0</v>
      </c>
      <c r="AA15" s="59">
        <v>0</v>
      </c>
      <c r="AB15" s="60">
        <v>0</v>
      </c>
      <c r="AC15" s="46">
        <f t="shared" si="5"/>
        <v>1035.5576000000001</v>
      </c>
      <c r="AD15" s="47">
        <f t="shared" si="6"/>
        <v>144.25790000000003</v>
      </c>
      <c r="AE15" s="46">
        <f t="shared" si="7"/>
        <v>720.54979999999989</v>
      </c>
      <c r="AF15" s="47">
        <f t="shared" si="8"/>
        <v>3155.2014000000004</v>
      </c>
      <c r="AH15" s="64" t="str">
        <f t="shared" si="9"/>
        <v>Prasanna  Hazarika/ Tilen  Gogoi</v>
      </c>
      <c r="AI15" s="1" t="str">
        <f t="shared" si="10"/>
        <v>HN26.sm@vishalretail.co.in</v>
      </c>
      <c r="AJ15" s="64" t="s">
        <v>3754</v>
      </c>
      <c r="AK15" s="64" t="s">
        <v>24</v>
      </c>
      <c r="AQ15" s="14" t="s">
        <v>3372</v>
      </c>
      <c r="AR15" s="14" t="s">
        <v>3373</v>
      </c>
    </row>
    <row r="16" spans="2:44" x14ac:dyDescent="0.25">
      <c r="B16" s="64" t="s">
        <v>68</v>
      </c>
      <c r="C16" s="54" t="s">
        <v>69</v>
      </c>
      <c r="D16" s="64" t="s">
        <v>478</v>
      </c>
      <c r="E16" s="56">
        <v>1.5386917999999998</v>
      </c>
      <c r="F16" s="57">
        <v>3.0269999999999998E-2</v>
      </c>
      <c r="G16" s="58">
        <v>1.9293012742566455E-2</v>
      </c>
      <c r="H16" s="59">
        <v>7.329687695391947E-4</v>
      </c>
      <c r="I16" s="59">
        <v>8.1582610870449502E-4</v>
      </c>
      <c r="J16" s="60">
        <v>1.4340693317071199E-3</v>
      </c>
      <c r="K16" s="61">
        <v>0</v>
      </c>
      <c r="L16" s="62">
        <v>0</v>
      </c>
      <c r="M16" s="63">
        <v>0</v>
      </c>
      <c r="N16" s="59">
        <v>0</v>
      </c>
      <c r="O16" s="59">
        <v>0</v>
      </c>
      <c r="P16" s="60">
        <v>0</v>
      </c>
      <c r="Q16" s="61">
        <v>0.66052729999999982</v>
      </c>
      <c r="R16" s="62">
        <v>3.2620400000000001E-2</v>
      </c>
      <c r="S16" s="63">
        <v>4.7061254044412193E-2</v>
      </c>
      <c r="T16" s="59">
        <v>0</v>
      </c>
      <c r="U16" s="59">
        <v>0</v>
      </c>
      <c r="V16" s="60">
        <v>0</v>
      </c>
      <c r="W16" s="61">
        <v>3.3362737999999998</v>
      </c>
      <c r="X16" s="62">
        <v>3.6360099999999992E-2</v>
      </c>
      <c r="Y16" s="63">
        <v>1.0780921107387315E-2</v>
      </c>
      <c r="Z16" s="59">
        <v>0</v>
      </c>
      <c r="AA16" s="59">
        <v>3.2615458203156888E-4</v>
      </c>
      <c r="AB16" s="60">
        <v>2.8197546137456548E-3</v>
      </c>
      <c r="AC16" s="46">
        <f t="shared" si="5"/>
        <v>1568.9617999999998</v>
      </c>
      <c r="AD16" s="47">
        <f t="shared" si="6"/>
        <v>0</v>
      </c>
      <c r="AE16" s="46">
        <f t="shared" si="7"/>
        <v>693.14769999999987</v>
      </c>
      <c r="AF16" s="47">
        <f t="shared" si="8"/>
        <v>3372.6339000000003</v>
      </c>
      <c r="AH16" s="64" t="str">
        <f t="shared" si="9"/>
        <v>Pankaj  Chetry/ Joydeep  Chanda</v>
      </c>
      <c r="AI16" s="1" t="str">
        <f t="shared" si="10"/>
        <v>HN06.sm@vishalretail.co.in</v>
      </c>
      <c r="AJ16" s="64" t="s">
        <v>3754</v>
      </c>
      <c r="AK16" s="64" t="s">
        <v>24</v>
      </c>
      <c r="AQ16" s="14" t="s">
        <v>3374</v>
      </c>
      <c r="AR16" s="14" t="s">
        <v>3375</v>
      </c>
    </row>
    <row r="17" spans="2:44" x14ac:dyDescent="0.25">
      <c r="B17" s="64" t="s">
        <v>68</v>
      </c>
      <c r="C17" s="54" t="s">
        <v>2154</v>
      </c>
      <c r="D17" s="64" t="s">
        <v>2155</v>
      </c>
      <c r="E17" s="56">
        <v>0.71431949999999989</v>
      </c>
      <c r="F17" s="57">
        <v>1.303E-2</v>
      </c>
      <c r="G17" s="58">
        <v>1.7914358915486987E-2</v>
      </c>
      <c r="H17" s="59">
        <v>0</v>
      </c>
      <c r="I17" s="59">
        <v>0</v>
      </c>
      <c r="J17" s="60">
        <v>0</v>
      </c>
      <c r="K17" s="61">
        <v>3.9392999999999997E-3</v>
      </c>
      <c r="L17" s="62">
        <v>0</v>
      </c>
      <c r="M17" s="63">
        <v>0</v>
      </c>
      <c r="N17" s="59">
        <v>0</v>
      </c>
      <c r="O17" s="59">
        <v>0</v>
      </c>
      <c r="P17" s="60">
        <v>0</v>
      </c>
      <c r="Q17" s="61">
        <v>0.22385279999999999</v>
      </c>
      <c r="R17" s="62">
        <v>0</v>
      </c>
      <c r="S17" s="63">
        <v>0</v>
      </c>
      <c r="T17" s="59">
        <v>0</v>
      </c>
      <c r="U17" s="59">
        <v>0</v>
      </c>
      <c r="V17" s="60">
        <v>0</v>
      </c>
      <c r="W17" s="61">
        <v>3.3089196999999997</v>
      </c>
      <c r="X17" s="62">
        <v>4.9700000000000005E-3</v>
      </c>
      <c r="Y17" s="63">
        <v>1.4997481660297869E-3</v>
      </c>
      <c r="Z17" s="59">
        <v>3.3797141769685335E-4</v>
      </c>
      <c r="AA17" s="59">
        <v>0</v>
      </c>
      <c r="AB17" s="60">
        <v>1.659681069047048E-4</v>
      </c>
      <c r="AC17" s="46">
        <f t="shared" si="5"/>
        <v>727.34949999999992</v>
      </c>
      <c r="AD17" s="47">
        <f t="shared" si="6"/>
        <v>3.9393000000000002</v>
      </c>
      <c r="AE17" s="46">
        <f t="shared" si="7"/>
        <v>223.8528</v>
      </c>
      <c r="AF17" s="47">
        <f t="shared" si="8"/>
        <v>3313.8897000000002</v>
      </c>
      <c r="AH17" s="64" t="str">
        <f t="shared" si="9"/>
        <v>Himadri  Gogoi/ Manoj  Borah</v>
      </c>
      <c r="AI17" s="1" t="str">
        <f t="shared" si="10"/>
        <v>HN33.sm@vishalretail.co.in</v>
      </c>
      <c r="AJ17" s="64" t="s">
        <v>3754</v>
      </c>
      <c r="AK17" s="64" t="s">
        <v>24</v>
      </c>
      <c r="AQ17" s="14" t="s">
        <v>3376</v>
      </c>
      <c r="AR17" s="14" t="s">
        <v>3377</v>
      </c>
    </row>
    <row r="18" spans="2:44" x14ac:dyDescent="0.25">
      <c r="B18" s="64" t="s">
        <v>68</v>
      </c>
      <c r="C18" s="54" t="s">
        <v>2156</v>
      </c>
      <c r="D18" s="64" t="s">
        <v>2157</v>
      </c>
      <c r="E18" s="56">
        <v>1.131354</v>
      </c>
      <c r="F18" s="57">
        <v>5.2142399999999998E-2</v>
      </c>
      <c r="G18" s="58">
        <v>4.4057928693319225E-2</v>
      </c>
      <c r="H18" s="59">
        <v>2.0113284670743403E-3</v>
      </c>
      <c r="I18" s="59">
        <v>0</v>
      </c>
      <c r="J18" s="60">
        <v>3.7600452354565679E-3</v>
      </c>
      <c r="K18" s="61">
        <v>0.26265680000000002</v>
      </c>
      <c r="L18" s="62">
        <v>3.297E-3</v>
      </c>
      <c r="M18" s="63">
        <v>1.239688998615549E-2</v>
      </c>
      <c r="N18" s="59">
        <v>0</v>
      </c>
      <c r="O18" s="59">
        <v>0</v>
      </c>
      <c r="P18" s="60">
        <v>0</v>
      </c>
      <c r="Q18" s="61">
        <v>0.30442550000000002</v>
      </c>
      <c r="R18" s="62">
        <v>2.8E-3</v>
      </c>
      <c r="S18" s="63">
        <v>9.113826814505956E-3</v>
      </c>
      <c r="T18" s="59">
        <v>0</v>
      </c>
      <c r="U18" s="59">
        <v>0</v>
      </c>
      <c r="V18" s="60">
        <v>0</v>
      </c>
      <c r="W18" s="61">
        <v>2.5915083999999999</v>
      </c>
      <c r="X18" s="62">
        <v>0.53558510000000004</v>
      </c>
      <c r="Y18" s="63">
        <v>0.17127249313140142</v>
      </c>
      <c r="Z18" s="59">
        <v>5.6442188249248063E-4</v>
      </c>
      <c r="AA18" s="59">
        <v>1.1672180572790676E-3</v>
      </c>
      <c r="AB18" s="60">
        <v>2.9500237201094243E-3</v>
      </c>
      <c r="AC18" s="46">
        <f t="shared" si="5"/>
        <v>1183.4964</v>
      </c>
      <c r="AD18" s="47">
        <f t="shared" si="6"/>
        <v>265.95380000000006</v>
      </c>
      <c r="AE18" s="46">
        <f t="shared" si="7"/>
        <v>307.22550000000001</v>
      </c>
      <c r="AF18" s="47">
        <f t="shared" si="8"/>
        <v>3127.0934999999999</v>
      </c>
      <c r="AH18" s="64" t="str">
        <f t="shared" si="9"/>
        <v>Angshuman  Sharma/ Abhinab  Konwar</v>
      </c>
      <c r="AI18" s="1" t="str">
        <f t="shared" si="10"/>
        <v>HN23.sm@vishalretail.co.in</v>
      </c>
      <c r="AJ18" s="64" t="s">
        <v>3754</v>
      </c>
      <c r="AK18" s="64" t="s">
        <v>24</v>
      </c>
      <c r="AQ18" s="14" t="s">
        <v>3378</v>
      </c>
      <c r="AR18" s="14" t="s">
        <v>3379</v>
      </c>
    </row>
    <row r="19" spans="2:44" x14ac:dyDescent="0.25">
      <c r="B19" s="64" t="s">
        <v>68</v>
      </c>
      <c r="C19" s="54" t="s">
        <v>80</v>
      </c>
      <c r="D19" s="64" t="s">
        <v>479</v>
      </c>
      <c r="E19" s="56">
        <v>3.8406699999999998</v>
      </c>
      <c r="F19" s="57">
        <v>0.29658249999999992</v>
      </c>
      <c r="G19" s="58">
        <v>7.1685859154112519E-2</v>
      </c>
      <c r="H19" s="59">
        <v>0</v>
      </c>
      <c r="I19" s="59">
        <v>0</v>
      </c>
      <c r="J19" s="60">
        <v>1.3656406032747578E-3</v>
      </c>
      <c r="K19" s="61">
        <v>0.1320325</v>
      </c>
      <c r="L19" s="62">
        <v>0</v>
      </c>
      <c r="M19" s="63">
        <v>0</v>
      </c>
      <c r="N19" s="59">
        <v>0</v>
      </c>
      <c r="O19" s="59">
        <v>0</v>
      </c>
      <c r="P19" s="60">
        <v>0</v>
      </c>
      <c r="Q19" s="61">
        <v>1.1125867</v>
      </c>
      <c r="R19" s="62">
        <v>2.5900100000000002E-2</v>
      </c>
      <c r="S19" s="63">
        <v>2.2749583043035721E-2</v>
      </c>
      <c r="T19" s="59">
        <v>8.4435761574047207E-3</v>
      </c>
      <c r="U19" s="59">
        <v>0</v>
      </c>
      <c r="V19" s="60">
        <v>0</v>
      </c>
      <c r="W19" s="61">
        <v>3.7137669000000004</v>
      </c>
      <c r="X19" s="62">
        <v>8.0143699999999998E-2</v>
      </c>
      <c r="Y19" s="63">
        <v>2.1124298500866098E-2</v>
      </c>
      <c r="Z19" s="59">
        <v>1.6210186924278077E-3</v>
      </c>
      <c r="AA19" s="59">
        <v>9.4098158243370307E-4</v>
      </c>
      <c r="AB19" s="60">
        <v>4.5820004298467122E-3</v>
      </c>
      <c r="AC19" s="46">
        <f t="shared" si="5"/>
        <v>4137.2524999999996</v>
      </c>
      <c r="AD19" s="47">
        <f t="shared" si="6"/>
        <v>132.0325</v>
      </c>
      <c r="AE19" s="46">
        <f t="shared" si="7"/>
        <v>1138.4868000000001</v>
      </c>
      <c r="AF19" s="47">
        <f t="shared" si="8"/>
        <v>3793.9106000000002</v>
      </c>
      <c r="AH19" s="64" t="str">
        <f t="shared" si="9"/>
        <v>Jagat Chandra Chutia/ Manseng  Singpho</v>
      </c>
      <c r="AI19" s="1" t="str">
        <f t="shared" si="10"/>
        <v>HZ01.sm@vishalretail.co.in</v>
      </c>
      <c r="AJ19" s="64" t="s">
        <v>3754</v>
      </c>
      <c r="AK19" s="64" t="s">
        <v>24</v>
      </c>
      <c r="AQ19" s="14" t="s">
        <v>3380</v>
      </c>
      <c r="AR19" s="14" t="s">
        <v>3381</v>
      </c>
    </row>
    <row r="20" spans="2:44" x14ac:dyDescent="0.25">
      <c r="B20" s="64" t="s">
        <v>68</v>
      </c>
      <c r="C20" s="54" t="s">
        <v>2160</v>
      </c>
      <c r="D20" s="64" t="s">
        <v>2161</v>
      </c>
      <c r="E20" s="56">
        <v>0.97435300000000002</v>
      </c>
      <c r="F20" s="57">
        <v>4.1082600000000004E-2</v>
      </c>
      <c r="G20" s="58">
        <v>4.0458104876370304E-2</v>
      </c>
      <c r="H20" s="59">
        <v>0</v>
      </c>
      <c r="I20" s="59">
        <v>1.7233983129998594E-3</v>
      </c>
      <c r="J20" s="60">
        <v>0</v>
      </c>
      <c r="K20" s="61">
        <v>9.3230499999999994E-2</v>
      </c>
      <c r="L20" s="62">
        <v>0</v>
      </c>
      <c r="M20" s="63">
        <v>0</v>
      </c>
      <c r="N20" s="59">
        <v>0</v>
      </c>
      <c r="O20" s="59">
        <v>0</v>
      </c>
      <c r="P20" s="60">
        <v>0</v>
      </c>
      <c r="Q20" s="61">
        <v>0.69382280000000007</v>
      </c>
      <c r="R20" s="62">
        <v>5.5000000000000003E-4</v>
      </c>
      <c r="S20" s="63">
        <v>7.9208171748662961E-4</v>
      </c>
      <c r="T20" s="59">
        <v>0</v>
      </c>
      <c r="U20" s="59">
        <v>0</v>
      </c>
      <c r="V20" s="60">
        <v>0</v>
      </c>
      <c r="W20" s="61">
        <v>3.1086999</v>
      </c>
      <c r="X20" s="62">
        <v>2.9320800000000001E-2</v>
      </c>
      <c r="Y20" s="63">
        <v>9.3437242144387388E-3</v>
      </c>
      <c r="Z20" s="59">
        <v>2.3836681510737007E-3</v>
      </c>
      <c r="AA20" s="59">
        <v>1.3479834597649406E-3</v>
      </c>
      <c r="AB20" s="60">
        <v>0</v>
      </c>
      <c r="AC20" s="46">
        <f t="shared" si="5"/>
        <v>1015.4356</v>
      </c>
      <c r="AD20" s="47">
        <f t="shared" si="6"/>
        <v>93.230499999999992</v>
      </c>
      <c r="AE20" s="46">
        <f t="shared" si="7"/>
        <v>694.3728000000001</v>
      </c>
      <c r="AF20" s="47">
        <f t="shared" si="8"/>
        <v>3138.0207</v>
      </c>
      <c r="AH20" s="64" t="str">
        <f t="shared" si="9"/>
        <v>Pankaj  Hazarika/ Nabin  Das</v>
      </c>
      <c r="AI20" s="1" t="str">
        <f t="shared" si="10"/>
        <v>HN17.sm@vishalretail.co.in</v>
      </c>
      <c r="AJ20" s="64" t="s">
        <v>3754</v>
      </c>
      <c r="AK20" s="64" t="s">
        <v>24</v>
      </c>
      <c r="AQ20" s="14" t="s">
        <v>3382</v>
      </c>
      <c r="AR20" s="14" t="s">
        <v>3383</v>
      </c>
    </row>
    <row r="21" spans="2:44" x14ac:dyDescent="0.25">
      <c r="B21" s="64" t="s">
        <v>68</v>
      </c>
      <c r="C21" s="54" t="s">
        <v>2150</v>
      </c>
      <c r="D21" s="64" t="s">
        <v>2151</v>
      </c>
      <c r="E21" s="56">
        <v>0.74328759999999994</v>
      </c>
      <c r="F21" s="57">
        <v>7.6621099999999998E-2</v>
      </c>
      <c r="G21" s="58">
        <v>9.3450770799236554E-2</v>
      </c>
      <c r="H21" s="59">
        <v>3.7565158169440087E-3</v>
      </c>
      <c r="I21" s="59">
        <v>0</v>
      </c>
      <c r="J21" s="60">
        <v>0</v>
      </c>
      <c r="K21" s="61">
        <v>4.9437600000000005E-2</v>
      </c>
      <c r="L21" s="62">
        <v>0</v>
      </c>
      <c r="M21" s="63">
        <v>0</v>
      </c>
      <c r="N21" s="59">
        <v>0</v>
      </c>
      <c r="O21" s="59">
        <v>0</v>
      </c>
      <c r="P21" s="60">
        <v>0</v>
      </c>
      <c r="Q21" s="61">
        <v>0.62264660000000005</v>
      </c>
      <c r="R21" s="62">
        <v>3.8901999999999999E-3</v>
      </c>
      <c r="S21" s="63">
        <v>6.2090526845350507E-3</v>
      </c>
      <c r="T21" s="59">
        <v>0</v>
      </c>
      <c r="U21" s="59">
        <v>0</v>
      </c>
      <c r="V21" s="60">
        <v>0</v>
      </c>
      <c r="W21" s="61">
        <v>2.7335046000000003</v>
      </c>
      <c r="X21" s="62">
        <v>3.05226E-2</v>
      </c>
      <c r="Y21" s="63">
        <v>1.1042800157682964E-2</v>
      </c>
      <c r="Z21" s="59">
        <v>1.5717283824124449E-3</v>
      </c>
      <c r="AA21" s="59">
        <v>2.2792829245674571E-4</v>
      </c>
      <c r="AB21" s="60">
        <v>1.6823278728950277E-3</v>
      </c>
      <c r="AC21" s="46">
        <f t="shared" si="5"/>
        <v>819.90869999999995</v>
      </c>
      <c r="AD21" s="47">
        <f t="shared" si="6"/>
        <v>49.437600000000003</v>
      </c>
      <c r="AE21" s="46">
        <f t="shared" si="7"/>
        <v>626.53680000000008</v>
      </c>
      <c r="AF21" s="47">
        <f t="shared" si="8"/>
        <v>2764.0272</v>
      </c>
      <c r="AH21" s="64" t="str">
        <f t="shared" si="9"/>
        <v>Hitlar  Saikia/ Biki  Saikia</v>
      </c>
      <c r="AI21" s="1" t="str">
        <f t="shared" si="10"/>
        <v>HZ02.sm@vishalretail.co.in</v>
      </c>
      <c r="AJ21" s="64" t="s">
        <v>3754</v>
      </c>
      <c r="AK21" s="64" t="s">
        <v>24</v>
      </c>
      <c r="AQ21" s="14" t="s">
        <v>3384</v>
      </c>
      <c r="AR21" s="14" t="s">
        <v>3385</v>
      </c>
    </row>
    <row r="22" spans="2:44" x14ac:dyDescent="0.25">
      <c r="B22" s="64" t="s">
        <v>68</v>
      </c>
      <c r="C22" s="54" t="s">
        <v>2162</v>
      </c>
      <c r="D22" s="64" t="s">
        <v>2163</v>
      </c>
      <c r="E22" s="56">
        <v>0.7454672</v>
      </c>
      <c r="F22" s="57">
        <v>4.5999999999999999E-3</v>
      </c>
      <c r="G22" s="58">
        <v>6.1327838359016363E-3</v>
      </c>
      <c r="H22" s="59">
        <v>0</v>
      </c>
      <c r="I22" s="59">
        <v>0</v>
      </c>
      <c r="J22" s="60">
        <v>0</v>
      </c>
      <c r="K22" s="61">
        <v>0.12742299999999998</v>
      </c>
      <c r="L22" s="62">
        <v>0</v>
      </c>
      <c r="M22" s="63">
        <v>0</v>
      </c>
      <c r="N22" s="59">
        <v>0</v>
      </c>
      <c r="O22" s="59">
        <v>0</v>
      </c>
      <c r="P22" s="60">
        <v>0</v>
      </c>
      <c r="Q22" s="61">
        <v>0.70815740000000005</v>
      </c>
      <c r="R22" s="62">
        <v>7.4700700000000009E-2</v>
      </c>
      <c r="S22" s="63">
        <v>9.5420485526048718E-2</v>
      </c>
      <c r="T22" s="59">
        <v>1.8785013529271778E-3</v>
      </c>
      <c r="U22" s="59">
        <v>3.9343017591566077E-3</v>
      </c>
      <c r="V22" s="60">
        <v>0</v>
      </c>
      <c r="W22" s="61">
        <v>2.8976169999999999</v>
      </c>
      <c r="X22" s="62">
        <v>2.4380699999999998E-2</v>
      </c>
      <c r="Y22" s="63">
        <v>8.3438464034383056E-3</v>
      </c>
      <c r="Z22" s="59">
        <v>0</v>
      </c>
      <c r="AA22" s="59">
        <v>0</v>
      </c>
      <c r="AB22" s="60">
        <v>2.5256693391647778E-3</v>
      </c>
      <c r="AC22" s="46">
        <f t="shared" si="5"/>
        <v>750.06720000000007</v>
      </c>
      <c r="AD22" s="47">
        <f t="shared" si="6"/>
        <v>127.42299999999999</v>
      </c>
      <c r="AE22" s="46">
        <f t="shared" si="7"/>
        <v>782.85810000000015</v>
      </c>
      <c r="AF22" s="47">
        <f t="shared" si="8"/>
        <v>2921.9976999999999</v>
      </c>
      <c r="AH22" s="64" t="str">
        <f t="shared" si="9"/>
        <v>Rupam  Bhuyan/ Ratan  Konwar</v>
      </c>
      <c r="AI22" s="1" t="str">
        <f t="shared" si="10"/>
        <v>HN16.sm@vishalretail.co.in</v>
      </c>
      <c r="AJ22" s="64" t="s">
        <v>3754</v>
      </c>
      <c r="AK22" s="64" t="s">
        <v>24</v>
      </c>
      <c r="AQ22" s="14" t="s">
        <v>3386</v>
      </c>
      <c r="AR22" s="14" t="s">
        <v>3387</v>
      </c>
    </row>
    <row r="23" spans="2:44" x14ac:dyDescent="0.25">
      <c r="B23" s="64" t="s">
        <v>68</v>
      </c>
      <c r="C23" s="54" t="s">
        <v>188</v>
      </c>
      <c r="D23" s="64" t="s">
        <v>244</v>
      </c>
      <c r="E23" s="56">
        <v>0.73208399999999996</v>
      </c>
      <c r="F23" s="57">
        <v>0.25171949999999998</v>
      </c>
      <c r="G23" s="58">
        <v>0.25586359471174885</v>
      </c>
      <c r="H23" s="59">
        <v>0</v>
      </c>
      <c r="I23" s="59">
        <v>0</v>
      </c>
      <c r="J23" s="60">
        <v>0</v>
      </c>
      <c r="K23" s="61">
        <v>0.37569809999999998</v>
      </c>
      <c r="L23" s="62">
        <v>5.4999999999999997E-3</v>
      </c>
      <c r="M23" s="63">
        <v>1.4428193634753164E-2</v>
      </c>
      <c r="N23" s="59">
        <v>0</v>
      </c>
      <c r="O23" s="59">
        <v>1.4428193634753164E-2</v>
      </c>
      <c r="P23" s="60">
        <v>0</v>
      </c>
      <c r="Q23" s="61">
        <v>0.48378940000000004</v>
      </c>
      <c r="R23" s="62">
        <v>1.0200000000000001E-3</v>
      </c>
      <c r="S23" s="63">
        <v>2.1039196022189337E-3</v>
      </c>
      <c r="T23" s="59">
        <v>0</v>
      </c>
      <c r="U23" s="59">
        <v>0</v>
      </c>
      <c r="V23" s="60">
        <v>0</v>
      </c>
      <c r="W23" s="61">
        <v>2.8337658000000001</v>
      </c>
      <c r="X23" s="62">
        <v>1.7179999999999997E-2</v>
      </c>
      <c r="Y23" s="63">
        <v>6.0260703658413985E-3</v>
      </c>
      <c r="Z23" s="59">
        <v>0</v>
      </c>
      <c r="AA23" s="59">
        <v>4.0337490807436599E-4</v>
      </c>
      <c r="AB23" s="60">
        <v>0</v>
      </c>
      <c r="AC23" s="46">
        <f t="shared" si="5"/>
        <v>983.80349999999999</v>
      </c>
      <c r="AD23" s="47">
        <f t="shared" si="6"/>
        <v>381.19810000000001</v>
      </c>
      <c r="AE23" s="46">
        <f t="shared" si="7"/>
        <v>484.8094000000001</v>
      </c>
      <c r="AF23" s="47">
        <f t="shared" si="8"/>
        <v>2850.9458000000004</v>
      </c>
      <c r="AH23" s="64" t="str">
        <f t="shared" si="9"/>
        <v>Ratul   Deori/ Rituraj  Bhuyan</v>
      </c>
      <c r="AI23" s="1" t="str">
        <f t="shared" si="10"/>
        <v>HN03.sm@vishalretail.co.in</v>
      </c>
      <c r="AJ23" s="64" t="s">
        <v>3754</v>
      </c>
      <c r="AK23" s="64" t="s">
        <v>24</v>
      </c>
      <c r="AQ23" s="14" t="s">
        <v>3388</v>
      </c>
      <c r="AR23" s="14" t="s">
        <v>3389</v>
      </c>
    </row>
    <row r="24" spans="2:44" x14ac:dyDescent="0.25">
      <c r="B24" s="64" t="s">
        <v>68</v>
      </c>
      <c r="C24" s="54" t="s">
        <v>2148</v>
      </c>
      <c r="D24" s="64" t="s">
        <v>2149</v>
      </c>
      <c r="E24" s="56">
        <v>0.65019720000000003</v>
      </c>
      <c r="F24" s="57">
        <v>2.9680000000000002E-2</v>
      </c>
      <c r="G24" s="58">
        <v>4.3654942392537942E-2</v>
      </c>
      <c r="H24" s="59">
        <v>3.7065517125739762E-3</v>
      </c>
      <c r="I24" s="59">
        <v>0</v>
      </c>
      <c r="J24" s="60">
        <v>0</v>
      </c>
      <c r="K24" s="61">
        <v>0</v>
      </c>
      <c r="L24" s="62">
        <v>0</v>
      </c>
      <c r="M24" s="63">
        <v>0</v>
      </c>
      <c r="N24" s="59">
        <v>0</v>
      </c>
      <c r="O24" s="59">
        <v>0</v>
      </c>
      <c r="P24" s="60">
        <v>0</v>
      </c>
      <c r="Q24" s="61">
        <v>0.19895979999999996</v>
      </c>
      <c r="R24" s="62">
        <v>4.2705800000000009E-2</v>
      </c>
      <c r="S24" s="63">
        <v>0.17671443515336901</v>
      </c>
      <c r="T24" s="59">
        <v>0</v>
      </c>
      <c r="U24" s="59">
        <v>0</v>
      </c>
      <c r="V24" s="60">
        <v>0</v>
      </c>
      <c r="W24" s="61">
        <v>2.5514634000000003</v>
      </c>
      <c r="X24" s="62">
        <v>1.53983E-2</v>
      </c>
      <c r="Y24" s="63">
        <v>5.9988818252265002E-3</v>
      </c>
      <c r="Z24" s="59">
        <v>7.129328393500903E-4</v>
      </c>
      <c r="AA24" s="59">
        <v>0</v>
      </c>
      <c r="AB24" s="60">
        <v>3.0114594798777042E-3</v>
      </c>
      <c r="AC24" s="46">
        <f t="shared" si="5"/>
        <v>679.87720000000002</v>
      </c>
      <c r="AD24" s="47">
        <f t="shared" si="6"/>
        <v>0</v>
      </c>
      <c r="AE24" s="46">
        <f t="shared" si="7"/>
        <v>241.66559999999996</v>
      </c>
      <c r="AF24" s="47">
        <f t="shared" si="8"/>
        <v>2566.8617000000004</v>
      </c>
      <c r="AH24" s="64" t="str">
        <f t="shared" si="9"/>
        <v>Debabrat  Saikia/ Ranjit  Magar</v>
      </c>
      <c r="AI24" s="1" t="str">
        <f t="shared" si="10"/>
        <v>HZ04.sm@vishalretail.co.in</v>
      </c>
      <c r="AJ24" s="64" t="s">
        <v>3754</v>
      </c>
      <c r="AK24" s="64" t="s">
        <v>24</v>
      </c>
      <c r="AQ24" s="14" t="s">
        <v>3390</v>
      </c>
      <c r="AR24" s="14" t="s">
        <v>3391</v>
      </c>
    </row>
    <row r="25" spans="2:44" x14ac:dyDescent="0.25">
      <c r="B25" s="64" t="s">
        <v>23</v>
      </c>
      <c r="C25" s="54" t="s">
        <v>2188</v>
      </c>
      <c r="D25" s="64" t="s">
        <v>2189</v>
      </c>
      <c r="E25" s="56">
        <v>0.83955460000000004</v>
      </c>
      <c r="F25" s="57">
        <v>5.0029999999999998E-2</v>
      </c>
      <c r="G25" s="58">
        <v>5.6239732567312871E-2</v>
      </c>
      <c r="H25" s="59">
        <v>0</v>
      </c>
      <c r="I25" s="59">
        <v>1.0679141702767785E-3</v>
      </c>
      <c r="J25" s="60">
        <v>0</v>
      </c>
      <c r="K25" s="61">
        <v>6.8011799999999997E-2</v>
      </c>
      <c r="L25" s="62">
        <v>1.9000000000000002E-3</v>
      </c>
      <c r="M25" s="63">
        <v>2.7177100289221563E-2</v>
      </c>
      <c r="N25" s="59">
        <v>0</v>
      </c>
      <c r="O25" s="59">
        <v>0</v>
      </c>
      <c r="P25" s="60">
        <v>0</v>
      </c>
      <c r="Q25" s="61">
        <v>0.38011719999999999</v>
      </c>
      <c r="R25" s="62">
        <v>2.7111699999999999E-2</v>
      </c>
      <c r="S25" s="63">
        <v>6.6576070607955382E-2</v>
      </c>
      <c r="T25" s="59">
        <v>2.7011835358443374E-3</v>
      </c>
      <c r="U25" s="59">
        <v>0</v>
      </c>
      <c r="V25" s="60">
        <v>2.7502959637687794E-3</v>
      </c>
      <c r="W25" s="61">
        <v>3.0909225999999999</v>
      </c>
      <c r="X25" s="62">
        <v>3.2715500000000002E-2</v>
      </c>
      <c r="Y25" s="63">
        <v>1.047352444574165E-2</v>
      </c>
      <c r="Z25" s="59">
        <v>0</v>
      </c>
      <c r="AA25" s="59">
        <v>0</v>
      </c>
      <c r="AB25" s="60">
        <v>7.6513345127913514E-4</v>
      </c>
      <c r="AC25" s="46">
        <f t="shared" si="5"/>
        <v>889.58460000000002</v>
      </c>
      <c r="AD25" s="47">
        <f t="shared" si="6"/>
        <v>69.911799999999999</v>
      </c>
      <c r="AE25" s="46">
        <f t="shared" si="7"/>
        <v>407.22889999999995</v>
      </c>
      <c r="AF25" s="47">
        <f t="shared" si="8"/>
        <v>3123.6381000000001</v>
      </c>
      <c r="AH25" s="64" t="str">
        <f t="shared" si="9"/>
        <v>Paritosh  Nath/ Prasanta  Das</v>
      </c>
      <c r="AI25" s="1" t="str">
        <f t="shared" si="10"/>
        <v>HN71.sm@vishalretail.co.in</v>
      </c>
      <c r="AJ25" s="64" t="s">
        <v>3755</v>
      </c>
      <c r="AK25" s="64" t="s">
        <v>24</v>
      </c>
      <c r="AQ25" s="14" t="s">
        <v>3392</v>
      </c>
      <c r="AR25" s="14" t="s">
        <v>3393</v>
      </c>
    </row>
    <row r="26" spans="2:44" x14ac:dyDescent="0.25">
      <c r="B26" s="64" t="s">
        <v>23</v>
      </c>
      <c r="C26" s="54" t="s">
        <v>2194</v>
      </c>
      <c r="D26" s="64" t="s">
        <v>2195</v>
      </c>
      <c r="E26" s="56">
        <v>0.8309825999999999</v>
      </c>
      <c r="F26" s="57">
        <v>7.8633999999999996E-3</v>
      </c>
      <c r="G26" s="58">
        <v>9.3740686609937954E-3</v>
      </c>
      <c r="H26" s="59">
        <v>0</v>
      </c>
      <c r="I26" s="59">
        <v>0</v>
      </c>
      <c r="J26" s="60">
        <v>0</v>
      </c>
      <c r="K26" s="61">
        <v>0.151978</v>
      </c>
      <c r="L26" s="62">
        <v>0</v>
      </c>
      <c r="M26" s="63">
        <v>0</v>
      </c>
      <c r="N26" s="59">
        <v>0</v>
      </c>
      <c r="O26" s="59">
        <v>0</v>
      </c>
      <c r="P26" s="60">
        <v>0</v>
      </c>
      <c r="Q26" s="61">
        <v>0.79813479999999992</v>
      </c>
      <c r="R26" s="62">
        <v>1.1850999999999999E-3</v>
      </c>
      <c r="S26" s="63">
        <v>1.482635425441053E-3</v>
      </c>
      <c r="T26" s="59">
        <v>0</v>
      </c>
      <c r="U26" s="59">
        <v>0</v>
      </c>
      <c r="V26" s="60">
        <v>0</v>
      </c>
      <c r="W26" s="61">
        <v>2.3454112000000005</v>
      </c>
      <c r="X26" s="62">
        <v>7.7999999999999996E-3</v>
      </c>
      <c r="Y26" s="63">
        <v>3.3146196142530677E-3</v>
      </c>
      <c r="Z26" s="59">
        <v>2.5752044695350755E-3</v>
      </c>
      <c r="AA26" s="59">
        <v>0</v>
      </c>
      <c r="AB26" s="60">
        <v>7.3941514471799203E-4</v>
      </c>
      <c r="AC26" s="46">
        <f t="shared" si="5"/>
        <v>838.84599999999989</v>
      </c>
      <c r="AD26" s="47">
        <f t="shared" si="6"/>
        <v>151.97800000000001</v>
      </c>
      <c r="AE26" s="46">
        <f t="shared" si="7"/>
        <v>799.31989999999996</v>
      </c>
      <c r="AF26" s="47">
        <f t="shared" si="8"/>
        <v>2353.2112000000006</v>
      </c>
      <c r="AH26" s="64" t="str">
        <f t="shared" si="9"/>
        <v>Jantu  Kuri/ Daphne   Lalnunpuii</v>
      </c>
      <c r="AI26" s="1" t="str">
        <f t="shared" si="10"/>
        <v>HC01.sm@vishalretail.co.in</v>
      </c>
      <c r="AJ26" s="64" t="s">
        <v>3755</v>
      </c>
      <c r="AK26" s="64" t="s">
        <v>24</v>
      </c>
      <c r="AQ26" s="14" t="s">
        <v>3394</v>
      </c>
      <c r="AR26" s="14" t="s">
        <v>3395</v>
      </c>
    </row>
    <row r="27" spans="2:44" x14ac:dyDescent="0.25">
      <c r="B27" s="64" t="s">
        <v>23</v>
      </c>
      <c r="C27" s="54" t="s">
        <v>152</v>
      </c>
      <c r="D27" s="64" t="s">
        <v>304</v>
      </c>
      <c r="E27" s="56">
        <v>1.1186426</v>
      </c>
      <c r="F27" s="57">
        <v>4.2416499999999996E-2</v>
      </c>
      <c r="G27" s="58">
        <v>3.6532593388226314E-2</v>
      </c>
      <c r="H27" s="59">
        <v>2.876683882844551E-3</v>
      </c>
      <c r="I27" s="59">
        <v>0</v>
      </c>
      <c r="J27" s="60">
        <v>7.0625173171632682E-4</v>
      </c>
      <c r="K27" s="61">
        <v>0.21968779999999999</v>
      </c>
      <c r="L27" s="62">
        <v>0</v>
      </c>
      <c r="M27" s="63">
        <v>0</v>
      </c>
      <c r="N27" s="59">
        <v>0</v>
      </c>
      <c r="O27" s="59">
        <v>0</v>
      </c>
      <c r="P27" s="60">
        <v>0</v>
      </c>
      <c r="Q27" s="61">
        <v>1.3967708999999999</v>
      </c>
      <c r="R27" s="62">
        <v>1.072E-2</v>
      </c>
      <c r="S27" s="63">
        <v>7.6163902729317829E-3</v>
      </c>
      <c r="T27" s="59">
        <v>1.1367746676017587E-3</v>
      </c>
      <c r="U27" s="59">
        <v>7.8153258397620912E-4</v>
      </c>
      <c r="V27" s="60">
        <v>0</v>
      </c>
      <c r="W27" s="61">
        <v>3.6553434999999999</v>
      </c>
      <c r="X27" s="62">
        <v>7.4205E-3</v>
      </c>
      <c r="Y27" s="63">
        <v>2.0259290524860464E-3</v>
      </c>
      <c r="Z27" s="59">
        <v>1.5015982465700769E-4</v>
      </c>
      <c r="AA27" s="59">
        <v>0</v>
      </c>
      <c r="AB27" s="60">
        <v>1.680697964706435E-4</v>
      </c>
      <c r="AC27" s="46">
        <f t="shared" si="5"/>
        <v>1161.0591000000002</v>
      </c>
      <c r="AD27" s="47">
        <f t="shared" si="6"/>
        <v>219.68779999999998</v>
      </c>
      <c r="AE27" s="46">
        <f t="shared" si="7"/>
        <v>1407.4909</v>
      </c>
      <c r="AF27" s="47">
        <f t="shared" si="8"/>
        <v>3662.7639999999997</v>
      </c>
      <c r="AH27" s="64" t="str">
        <f t="shared" si="9"/>
        <v>Samrat  Roy/ Bikrom  Teron</v>
      </c>
      <c r="AI27" s="1" t="str">
        <f t="shared" si="10"/>
        <v>HN08.sm@vishalretail.co.in</v>
      </c>
      <c r="AJ27" s="64" t="s">
        <v>3755</v>
      </c>
      <c r="AK27" s="64" t="s">
        <v>24</v>
      </c>
      <c r="AQ27" s="14" t="s">
        <v>3396</v>
      </c>
      <c r="AR27" s="14" t="s">
        <v>3397</v>
      </c>
    </row>
    <row r="28" spans="2:44" x14ac:dyDescent="0.25">
      <c r="B28" s="64" t="s">
        <v>23</v>
      </c>
      <c r="C28" s="54" t="s">
        <v>2186</v>
      </c>
      <c r="D28" s="64" t="s">
        <v>2187</v>
      </c>
      <c r="E28" s="56">
        <v>0.53421220000000003</v>
      </c>
      <c r="F28" s="57">
        <v>3.7620599999999997E-2</v>
      </c>
      <c r="G28" s="58">
        <v>6.5789510500272097E-2</v>
      </c>
      <c r="H28" s="59">
        <v>0</v>
      </c>
      <c r="I28" s="59">
        <v>3.1477732651922028E-3</v>
      </c>
      <c r="J28" s="60">
        <v>0</v>
      </c>
      <c r="K28" s="61">
        <v>2.5185700000000002E-2</v>
      </c>
      <c r="L28" s="62">
        <v>1.13977E-2</v>
      </c>
      <c r="M28" s="63">
        <v>0.31155387416150493</v>
      </c>
      <c r="N28" s="59">
        <v>0</v>
      </c>
      <c r="O28" s="59">
        <v>0</v>
      </c>
      <c r="P28" s="60">
        <v>0</v>
      </c>
      <c r="Q28" s="61">
        <v>0.18295890000000001</v>
      </c>
      <c r="R28" s="62">
        <v>8.72864E-2</v>
      </c>
      <c r="S28" s="63">
        <v>0.32298952100184536</v>
      </c>
      <c r="T28" s="59">
        <v>0</v>
      </c>
      <c r="U28" s="59">
        <v>0</v>
      </c>
      <c r="V28" s="60">
        <v>0</v>
      </c>
      <c r="W28" s="61">
        <v>2.7529383000000003</v>
      </c>
      <c r="X28" s="62">
        <v>8.7899999999999992E-3</v>
      </c>
      <c r="Y28" s="63">
        <v>3.1827895597115758E-3</v>
      </c>
      <c r="Z28" s="59">
        <v>1.0681716952388111E-3</v>
      </c>
      <c r="AA28" s="59">
        <v>7.2418420016190583E-4</v>
      </c>
      <c r="AB28" s="60">
        <v>5.3589630811981027E-4</v>
      </c>
      <c r="AC28" s="46">
        <f t="shared" si="5"/>
        <v>571.83280000000013</v>
      </c>
      <c r="AD28" s="47">
        <f t="shared" si="6"/>
        <v>36.583400000000005</v>
      </c>
      <c r="AE28" s="46">
        <f t="shared" si="7"/>
        <v>270.24529999999999</v>
      </c>
      <c r="AF28" s="47">
        <f t="shared" si="8"/>
        <v>2761.7283000000002</v>
      </c>
      <c r="AH28" s="64" t="str">
        <f t="shared" si="9"/>
        <v>Manas Kanti Nath/ Nur Ahmed Barbhuiyan</v>
      </c>
      <c r="AI28" s="1" t="str">
        <f t="shared" si="10"/>
        <v>HN42.sm@vishalretail.co.in</v>
      </c>
      <c r="AJ28" s="64" t="s">
        <v>3755</v>
      </c>
      <c r="AK28" s="64" t="s">
        <v>24</v>
      </c>
      <c r="AQ28" s="14" t="s">
        <v>3398</v>
      </c>
      <c r="AR28" s="14" t="s">
        <v>3399</v>
      </c>
    </row>
    <row r="29" spans="2:44" x14ac:dyDescent="0.25">
      <c r="B29" s="64" t="s">
        <v>23</v>
      </c>
      <c r="C29" s="54" t="s">
        <v>2196</v>
      </c>
      <c r="D29" s="64" t="s">
        <v>2197</v>
      </c>
      <c r="E29" s="56">
        <v>0.93565259999999995</v>
      </c>
      <c r="F29" s="57">
        <v>8.5458800000000015E-2</v>
      </c>
      <c r="G29" s="58">
        <v>8.3691945854291724E-2</v>
      </c>
      <c r="H29" s="59">
        <v>1.2535360980202555E-3</v>
      </c>
      <c r="I29" s="59">
        <v>0</v>
      </c>
      <c r="J29" s="60">
        <v>2.3993464376168947E-3</v>
      </c>
      <c r="K29" s="61">
        <v>1.8500000000000001E-3</v>
      </c>
      <c r="L29" s="62">
        <v>0</v>
      </c>
      <c r="M29" s="63">
        <v>0</v>
      </c>
      <c r="N29" s="59">
        <v>0</v>
      </c>
      <c r="O29" s="59">
        <v>0</v>
      </c>
      <c r="P29" s="60">
        <v>0</v>
      </c>
      <c r="Q29" s="61">
        <v>0.2730687</v>
      </c>
      <c r="R29" s="62">
        <v>6.0099999999999997E-3</v>
      </c>
      <c r="S29" s="63">
        <v>2.153514402926486E-2</v>
      </c>
      <c r="T29" s="59">
        <v>2.0066024386669419E-3</v>
      </c>
      <c r="U29" s="59">
        <v>0</v>
      </c>
      <c r="V29" s="60">
        <v>2.0066024386669419E-3</v>
      </c>
      <c r="W29" s="61">
        <v>2.1979690000000001</v>
      </c>
      <c r="X29" s="62">
        <v>1.5169999999999999E-2</v>
      </c>
      <c r="Y29" s="63">
        <v>6.8545174975453418E-3</v>
      </c>
      <c r="Z29" s="59">
        <v>3.7051445932677525E-4</v>
      </c>
      <c r="AA29" s="59">
        <v>0</v>
      </c>
      <c r="AB29" s="60">
        <v>2.5755273392227061E-3</v>
      </c>
      <c r="AC29" s="46">
        <f t="shared" si="5"/>
        <v>1021.1113999999999</v>
      </c>
      <c r="AD29" s="47">
        <f t="shared" si="6"/>
        <v>1.8500000000000003</v>
      </c>
      <c r="AE29" s="46">
        <f t="shared" si="7"/>
        <v>279.07870000000003</v>
      </c>
      <c r="AF29" s="47">
        <f t="shared" si="8"/>
        <v>2213.1390000000001</v>
      </c>
      <c r="AH29" s="64" t="str">
        <f t="shared" si="9"/>
        <v>Probhat Kumar Dey/ Siddartha  Das</v>
      </c>
      <c r="AI29" s="1" t="str">
        <f t="shared" si="10"/>
        <v>HN13.sm@vishalretail.co.in</v>
      </c>
      <c r="AJ29" s="64" t="s">
        <v>3755</v>
      </c>
      <c r="AK29" s="64" t="s">
        <v>24</v>
      </c>
      <c r="AQ29" s="14" t="s">
        <v>2835</v>
      </c>
      <c r="AR29" s="14" t="s">
        <v>3400</v>
      </c>
    </row>
    <row r="30" spans="2:44" x14ac:dyDescent="0.25">
      <c r="B30" s="64" t="s">
        <v>54</v>
      </c>
      <c r="C30" s="54" t="s">
        <v>2210</v>
      </c>
      <c r="D30" s="64" t="s">
        <v>2211</v>
      </c>
      <c r="E30" s="56">
        <v>0.50333609999999995</v>
      </c>
      <c r="F30" s="57">
        <v>6.8012000000000003E-3</v>
      </c>
      <c r="G30" s="58">
        <v>1.3332097064849016E-2</v>
      </c>
      <c r="H30" s="59">
        <v>1.6074103971617055E-3</v>
      </c>
      <c r="I30" s="59">
        <v>0</v>
      </c>
      <c r="J30" s="60">
        <v>0</v>
      </c>
      <c r="K30" s="61">
        <v>2.3808000000000003E-2</v>
      </c>
      <c r="L30" s="62">
        <v>0</v>
      </c>
      <c r="M30" s="63">
        <v>0</v>
      </c>
      <c r="N30" s="59">
        <v>0</v>
      </c>
      <c r="O30" s="59">
        <v>0</v>
      </c>
      <c r="P30" s="60">
        <v>0</v>
      </c>
      <c r="Q30" s="61">
        <v>0.16115559999999995</v>
      </c>
      <c r="R30" s="62">
        <v>1.8630000000000001E-2</v>
      </c>
      <c r="S30" s="63">
        <v>0.10362342701528934</v>
      </c>
      <c r="T30" s="59">
        <v>0</v>
      </c>
      <c r="U30" s="59">
        <v>0</v>
      </c>
      <c r="V30" s="60">
        <v>0</v>
      </c>
      <c r="W30" s="61">
        <v>2.1924390000000002</v>
      </c>
      <c r="X30" s="62">
        <v>0.59815459999999998</v>
      </c>
      <c r="Y30" s="63">
        <v>0.21434672537054481</v>
      </c>
      <c r="Z30" s="59">
        <v>0</v>
      </c>
      <c r="AA30" s="59">
        <v>0</v>
      </c>
      <c r="AB30" s="60">
        <v>0</v>
      </c>
      <c r="AC30" s="46">
        <f t="shared" si="5"/>
        <v>510.13729999999993</v>
      </c>
      <c r="AD30" s="47">
        <f t="shared" si="6"/>
        <v>23.808000000000003</v>
      </c>
      <c r="AE30" s="46">
        <f t="shared" si="7"/>
        <v>179.78559999999996</v>
      </c>
      <c r="AF30" s="47">
        <f t="shared" si="8"/>
        <v>2790.5936000000002</v>
      </c>
      <c r="AH30" s="64" t="str">
        <f t="shared" si="9"/>
        <v>Surajit  Maity/ Debabrata  Dutta</v>
      </c>
      <c r="AI30" s="1" t="str">
        <f t="shared" si="10"/>
        <v>HW15.sm@vishalretail.co.in</v>
      </c>
      <c r="AJ30" s="64" t="s">
        <v>3756</v>
      </c>
      <c r="AK30" s="64" t="s">
        <v>28</v>
      </c>
      <c r="AQ30" s="14" t="s">
        <v>3401</v>
      </c>
      <c r="AR30" s="14" t="s">
        <v>3402</v>
      </c>
    </row>
    <row r="31" spans="2:44" x14ac:dyDescent="0.25">
      <c r="B31" s="64" t="s">
        <v>54</v>
      </c>
      <c r="C31" s="54" t="s">
        <v>492</v>
      </c>
      <c r="D31" s="64" t="s">
        <v>493</v>
      </c>
      <c r="E31" s="56">
        <v>0.5830533</v>
      </c>
      <c r="F31" s="57">
        <v>0.1433584</v>
      </c>
      <c r="G31" s="58">
        <v>0.19735144684481265</v>
      </c>
      <c r="H31" s="59">
        <v>1.1960159782668698E-3</v>
      </c>
      <c r="I31" s="59">
        <v>0</v>
      </c>
      <c r="J31" s="60">
        <v>2.106243608135717E-3</v>
      </c>
      <c r="K31" s="61">
        <v>1.4355999999999999E-2</v>
      </c>
      <c r="L31" s="62">
        <v>9.2000000000000003E-4</v>
      </c>
      <c r="M31" s="63">
        <v>6.0225189840272322E-2</v>
      </c>
      <c r="N31" s="59">
        <v>0</v>
      </c>
      <c r="O31" s="59">
        <v>0</v>
      </c>
      <c r="P31" s="60">
        <v>0</v>
      </c>
      <c r="Q31" s="61">
        <v>0.15301969999999998</v>
      </c>
      <c r="R31" s="62">
        <v>6.9180200000000011E-2</v>
      </c>
      <c r="S31" s="63">
        <v>0.31134217432141065</v>
      </c>
      <c r="T31" s="59">
        <v>0</v>
      </c>
      <c r="U31" s="59">
        <v>2.5202531594298644E-3</v>
      </c>
      <c r="V31" s="60">
        <v>2.7452757629503883E-3</v>
      </c>
      <c r="W31" s="61">
        <v>3.3475386999999994</v>
      </c>
      <c r="X31" s="62">
        <v>4.0030400000000001E-2</v>
      </c>
      <c r="Y31" s="63">
        <v>1.1816851204599785E-2</v>
      </c>
      <c r="Z31" s="59">
        <v>8.0293565081816353E-4</v>
      </c>
      <c r="AA31" s="59">
        <v>0</v>
      </c>
      <c r="AB31" s="60">
        <v>2.1283698685290288E-3</v>
      </c>
      <c r="AC31" s="46">
        <f t="shared" si="5"/>
        <v>726.4117</v>
      </c>
      <c r="AD31" s="47">
        <f t="shared" si="6"/>
        <v>15.276</v>
      </c>
      <c r="AE31" s="46">
        <f t="shared" si="7"/>
        <v>222.19990000000001</v>
      </c>
      <c r="AF31" s="47">
        <f t="shared" si="8"/>
        <v>3387.5690999999993</v>
      </c>
      <c r="AH31" s="64" t="str">
        <f t="shared" si="9"/>
        <v>Santanu  Nag/ Samir  Roy</v>
      </c>
      <c r="AI31" s="1" t="str">
        <f t="shared" si="10"/>
        <v>HW08.sm@vishalretail.co.in</v>
      </c>
      <c r="AJ31" s="64" t="s">
        <v>3756</v>
      </c>
      <c r="AK31" s="64" t="s">
        <v>28</v>
      </c>
      <c r="AQ31" s="14" t="s">
        <v>3193</v>
      </c>
      <c r="AR31" s="14" t="s">
        <v>3403</v>
      </c>
    </row>
    <row r="32" spans="2:44" x14ac:dyDescent="0.25">
      <c r="B32" s="64" t="s">
        <v>54</v>
      </c>
      <c r="C32" s="54" t="s">
        <v>409</v>
      </c>
      <c r="D32" s="64" t="s">
        <v>410</v>
      </c>
      <c r="E32" s="56">
        <v>0.74333240000000012</v>
      </c>
      <c r="F32" s="57">
        <v>3.3700000000000002E-3</v>
      </c>
      <c r="G32" s="58">
        <v>4.5131768693926783E-3</v>
      </c>
      <c r="H32" s="59">
        <v>0</v>
      </c>
      <c r="I32" s="59">
        <v>3.4150151385612258E-3</v>
      </c>
      <c r="J32" s="60">
        <v>0</v>
      </c>
      <c r="K32" s="61">
        <v>0.11507680000000001</v>
      </c>
      <c r="L32" s="62">
        <v>0</v>
      </c>
      <c r="M32" s="63">
        <v>0</v>
      </c>
      <c r="N32" s="59">
        <v>0</v>
      </c>
      <c r="O32" s="59">
        <v>0</v>
      </c>
      <c r="P32" s="60">
        <v>0</v>
      </c>
      <c r="Q32" s="61">
        <v>0.139324</v>
      </c>
      <c r="R32" s="62">
        <v>1.65E-3</v>
      </c>
      <c r="S32" s="63">
        <v>1.1704285896690168E-2</v>
      </c>
      <c r="T32" s="59">
        <v>0</v>
      </c>
      <c r="U32" s="59">
        <v>0</v>
      </c>
      <c r="V32" s="60">
        <v>0</v>
      </c>
      <c r="W32" s="61">
        <v>2.4042534</v>
      </c>
      <c r="X32" s="62">
        <v>2.74947E-2</v>
      </c>
      <c r="Y32" s="63">
        <v>1.1306557615897796E-2</v>
      </c>
      <c r="Z32" s="59">
        <v>9.6638299008026366E-4</v>
      </c>
      <c r="AA32" s="59">
        <v>1.1979036808952373E-3</v>
      </c>
      <c r="AB32" s="60">
        <v>2.6613365093201883E-3</v>
      </c>
      <c r="AC32" s="46">
        <f t="shared" si="5"/>
        <v>746.70240000000013</v>
      </c>
      <c r="AD32" s="47">
        <f t="shared" si="6"/>
        <v>115.07680000000002</v>
      </c>
      <c r="AE32" s="46">
        <f t="shared" si="7"/>
        <v>140.97400000000002</v>
      </c>
      <c r="AF32" s="47">
        <f t="shared" si="8"/>
        <v>2431.7481000000002</v>
      </c>
      <c r="AH32" s="64" t="str">
        <f t="shared" si="9"/>
        <v>Bithin  Ghosh/ Sudip  Shyamal</v>
      </c>
      <c r="AI32" s="1" t="str">
        <f t="shared" si="10"/>
        <v>HW18.sm@vishalretail.co.in</v>
      </c>
      <c r="AJ32" s="64" t="s">
        <v>3756</v>
      </c>
      <c r="AK32" s="64" t="s">
        <v>28</v>
      </c>
      <c r="AQ32" s="14" t="s">
        <v>3404</v>
      </c>
      <c r="AR32" s="14" t="s">
        <v>3405</v>
      </c>
    </row>
    <row r="33" spans="2:44" x14ac:dyDescent="0.25">
      <c r="B33" s="64" t="s">
        <v>54</v>
      </c>
      <c r="C33" s="54" t="s">
        <v>500</v>
      </c>
      <c r="D33" s="64" t="s">
        <v>501</v>
      </c>
      <c r="E33" s="56">
        <v>0.94616639999999996</v>
      </c>
      <c r="F33" s="57">
        <v>2.53811E-2</v>
      </c>
      <c r="G33" s="58">
        <v>2.6124404622522315E-2</v>
      </c>
      <c r="H33" s="59">
        <v>7.0382559782203129E-4</v>
      </c>
      <c r="I33" s="59">
        <v>3.0878572586517899E-3</v>
      </c>
      <c r="J33" s="60">
        <v>1.8527143551910739E-3</v>
      </c>
      <c r="K33" s="61">
        <v>6.1278100000000002E-2</v>
      </c>
      <c r="L33" s="62">
        <v>0</v>
      </c>
      <c r="M33" s="63">
        <v>0</v>
      </c>
      <c r="N33" s="59">
        <v>0</v>
      </c>
      <c r="O33" s="59">
        <v>0</v>
      </c>
      <c r="P33" s="60">
        <v>0</v>
      </c>
      <c r="Q33" s="61">
        <v>0.4588486</v>
      </c>
      <c r="R33" s="62">
        <v>0.33542489999999997</v>
      </c>
      <c r="S33" s="63">
        <v>0.42230403003499423</v>
      </c>
      <c r="T33" s="59">
        <v>0</v>
      </c>
      <c r="U33" s="59">
        <v>0</v>
      </c>
      <c r="V33" s="60">
        <v>0</v>
      </c>
      <c r="W33" s="61">
        <v>2.4360521000000004</v>
      </c>
      <c r="X33" s="62">
        <v>1.0529999999999999E-2</v>
      </c>
      <c r="Y33" s="63">
        <v>4.303963476230778E-3</v>
      </c>
      <c r="Z33" s="59">
        <v>0</v>
      </c>
      <c r="AA33" s="59">
        <v>0</v>
      </c>
      <c r="AB33" s="60">
        <v>1.3815191405185214E-3</v>
      </c>
      <c r="AC33" s="46">
        <f t="shared" si="5"/>
        <v>971.5474999999999</v>
      </c>
      <c r="AD33" s="47">
        <f t="shared" si="6"/>
        <v>61.278100000000009</v>
      </c>
      <c r="AE33" s="46">
        <f t="shared" si="7"/>
        <v>794.2734999999999</v>
      </c>
      <c r="AF33" s="47">
        <f t="shared" si="8"/>
        <v>2446.5821000000005</v>
      </c>
      <c r="AH33" s="64" t="str">
        <f t="shared" si="9"/>
        <v>Amit  Paul/ Biswajit  Majumder</v>
      </c>
      <c r="AI33" s="1" t="str">
        <f t="shared" si="10"/>
        <v>HW07.sm@vishalretail.co.in</v>
      </c>
      <c r="AJ33" s="64" t="s">
        <v>3756</v>
      </c>
      <c r="AK33" s="64" t="s">
        <v>28</v>
      </c>
      <c r="AQ33" s="14" t="s">
        <v>3406</v>
      </c>
      <c r="AR33" s="14" t="s">
        <v>3407</v>
      </c>
    </row>
    <row r="34" spans="2:44" x14ac:dyDescent="0.25">
      <c r="B34" s="64" t="s">
        <v>54</v>
      </c>
      <c r="C34" s="54" t="s">
        <v>310</v>
      </c>
      <c r="D34" s="64" t="s">
        <v>2212</v>
      </c>
      <c r="E34" s="56">
        <v>0.83424390000000004</v>
      </c>
      <c r="F34" s="57">
        <v>1.3410200000000001E-2</v>
      </c>
      <c r="G34" s="58">
        <v>1.582036823746856E-2</v>
      </c>
      <c r="H34" s="59">
        <v>0</v>
      </c>
      <c r="I34" s="59">
        <v>0</v>
      </c>
      <c r="J34" s="60">
        <v>7.4322769157843976E-4</v>
      </c>
      <c r="K34" s="61">
        <v>0.12017</v>
      </c>
      <c r="L34" s="62">
        <v>0</v>
      </c>
      <c r="M34" s="63">
        <v>0</v>
      </c>
      <c r="N34" s="59">
        <v>0</v>
      </c>
      <c r="O34" s="59">
        <v>0</v>
      </c>
      <c r="P34" s="60">
        <v>0</v>
      </c>
      <c r="Q34" s="61">
        <v>0.2862944</v>
      </c>
      <c r="R34" s="62">
        <v>0</v>
      </c>
      <c r="S34" s="63">
        <v>0</v>
      </c>
      <c r="T34" s="59">
        <v>0</v>
      </c>
      <c r="U34" s="59">
        <v>0</v>
      </c>
      <c r="V34" s="60">
        <v>0</v>
      </c>
      <c r="W34" s="61">
        <v>5.1509488000000001</v>
      </c>
      <c r="X34" s="62">
        <v>9.8798000000000011E-3</v>
      </c>
      <c r="Y34" s="63">
        <v>1.9143825082662115E-3</v>
      </c>
      <c r="Z34" s="59">
        <v>2.1314406760185759E-4</v>
      </c>
      <c r="AA34" s="59">
        <v>2.0744730797686247E-4</v>
      </c>
      <c r="AB34" s="60">
        <v>0</v>
      </c>
      <c r="AC34" s="46">
        <f t="shared" si="5"/>
        <v>847.65410000000008</v>
      </c>
      <c r="AD34" s="47">
        <f t="shared" si="6"/>
        <v>120.17</v>
      </c>
      <c r="AE34" s="46">
        <f t="shared" si="7"/>
        <v>286.2944</v>
      </c>
      <c r="AF34" s="47">
        <f t="shared" si="8"/>
        <v>5160.8286000000007</v>
      </c>
      <c r="AH34" s="64" t="str">
        <f t="shared" si="9"/>
        <v>Shambhu  Mondal/ Susanta  Sadhukhan</v>
      </c>
      <c r="AI34" s="1" t="str">
        <f t="shared" si="10"/>
        <v>HW17.sm@vishalretail.co.in</v>
      </c>
      <c r="AJ34" s="64" t="s">
        <v>3756</v>
      </c>
      <c r="AK34" s="64" t="s">
        <v>28</v>
      </c>
      <c r="AQ34" s="14" t="s">
        <v>3408</v>
      </c>
      <c r="AR34" s="14" t="s">
        <v>3409</v>
      </c>
    </row>
    <row r="35" spans="2:44" x14ac:dyDescent="0.25">
      <c r="B35" s="64" t="s">
        <v>54</v>
      </c>
      <c r="C35" s="54" t="s">
        <v>502</v>
      </c>
      <c r="D35" s="64" t="s">
        <v>503</v>
      </c>
      <c r="E35" s="56">
        <v>0.80233910000000008</v>
      </c>
      <c r="F35" s="57">
        <v>0.1004789</v>
      </c>
      <c r="G35" s="58">
        <v>0.1112947460063933</v>
      </c>
      <c r="H35" s="59">
        <v>1.6614644369075493E-3</v>
      </c>
      <c r="I35" s="59">
        <v>3.5857725477338731E-3</v>
      </c>
      <c r="J35" s="60">
        <v>4.3751896838565467E-3</v>
      </c>
      <c r="K35" s="61">
        <v>0.29349829999999999</v>
      </c>
      <c r="L35" s="62">
        <v>7.3188999999999997E-3</v>
      </c>
      <c r="M35" s="63">
        <v>2.4330058254647673E-2</v>
      </c>
      <c r="N35" s="59">
        <v>0</v>
      </c>
      <c r="O35" s="59">
        <v>0</v>
      </c>
      <c r="P35" s="60">
        <v>0</v>
      </c>
      <c r="Q35" s="61">
        <v>0.35832339999999996</v>
      </c>
      <c r="R35" s="62">
        <v>5.6464000000000007E-2</v>
      </c>
      <c r="S35" s="63">
        <v>0.13612756800230674</v>
      </c>
      <c r="T35" s="59">
        <v>0</v>
      </c>
      <c r="U35" s="59">
        <v>5.038725862936049E-3</v>
      </c>
      <c r="V35" s="60">
        <v>3.8332890536212048E-3</v>
      </c>
      <c r="W35" s="61">
        <v>2.1790095000000003</v>
      </c>
      <c r="X35" s="62">
        <v>0.37240670000000009</v>
      </c>
      <c r="Y35" s="63">
        <v>0.14596078052651701</v>
      </c>
      <c r="Z35" s="59">
        <v>2.7695873374167644E-2</v>
      </c>
      <c r="AA35" s="59">
        <v>1.5630534916255528E-2</v>
      </c>
      <c r="AB35" s="60">
        <v>1.199620038471183E-2</v>
      </c>
      <c r="AC35" s="46">
        <f t="shared" si="5"/>
        <v>902.81800000000021</v>
      </c>
      <c r="AD35" s="47">
        <f t="shared" si="6"/>
        <v>300.81720000000001</v>
      </c>
      <c r="AE35" s="46">
        <f t="shared" si="7"/>
        <v>414.78739999999999</v>
      </c>
      <c r="AF35" s="47">
        <f t="shared" si="8"/>
        <v>2551.4162000000001</v>
      </c>
      <c r="AH35" s="64" t="str">
        <f t="shared" si="9"/>
        <v>Aniket  Mandal/ Amrita  Biswas</v>
      </c>
      <c r="AI35" s="1" t="str">
        <f t="shared" si="10"/>
        <v>HW02.sm@vishalretail.co.in</v>
      </c>
      <c r="AJ35" s="64" t="s">
        <v>3756</v>
      </c>
      <c r="AK35" s="64" t="s">
        <v>28</v>
      </c>
      <c r="AQ35" s="14" t="s">
        <v>3410</v>
      </c>
      <c r="AR35" s="14" t="s">
        <v>3411</v>
      </c>
    </row>
    <row r="36" spans="2:44" x14ac:dyDescent="0.25">
      <c r="B36" s="64" t="s">
        <v>55</v>
      </c>
      <c r="C36" s="54" t="s">
        <v>2231</v>
      </c>
      <c r="D36" s="64" t="s">
        <v>2232</v>
      </c>
      <c r="E36" s="56">
        <v>0.81787330000000003</v>
      </c>
      <c r="F36" s="57">
        <v>7.9069600000000004E-2</v>
      </c>
      <c r="G36" s="58">
        <v>8.8154552536175948E-2</v>
      </c>
      <c r="H36" s="59">
        <v>5.0170417760149501E-3</v>
      </c>
      <c r="I36" s="59">
        <v>6.0108620069348898E-3</v>
      </c>
      <c r="J36" s="60">
        <v>1.6500492952226948E-3</v>
      </c>
      <c r="K36" s="61">
        <v>6.04226E-2</v>
      </c>
      <c r="L36" s="62">
        <v>0</v>
      </c>
      <c r="M36" s="63">
        <v>0</v>
      </c>
      <c r="N36" s="59">
        <v>0</v>
      </c>
      <c r="O36" s="59">
        <v>0</v>
      </c>
      <c r="P36" s="60">
        <v>0</v>
      </c>
      <c r="Q36" s="61">
        <v>0.1630972</v>
      </c>
      <c r="R36" s="62">
        <v>2.2499999999999998E-3</v>
      </c>
      <c r="S36" s="63">
        <v>1.3607729674285382E-2</v>
      </c>
      <c r="T36" s="59">
        <v>0</v>
      </c>
      <c r="U36" s="59">
        <v>0</v>
      </c>
      <c r="V36" s="60">
        <v>0</v>
      </c>
      <c r="W36" s="61">
        <v>2.9456163000000002</v>
      </c>
      <c r="X36" s="62">
        <v>2.4399999999999998E-2</v>
      </c>
      <c r="Y36" s="63">
        <v>8.2154431273660008E-3</v>
      </c>
      <c r="Z36" s="59">
        <v>1.808070884998173E-3</v>
      </c>
      <c r="AA36" s="59">
        <v>1.4511704868421091E-3</v>
      </c>
      <c r="AB36" s="60">
        <v>5.218826576810369E-4</v>
      </c>
      <c r="AC36" s="46">
        <f t="shared" si="5"/>
        <v>896.9428999999999</v>
      </c>
      <c r="AD36" s="47">
        <f t="shared" si="6"/>
        <v>60.422600000000003</v>
      </c>
      <c r="AE36" s="46">
        <f t="shared" si="7"/>
        <v>165.34720000000002</v>
      </c>
      <c r="AF36" s="47">
        <f t="shared" si="8"/>
        <v>2970.0163000000002</v>
      </c>
      <c r="AH36" s="64" t="str">
        <f t="shared" si="9"/>
        <v>Md. Asgar Ali/ Ajay Kumar Sharma</v>
      </c>
      <c r="AI36" s="1" t="str">
        <f t="shared" si="10"/>
        <v>HW22.sm@vishalretail.co.in</v>
      </c>
      <c r="AJ36" s="64" t="s">
        <v>3757</v>
      </c>
      <c r="AK36" s="64" t="s">
        <v>28</v>
      </c>
      <c r="AQ36" s="14" t="s">
        <v>3412</v>
      </c>
      <c r="AR36" s="14" t="s">
        <v>3413</v>
      </c>
    </row>
    <row r="37" spans="2:44" x14ac:dyDescent="0.25">
      <c r="B37" s="64" t="s">
        <v>55</v>
      </c>
      <c r="C37" s="54" t="s">
        <v>132</v>
      </c>
      <c r="D37" s="64" t="s">
        <v>1959</v>
      </c>
      <c r="E37" s="56">
        <v>0.74135630000000008</v>
      </c>
      <c r="F37" s="57">
        <v>4.1029999999999997E-2</v>
      </c>
      <c r="G37" s="58">
        <v>5.2442124817369616E-2</v>
      </c>
      <c r="H37" s="59">
        <v>0</v>
      </c>
      <c r="I37" s="59">
        <v>0</v>
      </c>
      <c r="J37" s="60">
        <v>0</v>
      </c>
      <c r="K37" s="61">
        <v>0.1706269</v>
      </c>
      <c r="L37" s="62">
        <v>0</v>
      </c>
      <c r="M37" s="63">
        <v>0</v>
      </c>
      <c r="N37" s="59">
        <v>0</v>
      </c>
      <c r="O37" s="59">
        <v>0</v>
      </c>
      <c r="P37" s="60">
        <v>0</v>
      </c>
      <c r="Q37" s="61">
        <v>0.48692410000000003</v>
      </c>
      <c r="R37" s="62">
        <v>2.8317499999999999E-2</v>
      </c>
      <c r="S37" s="63">
        <v>5.4959653878879335E-2</v>
      </c>
      <c r="T37" s="59">
        <v>0</v>
      </c>
      <c r="U37" s="59">
        <v>0</v>
      </c>
      <c r="V37" s="60">
        <v>0</v>
      </c>
      <c r="W37" s="61">
        <v>2.0284904999999998</v>
      </c>
      <c r="X37" s="62">
        <v>4.7330200000000003E-2</v>
      </c>
      <c r="Y37" s="63">
        <v>2.2800716844186015E-2</v>
      </c>
      <c r="Z37" s="59">
        <v>0</v>
      </c>
      <c r="AA37" s="59">
        <v>2.9964052290258015E-3</v>
      </c>
      <c r="AB37" s="60">
        <v>5.2991089259298745E-4</v>
      </c>
      <c r="AC37" s="46">
        <f t="shared" si="5"/>
        <v>782.38630000000001</v>
      </c>
      <c r="AD37" s="47">
        <f t="shared" si="6"/>
        <v>170.62690000000001</v>
      </c>
      <c r="AE37" s="46">
        <f t="shared" si="7"/>
        <v>515.24160000000006</v>
      </c>
      <c r="AF37" s="47">
        <f t="shared" si="8"/>
        <v>2075.8207000000002</v>
      </c>
      <c r="AH37" s="64" t="str">
        <f t="shared" si="9"/>
        <v>SM/ Ananda  Thapa</v>
      </c>
      <c r="AI37" s="1" t="str">
        <f t="shared" si="10"/>
        <v>HW06.sm@vishalretail.co.in</v>
      </c>
      <c r="AJ37" s="64" t="s">
        <v>3757</v>
      </c>
      <c r="AK37" s="64" t="s">
        <v>28</v>
      </c>
      <c r="AQ37" s="14" t="s">
        <v>1380</v>
      </c>
      <c r="AR37" s="14" t="s">
        <v>3414</v>
      </c>
    </row>
    <row r="38" spans="2:44" x14ac:dyDescent="0.25">
      <c r="B38" s="64" t="s">
        <v>7</v>
      </c>
      <c r="C38" s="54" t="s">
        <v>2247</v>
      </c>
      <c r="D38" s="64" t="s">
        <v>2248</v>
      </c>
      <c r="E38" s="56">
        <v>1.0467477000000001</v>
      </c>
      <c r="F38" s="57">
        <v>1.1199999999999999E-3</v>
      </c>
      <c r="G38" s="58">
        <v>1.0688372205766052E-3</v>
      </c>
      <c r="H38" s="59">
        <v>0</v>
      </c>
      <c r="I38" s="59">
        <v>0</v>
      </c>
      <c r="J38" s="60">
        <v>0</v>
      </c>
      <c r="K38" s="61">
        <v>0.1189318</v>
      </c>
      <c r="L38" s="62">
        <v>0</v>
      </c>
      <c r="M38" s="63">
        <v>0</v>
      </c>
      <c r="N38" s="59">
        <v>0</v>
      </c>
      <c r="O38" s="59">
        <v>0</v>
      </c>
      <c r="P38" s="60">
        <v>0</v>
      </c>
      <c r="Q38" s="61">
        <v>0.46780820000000001</v>
      </c>
      <c r="R38" s="62">
        <v>1.14E-3</v>
      </c>
      <c r="S38" s="63">
        <v>2.4309721201616723E-3</v>
      </c>
      <c r="T38" s="59">
        <v>0</v>
      </c>
      <c r="U38" s="59">
        <v>0</v>
      </c>
      <c r="V38" s="60">
        <v>0</v>
      </c>
      <c r="W38" s="61">
        <v>2.0167394000000001</v>
      </c>
      <c r="X38" s="62">
        <v>2.734E-2</v>
      </c>
      <c r="Y38" s="63">
        <v>1.3375214289621037E-2</v>
      </c>
      <c r="Z38" s="59">
        <v>0</v>
      </c>
      <c r="AA38" s="59">
        <v>0</v>
      </c>
      <c r="AB38" s="60">
        <v>2.4460889337273294E-4</v>
      </c>
      <c r="AC38" s="46">
        <f t="shared" si="5"/>
        <v>1047.8677</v>
      </c>
      <c r="AD38" s="47">
        <f t="shared" si="6"/>
        <v>118.9318</v>
      </c>
      <c r="AE38" s="46">
        <f t="shared" si="7"/>
        <v>468.94819999999999</v>
      </c>
      <c r="AF38" s="47">
        <f t="shared" si="8"/>
        <v>2044.0794000000001</v>
      </c>
      <c r="AH38" s="64" t="str">
        <f t="shared" si="9"/>
        <v>Shubham  / Rajendra  Paswan</v>
      </c>
      <c r="AI38" s="1" t="str">
        <f t="shared" si="10"/>
        <v>HB06.sm@vishalretail.co.in</v>
      </c>
      <c r="AJ38" s="64" t="s">
        <v>3758</v>
      </c>
      <c r="AK38" s="64" t="s">
        <v>26</v>
      </c>
      <c r="AQ38" s="14" t="s">
        <v>3415</v>
      </c>
      <c r="AR38" s="14" t="s">
        <v>3416</v>
      </c>
    </row>
    <row r="39" spans="2:44" x14ac:dyDescent="0.25">
      <c r="B39" s="64" t="s">
        <v>7</v>
      </c>
      <c r="C39" s="54" t="s">
        <v>508</v>
      </c>
      <c r="D39" s="64" t="s">
        <v>509</v>
      </c>
      <c r="E39" s="56">
        <v>0.54763079999999997</v>
      </c>
      <c r="F39" s="57">
        <v>1.4179999999999998E-2</v>
      </c>
      <c r="G39" s="58">
        <v>2.52398138305636E-2</v>
      </c>
      <c r="H39" s="59">
        <v>0</v>
      </c>
      <c r="I39" s="59">
        <v>2.8123346863392447E-3</v>
      </c>
      <c r="J39" s="60">
        <v>0</v>
      </c>
      <c r="K39" s="61"/>
      <c r="L39" s="62"/>
      <c r="M39" s="63">
        <v>0</v>
      </c>
      <c r="N39" s="59">
        <v>0</v>
      </c>
      <c r="O39" s="59">
        <v>0</v>
      </c>
      <c r="P39" s="60">
        <v>0</v>
      </c>
      <c r="Q39" s="61">
        <v>0.1257278</v>
      </c>
      <c r="R39" s="62">
        <v>0</v>
      </c>
      <c r="S39" s="63">
        <v>0</v>
      </c>
      <c r="T39" s="59">
        <v>0</v>
      </c>
      <c r="U39" s="59">
        <v>0</v>
      </c>
      <c r="V39" s="60">
        <v>0</v>
      </c>
      <c r="W39" s="61">
        <v>1.8803747999999998</v>
      </c>
      <c r="X39" s="62">
        <v>3.06973E-2</v>
      </c>
      <c r="Y39" s="63">
        <v>1.6062868585648867E-2</v>
      </c>
      <c r="Z39" s="59">
        <v>1.962249357311009E-3</v>
      </c>
      <c r="AA39" s="59">
        <v>9.1571636674513764E-4</v>
      </c>
      <c r="AB39" s="60">
        <v>1.1654714649436829E-3</v>
      </c>
      <c r="AC39" s="46">
        <f t="shared" si="5"/>
        <v>561.81079999999997</v>
      </c>
      <c r="AD39" s="47">
        <f t="shared" si="6"/>
        <v>0</v>
      </c>
      <c r="AE39" s="46">
        <f t="shared" si="7"/>
        <v>125.72780000000002</v>
      </c>
      <c r="AF39" s="47">
        <f t="shared" si="8"/>
        <v>1911.0720999999996</v>
      </c>
      <c r="AH39" s="64" t="str">
        <f t="shared" si="9"/>
        <v>Deepak  Kumar/ SM</v>
      </c>
      <c r="AI39" s="1" t="str">
        <f t="shared" si="10"/>
        <v>HB03.sm@vishalretail.co.in</v>
      </c>
      <c r="AJ39" s="64" t="s">
        <v>3758</v>
      </c>
      <c r="AK39" s="64" t="s">
        <v>26</v>
      </c>
      <c r="AQ39" s="14" t="s">
        <v>3417</v>
      </c>
      <c r="AR39" s="14" t="s">
        <v>1380</v>
      </c>
    </row>
    <row r="40" spans="2:44" x14ac:dyDescent="0.25">
      <c r="B40" s="64" t="s">
        <v>7</v>
      </c>
      <c r="C40" s="54" t="s">
        <v>130</v>
      </c>
      <c r="D40" s="64" t="s">
        <v>320</v>
      </c>
      <c r="E40" s="56">
        <v>1.2700957000000002</v>
      </c>
      <c r="F40" s="57">
        <v>3.69021E-2</v>
      </c>
      <c r="G40" s="58">
        <v>2.8234247984197061E-2</v>
      </c>
      <c r="H40" s="59">
        <v>0</v>
      </c>
      <c r="I40" s="59">
        <v>0</v>
      </c>
      <c r="J40" s="60">
        <v>7.2685661750922594E-4</v>
      </c>
      <c r="K40" s="61">
        <v>0.10483149999999999</v>
      </c>
      <c r="L40" s="62">
        <v>0</v>
      </c>
      <c r="M40" s="63">
        <v>0</v>
      </c>
      <c r="N40" s="59">
        <v>0</v>
      </c>
      <c r="O40" s="59">
        <v>0</v>
      </c>
      <c r="P40" s="60">
        <v>0</v>
      </c>
      <c r="Q40" s="61">
        <v>0.17335750000000003</v>
      </c>
      <c r="R40" s="62">
        <v>1.7400000000000002E-3</v>
      </c>
      <c r="S40" s="63">
        <v>9.9373206356458531E-3</v>
      </c>
      <c r="T40" s="59">
        <v>6.8533245763074844E-3</v>
      </c>
      <c r="U40" s="59">
        <v>0</v>
      </c>
      <c r="V40" s="60">
        <v>0</v>
      </c>
      <c r="W40" s="61">
        <v>2.3125404000000001</v>
      </c>
      <c r="X40" s="62">
        <v>0.1116275</v>
      </c>
      <c r="Y40" s="63">
        <v>4.6047759315681058E-2</v>
      </c>
      <c r="Z40" s="59">
        <v>2.2275684782394818E-4</v>
      </c>
      <c r="AA40" s="59">
        <v>1.7698856584974993E-3</v>
      </c>
      <c r="AB40" s="60">
        <v>2.0815389891104489E-3</v>
      </c>
      <c r="AC40" s="46">
        <f t="shared" si="5"/>
        <v>1306.9978000000003</v>
      </c>
      <c r="AD40" s="47">
        <f t="shared" si="6"/>
        <v>104.83149999999999</v>
      </c>
      <c r="AE40" s="46">
        <f t="shared" si="7"/>
        <v>175.0975</v>
      </c>
      <c r="AF40" s="47">
        <f t="shared" si="8"/>
        <v>2424.1679000000004</v>
      </c>
      <c r="AH40" s="64" t="str">
        <f t="shared" si="9"/>
        <v>Rajiv Kumar Prasad/ Nishant  Kumar</v>
      </c>
      <c r="AI40" s="1" t="str">
        <f t="shared" si="10"/>
        <v>HB23.sm@vishalretail.co.in</v>
      </c>
      <c r="AJ40" s="64" t="s">
        <v>3758</v>
      </c>
      <c r="AK40" s="64" t="s">
        <v>26</v>
      </c>
      <c r="AQ40" s="14" t="s">
        <v>3200</v>
      </c>
      <c r="AR40" s="14" t="s">
        <v>3418</v>
      </c>
    </row>
    <row r="41" spans="2:44" x14ac:dyDescent="0.25">
      <c r="B41" s="64" t="s">
        <v>7</v>
      </c>
      <c r="C41" s="54" t="s">
        <v>2249</v>
      </c>
      <c r="D41" s="64" t="s">
        <v>2250</v>
      </c>
      <c r="E41" s="56">
        <v>3.4350495000000003</v>
      </c>
      <c r="F41" s="57">
        <v>1.0786599999999999E-2</v>
      </c>
      <c r="G41" s="58">
        <v>3.1303288046694959E-3</v>
      </c>
      <c r="H41" s="59">
        <v>0</v>
      </c>
      <c r="I41" s="59">
        <v>6.8198252377703046E-4</v>
      </c>
      <c r="J41" s="60">
        <v>1.8184265931859032E-4</v>
      </c>
      <c r="K41" s="61">
        <v>0.57980409999999993</v>
      </c>
      <c r="L41" s="62">
        <v>3.6836E-3</v>
      </c>
      <c r="M41" s="63">
        <v>6.3130722378552289E-3</v>
      </c>
      <c r="N41" s="59">
        <v>0</v>
      </c>
      <c r="O41" s="59">
        <v>0</v>
      </c>
      <c r="P41" s="60">
        <v>0</v>
      </c>
      <c r="Q41" s="61">
        <v>0.48118160000000004</v>
      </c>
      <c r="R41" s="62">
        <v>1.1000000000000001E-3</v>
      </c>
      <c r="S41" s="63">
        <v>2.2808251444799057E-3</v>
      </c>
      <c r="T41" s="59">
        <v>0</v>
      </c>
      <c r="U41" s="59">
        <v>0</v>
      </c>
      <c r="V41" s="60">
        <v>0</v>
      </c>
      <c r="W41" s="61">
        <v>1.8996898999999998</v>
      </c>
      <c r="X41" s="62">
        <v>0.11892330000000001</v>
      </c>
      <c r="Y41" s="63">
        <v>5.8913366859980908E-2</v>
      </c>
      <c r="Z41" s="59">
        <v>5.7202142540235057E-3</v>
      </c>
      <c r="AA41" s="59">
        <v>2.1229921611530134E-3</v>
      </c>
      <c r="AB41" s="60">
        <v>1.7853841439261373E-2</v>
      </c>
      <c r="AC41" s="46">
        <f t="shared" si="5"/>
        <v>3445.8361</v>
      </c>
      <c r="AD41" s="47">
        <f t="shared" si="6"/>
        <v>583.4876999999999</v>
      </c>
      <c r="AE41" s="46">
        <f t="shared" si="7"/>
        <v>482.28160000000008</v>
      </c>
      <c r="AF41" s="47">
        <f t="shared" si="8"/>
        <v>2018.6132</v>
      </c>
      <c r="AH41" s="64" t="str">
        <f t="shared" si="9"/>
        <v>Amritesh  Kumar/ Ashok  Kumar</v>
      </c>
      <c r="AI41" s="1" t="str">
        <f t="shared" si="10"/>
        <v>HB02.sm@vishalretail.co.in</v>
      </c>
      <c r="AJ41" s="64" t="s">
        <v>3758</v>
      </c>
      <c r="AK41" s="64" t="s">
        <v>26</v>
      </c>
      <c r="AQ41" s="14" t="s">
        <v>3419</v>
      </c>
      <c r="AR41" s="14" t="s">
        <v>3420</v>
      </c>
    </row>
    <row r="42" spans="2:44" x14ac:dyDescent="0.25">
      <c r="B42" s="64" t="s">
        <v>7</v>
      </c>
      <c r="C42" s="54" t="s">
        <v>315</v>
      </c>
      <c r="D42" s="64" t="s">
        <v>316</v>
      </c>
      <c r="E42" s="56">
        <v>1.198237</v>
      </c>
      <c r="F42" s="57">
        <v>0.10077090000000002</v>
      </c>
      <c r="G42" s="58">
        <v>7.7575278795456143E-2</v>
      </c>
      <c r="H42" s="59">
        <v>0</v>
      </c>
      <c r="I42" s="59">
        <v>0</v>
      </c>
      <c r="J42" s="60">
        <v>0</v>
      </c>
      <c r="K42" s="61">
        <v>0.1106757</v>
      </c>
      <c r="L42" s="62">
        <v>0</v>
      </c>
      <c r="M42" s="63">
        <v>0</v>
      </c>
      <c r="N42" s="59">
        <v>0</v>
      </c>
      <c r="O42" s="59">
        <v>0</v>
      </c>
      <c r="P42" s="60">
        <v>0</v>
      </c>
      <c r="Q42" s="61">
        <v>0.39365980000000006</v>
      </c>
      <c r="R42" s="62">
        <v>0</v>
      </c>
      <c r="S42" s="63">
        <v>0</v>
      </c>
      <c r="T42" s="59">
        <v>0</v>
      </c>
      <c r="U42" s="59">
        <v>0</v>
      </c>
      <c r="V42" s="60">
        <v>0</v>
      </c>
      <c r="W42" s="61">
        <v>2.2277519999999997</v>
      </c>
      <c r="X42" s="62">
        <v>4.0599300000000005E-2</v>
      </c>
      <c r="Y42" s="63">
        <v>1.7898153606101492E-2</v>
      </c>
      <c r="Z42" s="59">
        <v>2.2604523382246831E-3</v>
      </c>
      <c r="AA42" s="59">
        <v>2.2844785990600311E-3</v>
      </c>
      <c r="AB42" s="60">
        <v>2.9316446707350844E-3</v>
      </c>
      <c r="AC42" s="46">
        <f t="shared" si="5"/>
        <v>1299.0079000000001</v>
      </c>
      <c r="AD42" s="47">
        <f t="shared" si="6"/>
        <v>110.67570000000001</v>
      </c>
      <c r="AE42" s="46">
        <f t="shared" si="7"/>
        <v>393.65980000000002</v>
      </c>
      <c r="AF42" s="47">
        <f t="shared" si="8"/>
        <v>2268.3512999999998</v>
      </c>
      <c r="AH42" s="64" t="str">
        <f t="shared" si="9"/>
        <v>Syed Mohammad Rafiuddin/ Manish Kumar Paswan</v>
      </c>
      <c r="AI42" s="1" t="str">
        <f t="shared" si="10"/>
        <v>HB08.sm@vishalretail.co.in</v>
      </c>
      <c r="AJ42" s="64" t="s">
        <v>3758</v>
      </c>
      <c r="AK42" s="64" t="s">
        <v>26</v>
      </c>
      <c r="AQ42" s="14" t="s">
        <v>3421</v>
      </c>
      <c r="AR42" s="14" t="s">
        <v>3422</v>
      </c>
    </row>
    <row r="43" spans="2:44" x14ac:dyDescent="0.25">
      <c r="B43" s="64" t="s">
        <v>7</v>
      </c>
      <c r="C43" s="54" t="s">
        <v>150</v>
      </c>
      <c r="D43" s="64" t="s">
        <v>512</v>
      </c>
      <c r="E43" s="56">
        <v>1.2210531</v>
      </c>
      <c r="F43" s="57">
        <v>3.3130599999999996E-2</v>
      </c>
      <c r="G43" s="58">
        <v>2.6416066482126976E-2</v>
      </c>
      <c r="H43" s="59">
        <v>0</v>
      </c>
      <c r="I43" s="59">
        <v>1.3953298866824693E-3</v>
      </c>
      <c r="J43" s="60">
        <v>3.476843145067186E-3</v>
      </c>
      <c r="K43" s="61">
        <v>1.3463399999999999E-2</v>
      </c>
      <c r="L43" s="62">
        <v>0</v>
      </c>
      <c r="M43" s="63">
        <v>0</v>
      </c>
      <c r="N43" s="59">
        <v>0</v>
      </c>
      <c r="O43" s="59">
        <v>0</v>
      </c>
      <c r="P43" s="60">
        <v>0</v>
      </c>
      <c r="Q43" s="61">
        <v>0.29484159999999998</v>
      </c>
      <c r="R43" s="62">
        <v>1.2608799999999998E-2</v>
      </c>
      <c r="S43" s="63">
        <v>4.1010842724550044E-2</v>
      </c>
      <c r="T43" s="59">
        <v>0</v>
      </c>
      <c r="U43" s="59">
        <v>1.7889064382417461E-3</v>
      </c>
      <c r="V43" s="60">
        <v>0</v>
      </c>
      <c r="W43" s="61">
        <v>1.9778267999999999</v>
      </c>
      <c r="X43" s="62">
        <v>5.4969299999999999E-2</v>
      </c>
      <c r="Y43" s="63">
        <v>2.7041226613923556E-2</v>
      </c>
      <c r="Z43" s="59">
        <v>1.0330598332021594E-3</v>
      </c>
      <c r="AA43" s="59">
        <v>3.7685530781960872E-3</v>
      </c>
      <c r="AB43" s="60">
        <v>3.3943394519499524E-3</v>
      </c>
      <c r="AC43" s="46">
        <f t="shared" si="5"/>
        <v>1254.1837</v>
      </c>
      <c r="AD43" s="47">
        <f t="shared" si="6"/>
        <v>13.463399999999998</v>
      </c>
      <c r="AE43" s="46">
        <f t="shared" si="7"/>
        <v>307.45039999999995</v>
      </c>
      <c r="AF43" s="47">
        <f t="shared" si="8"/>
        <v>2032.7960999999998</v>
      </c>
      <c r="AH43" s="64" t="str">
        <f t="shared" si="9"/>
        <v>Jayant  / Sumit  Kumar</v>
      </c>
      <c r="AI43" s="1" t="str">
        <f t="shared" si="10"/>
        <v>HB19.sm@vishalretail.co.in</v>
      </c>
      <c r="AJ43" s="64" t="s">
        <v>3758</v>
      </c>
      <c r="AK43" s="64" t="s">
        <v>26</v>
      </c>
      <c r="AQ43" s="14" t="s">
        <v>3423</v>
      </c>
      <c r="AR43" s="14" t="s">
        <v>3424</v>
      </c>
    </row>
    <row r="44" spans="2:44" x14ac:dyDescent="0.25">
      <c r="B44" s="64" t="s">
        <v>7</v>
      </c>
      <c r="C44" s="54" t="s">
        <v>317</v>
      </c>
      <c r="D44" s="64" t="s">
        <v>318</v>
      </c>
      <c r="E44" s="56">
        <v>0.69719460000000011</v>
      </c>
      <c r="F44" s="57">
        <v>7.6410100000000009E-2</v>
      </c>
      <c r="G44" s="58">
        <v>9.8771504361335957E-2</v>
      </c>
      <c r="H44" s="59">
        <v>0</v>
      </c>
      <c r="I44" s="59">
        <v>0</v>
      </c>
      <c r="J44" s="60">
        <v>2.3655492268855136E-3</v>
      </c>
      <c r="K44" s="61">
        <v>0.136851</v>
      </c>
      <c r="L44" s="62">
        <v>2.5200000000000001E-3</v>
      </c>
      <c r="M44" s="63">
        <v>1.808123641216609E-2</v>
      </c>
      <c r="N44" s="59">
        <v>0</v>
      </c>
      <c r="O44" s="59">
        <v>0</v>
      </c>
      <c r="P44" s="60">
        <v>0</v>
      </c>
      <c r="Q44" s="61">
        <v>0.51384560000000001</v>
      </c>
      <c r="R44" s="62">
        <v>5.8999999999999999E-3</v>
      </c>
      <c r="S44" s="63">
        <v>1.1351707450722044E-2</v>
      </c>
      <c r="T44" s="59">
        <v>5.9644564571590406E-3</v>
      </c>
      <c r="U44" s="59">
        <v>0</v>
      </c>
      <c r="V44" s="60">
        <v>0</v>
      </c>
      <c r="W44" s="61">
        <v>1.9916222999999997</v>
      </c>
      <c r="X44" s="62">
        <v>8.7400000000000012E-3</v>
      </c>
      <c r="Y44" s="63">
        <v>4.3692085178769872E-3</v>
      </c>
      <c r="Z44" s="59">
        <v>0</v>
      </c>
      <c r="AA44" s="59">
        <v>2.5595363399920105E-3</v>
      </c>
      <c r="AB44" s="60">
        <v>6.2488680175586196E-4</v>
      </c>
      <c r="AC44" s="46">
        <f t="shared" si="5"/>
        <v>773.60470000000021</v>
      </c>
      <c r="AD44" s="47">
        <f t="shared" si="6"/>
        <v>139.37100000000001</v>
      </c>
      <c r="AE44" s="46">
        <f t="shared" si="7"/>
        <v>519.74560000000008</v>
      </c>
      <c r="AF44" s="47">
        <f t="shared" si="8"/>
        <v>2000.3622999999998</v>
      </c>
      <c r="AH44" s="64" t="str">
        <f t="shared" si="9"/>
        <v>Chandan  Kumar/ Ranjeet  Kumar</v>
      </c>
      <c r="AI44" s="1" t="str">
        <f t="shared" si="10"/>
        <v>HB11.sm@vishalretail.co.in</v>
      </c>
      <c r="AJ44" s="64" t="s">
        <v>3758</v>
      </c>
      <c r="AK44" s="64" t="s">
        <v>26</v>
      </c>
      <c r="AQ44" s="14" t="s">
        <v>3199</v>
      </c>
      <c r="AR44" s="14" t="s">
        <v>3425</v>
      </c>
    </row>
    <row r="45" spans="2:44" x14ac:dyDescent="0.25">
      <c r="B45" s="64" t="s">
        <v>7</v>
      </c>
      <c r="C45" s="54" t="s">
        <v>89</v>
      </c>
      <c r="D45" s="64" t="s">
        <v>319</v>
      </c>
      <c r="E45" s="56">
        <v>1.2691144999999999</v>
      </c>
      <c r="F45" s="57">
        <v>0</v>
      </c>
      <c r="G45" s="58">
        <v>0</v>
      </c>
      <c r="H45" s="59">
        <v>0</v>
      </c>
      <c r="I45" s="59">
        <v>0</v>
      </c>
      <c r="J45" s="60">
        <v>0</v>
      </c>
      <c r="K45" s="61">
        <v>0.35321589999999997</v>
      </c>
      <c r="L45" s="62">
        <v>0</v>
      </c>
      <c r="M45" s="63">
        <v>0</v>
      </c>
      <c r="N45" s="59">
        <v>0</v>
      </c>
      <c r="O45" s="59">
        <v>0</v>
      </c>
      <c r="P45" s="60">
        <v>0</v>
      </c>
      <c r="Q45" s="61">
        <v>0.16981640000000001</v>
      </c>
      <c r="R45" s="62">
        <v>0</v>
      </c>
      <c r="S45" s="63">
        <v>0</v>
      </c>
      <c r="T45" s="59">
        <v>0</v>
      </c>
      <c r="U45" s="59">
        <v>0</v>
      </c>
      <c r="V45" s="60">
        <v>0</v>
      </c>
      <c r="W45" s="61">
        <v>1.8733958000000002</v>
      </c>
      <c r="X45" s="62">
        <v>4.8796499999999993E-2</v>
      </c>
      <c r="Y45" s="63">
        <v>2.5385857596037606E-2</v>
      </c>
      <c r="Z45" s="59">
        <v>0</v>
      </c>
      <c r="AA45" s="59">
        <v>1.061288196815688E-3</v>
      </c>
      <c r="AB45" s="60">
        <v>4.3700102221822445E-3</v>
      </c>
      <c r="AC45" s="46">
        <f t="shared" si="5"/>
        <v>1269.1144999999999</v>
      </c>
      <c r="AD45" s="47">
        <f t="shared" si="6"/>
        <v>353.21589999999998</v>
      </c>
      <c r="AE45" s="46">
        <f t="shared" si="7"/>
        <v>169.81640000000002</v>
      </c>
      <c r="AF45" s="47">
        <f t="shared" si="8"/>
        <v>1922.1923000000002</v>
      </c>
      <c r="AH45" s="64" t="str">
        <f t="shared" si="9"/>
        <v>Surya Narayan Chaudhary/ Vijay  Kashyap</v>
      </c>
      <c r="AI45" s="1" t="str">
        <f t="shared" si="10"/>
        <v>HB13.sm@vishalretail.co.in</v>
      </c>
      <c r="AJ45" s="64" t="s">
        <v>3758</v>
      </c>
      <c r="AK45" s="64" t="s">
        <v>26</v>
      </c>
      <c r="AQ45" s="14" t="s">
        <v>3426</v>
      </c>
      <c r="AR45" s="14" t="s">
        <v>3427</v>
      </c>
    </row>
    <row r="46" spans="2:44" x14ac:dyDescent="0.25">
      <c r="B46" s="64" t="s">
        <v>8</v>
      </c>
      <c r="C46" s="54" t="s">
        <v>166</v>
      </c>
      <c r="D46" s="64" t="s">
        <v>321</v>
      </c>
      <c r="E46" s="56">
        <v>1.0149553999999998</v>
      </c>
      <c r="F46" s="57">
        <v>1.1450200000000001E-2</v>
      </c>
      <c r="G46" s="58">
        <v>1.1155628924861674E-2</v>
      </c>
      <c r="H46" s="59">
        <v>0</v>
      </c>
      <c r="I46" s="59">
        <v>1.1691284614970925E-3</v>
      </c>
      <c r="J46" s="60">
        <v>0</v>
      </c>
      <c r="K46" s="61">
        <v>0.20573080000000002</v>
      </c>
      <c r="L46" s="62">
        <v>1.9000000000000002E-3</v>
      </c>
      <c r="M46" s="63">
        <v>9.1508581578455591E-3</v>
      </c>
      <c r="N46" s="59">
        <v>0</v>
      </c>
      <c r="O46" s="59">
        <v>0</v>
      </c>
      <c r="P46" s="60">
        <v>0</v>
      </c>
      <c r="Q46" s="61">
        <v>0.14026620000000001</v>
      </c>
      <c r="R46" s="62">
        <v>1.1000000000000001E-3</v>
      </c>
      <c r="S46" s="63">
        <v>7.7812093697078944E-3</v>
      </c>
      <c r="T46" s="59">
        <v>0</v>
      </c>
      <c r="U46" s="59">
        <v>0</v>
      </c>
      <c r="V46" s="60">
        <v>0</v>
      </c>
      <c r="W46" s="61">
        <v>2.1862528999999995</v>
      </c>
      <c r="X46" s="62">
        <v>2.47905E-2</v>
      </c>
      <c r="Y46" s="63">
        <v>1.1212127269867252E-2</v>
      </c>
      <c r="Z46" s="59">
        <v>7.7339051779806776E-4</v>
      </c>
      <c r="AA46" s="59">
        <v>0</v>
      </c>
      <c r="AB46" s="60">
        <v>1.9357376702782048E-3</v>
      </c>
      <c r="AC46" s="46">
        <f t="shared" si="5"/>
        <v>1026.4055999999998</v>
      </c>
      <c r="AD46" s="47">
        <f t="shared" si="6"/>
        <v>207.63080000000002</v>
      </c>
      <c r="AE46" s="46">
        <f t="shared" si="7"/>
        <v>141.36619999999999</v>
      </c>
      <c r="AF46" s="47">
        <f t="shared" si="8"/>
        <v>2211.0433999999996</v>
      </c>
      <c r="AH46" s="64" t="str">
        <f t="shared" si="9"/>
        <v>Rajkumar Shibabu Yadav/ Deobrat  Prajapat</v>
      </c>
      <c r="AI46" s="1" t="str">
        <f t="shared" si="10"/>
        <v>HB27.sm@vishalretail.co.in</v>
      </c>
      <c r="AJ46" s="64" t="s">
        <v>3759</v>
      </c>
      <c r="AK46" s="64" t="s">
        <v>26</v>
      </c>
      <c r="AQ46" s="14" t="s">
        <v>3428</v>
      </c>
      <c r="AR46" s="14" t="s">
        <v>3429</v>
      </c>
    </row>
    <row r="47" spans="2:44" x14ac:dyDescent="0.25">
      <c r="B47" s="64" t="s">
        <v>8</v>
      </c>
      <c r="C47" s="54" t="s">
        <v>102</v>
      </c>
      <c r="D47" s="64" t="s">
        <v>513</v>
      </c>
      <c r="E47" s="56">
        <v>1.3595259</v>
      </c>
      <c r="F47" s="57">
        <v>4.1120500000000004E-2</v>
      </c>
      <c r="G47" s="58">
        <v>2.9358230599814492E-2</v>
      </c>
      <c r="H47" s="59">
        <v>8.7102640609364363E-4</v>
      </c>
      <c r="I47" s="59">
        <v>5.426066136321059E-4</v>
      </c>
      <c r="J47" s="60">
        <v>9.2814289173912847E-4</v>
      </c>
      <c r="K47" s="61">
        <v>9.6363600000000008E-2</v>
      </c>
      <c r="L47" s="62">
        <v>0</v>
      </c>
      <c r="M47" s="63">
        <v>0</v>
      </c>
      <c r="N47" s="59">
        <v>0</v>
      </c>
      <c r="O47" s="59">
        <v>0</v>
      </c>
      <c r="P47" s="60">
        <v>0</v>
      </c>
      <c r="Q47" s="61">
        <v>0.60436309999999993</v>
      </c>
      <c r="R47" s="62">
        <v>2.1700000000000001E-3</v>
      </c>
      <c r="S47" s="63">
        <v>3.577710763023486E-3</v>
      </c>
      <c r="T47" s="59">
        <v>0</v>
      </c>
      <c r="U47" s="59">
        <v>0</v>
      </c>
      <c r="V47" s="60">
        <v>0</v>
      </c>
      <c r="W47" s="61">
        <v>2.1596411</v>
      </c>
      <c r="X47" s="62">
        <v>1.58481E-2</v>
      </c>
      <c r="Y47" s="63">
        <v>7.2848442548002542E-3</v>
      </c>
      <c r="Z47" s="59">
        <v>1.7026515231608596E-3</v>
      </c>
      <c r="AA47" s="59">
        <v>5.5160007229638282E-4</v>
      </c>
      <c r="AB47" s="60">
        <v>1.0112667992100352E-3</v>
      </c>
      <c r="AC47" s="46">
        <f t="shared" si="5"/>
        <v>1400.6463999999999</v>
      </c>
      <c r="AD47" s="47">
        <f t="shared" si="6"/>
        <v>96.363600000000019</v>
      </c>
      <c r="AE47" s="46">
        <f t="shared" si="7"/>
        <v>606.53309999999988</v>
      </c>
      <c r="AF47" s="47">
        <f t="shared" si="8"/>
        <v>2175.4892</v>
      </c>
      <c r="AH47" s="64" t="str">
        <f t="shared" si="9"/>
        <v>Jay  Prakash/ Anjani Kumar Singh</v>
      </c>
      <c r="AI47" s="1" t="str">
        <f t="shared" si="10"/>
        <v>HB17.sm@vishalretail.co.in</v>
      </c>
      <c r="AJ47" s="64" t="s">
        <v>3759</v>
      </c>
      <c r="AK47" s="64" t="s">
        <v>26</v>
      </c>
      <c r="AQ47" s="14" t="s">
        <v>3430</v>
      </c>
      <c r="AR47" s="14" t="s">
        <v>3431</v>
      </c>
    </row>
    <row r="48" spans="2:44" x14ac:dyDescent="0.25">
      <c r="B48" s="64" t="s">
        <v>8</v>
      </c>
      <c r="C48" s="54" t="s">
        <v>73</v>
      </c>
      <c r="D48" s="64" t="s">
        <v>516</v>
      </c>
      <c r="E48" s="56">
        <v>1.7037416000000001</v>
      </c>
      <c r="F48" s="57">
        <v>1.6491599999999999E-2</v>
      </c>
      <c r="G48" s="58">
        <v>9.5868397377750873E-3</v>
      </c>
      <c r="H48" s="59">
        <v>0</v>
      </c>
      <c r="I48" s="59">
        <v>0</v>
      </c>
      <c r="J48" s="60">
        <v>6.6270084776877923E-4</v>
      </c>
      <c r="K48" s="61">
        <v>0.54638030000000004</v>
      </c>
      <c r="L48" s="62">
        <v>8.4193000000000011E-3</v>
      </c>
      <c r="M48" s="63">
        <v>1.5175389455940488E-2</v>
      </c>
      <c r="N48" s="59">
        <v>0</v>
      </c>
      <c r="O48" s="59">
        <v>0</v>
      </c>
      <c r="P48" s="60">
        <v>0</v>
      </c>
      <c r="Q48" s="61">
        <v>1.0628744999999999</v>
      </c>
      <c r="R48" s="62">
        <v>1.2501199999999999E-2</v>
      </c>
      <c r="S48" s="63">
        <v>1.1624960467304589E-2</v>
      </c>
      <c r="T48" s="59">
        <v>1.5354633734052203E-3</v>
      </c>
      <c r="U48" s="59">
        <v>0</v>
      </c>
      <c r="V48" s="60">
        <v>0</v>
      </c>
      <c r="W48" s="61">
        <v>2.4219365000000002</v>
      </c>
      <c r="X48" s="62">
        <v>7.1614999999999995E-3</v>
      </c>
      <c r="Y48" s="63">
        <v>2.9482136990767764E-3</v>
      </c>
      <c r="Z48" s="59">
        <v>0</v>
      </c>
      <c r="AA48" s="59">
        <v>0</v>
      </c>
      <c r="AB48" s="60">
        <v>0</v>
      </c>
      <c r="AC48" s="46">
        <f t="shared" si="5"/>
        <v>1720.2332000000001</v>
      </c>
      <c r="AD48" s="47">
        <f t="shared" si="6"/>
        <v>554.79960000000005</v>
      </c>
      <c r="AE48" s="46">
        <f t="shared" si="7"/>
        <v>1075.3756999999998</v>
      </c>
      <c r="AF48" s="47">
        <f t="shared" si="8"/>
        <v>2429.0980000000004</v>
      </c>
      <c r="AH48" s="64" t="str">
        <f t="shared" si="9"/>
        <v>Roshan Kumar Mishra/ Mithlesh  Ray</v>
      </c>
      <c r="AI48" s="1" t="str">
        <f t="shared" si="10"/>
        <v>HB12.sm@vishalretail.co.in</v>
      </c>
      <c r="AJ48" s="64" t="s">
        <v>3759</v>
      </c>
      <c r="AK48" s="64" t="s">
        <v>26</v>
      </c>
      <c r="AQ48" s="14" t="s">
        <v>3432</v>
      </c>
      <c r="AR48" s="14" t="s">
        <v>3433</v>
      </c>
    </row>
    <row r="49" spans="2:44" x14ac:dyDescent="0.25">
      <c r="B49" s="64" t="s">
        <v>8</v>
      </c>
      <c r="C49" s="54" t="s">
        <v>193</v>
      </c>
      <c r="D49" s="64" t="s">
        <v>517</v>
      </c>
      <c r="E49" s="56">
        <v>0.68610039999999994</v>
      </c>
      <c r="F49" s="57">
        <v>5.0422299999999996E-2</v>
      </c>
      <c r="G49" s="58">
        <v>6.8459940202793473E-2</v>
      </c>
      <c r="H49" s="59">
        <v>0</v>
      </c>
      <c r="I49" s="59">
        <v>4.7520599161437931E-3</v>
      </c>
      <c r="J49" s="60">
        <v>8.3473326755577251E-4</v>
      </c>
      <c r="K49" s="61">
        <v>0.1385671</v>
      </c>
      <c r="L49" s="62">
        <v>0</v>
      </c>
      <c r="M49" s="63">
        <v>0</v>
      </c>
      <c r="N49" s="59">
        <v>0</v>
      </c>
      <c r="O49" s="59">
        <v>0</v>
      </c>
      <c r="P49" s="60">
        <v>0</v>
      </c>
      <c r="Q49" s="61">
        <v>0.13705000000000001</v>
      </c>
      <c r="R49" s="62">
        <v>1.8455599999999999E-2</v>
      </c>
      <c r="S49" s="63">
        <v>0.11868125649494295</v>
      </c>
      <c r="T49" s="59">
        <v>0</v>
      </c>
      <c r="U49" s="59">
        <v>0</v>
      </c>
      <c r="V49" s="60">
        <v>0</v>
      </c>
      <c r="W49" s="61">
        <v>1.9745488000000002</v>
      </c>
      <c r="X49" s="62">
        <v>5.8499999999999993E-3</v>
      </c>
      <c r="Y49" s="63">
        <v>2.9539504871443061E-3</v>
      </c>
      <c r="Z49" s="59">
        <v>0</v>
      </c>
      <c r="AA49" s="59">
        <v>0</v>
      </c>
      <c r="AB49" s="60">
        <v>0</v>
      </c>
      <c r="AC49" s="46">
        <f t="shared" si="5"/>
        <v>736.52269999999999</v>
      </c>
      <c r="AD49" s="47">
        <f t="shared" si="6"/>
        <v>138.56710000000001</v>
      </c>
      <c r="AE49" s="46">
        <f t="shared" si="7"/>
        <v>155.50559999999999</v>
      </c>
      <c r="AF49" s="47">
        <f t="shared" si="8"/>
        <v>1980.3988000000002</v>
      </c>
      <c r="AH49" s="64" t="str">
        <f t="shared" si="9"/>
        <v>Vikash Kumar Mandal/ Ramendra  Tiwari</v>
      </c>
      <c r="AI49" s="1" t="str">
        <f t="shared" si="10"/>
        <v>HB20.sm@vishalretail.co.in</v>
      </c>
      <c r="AJ49" s="64" t="s">
        <v>3759</v>
      </c>
      <c r="AK49" s="64" t="s">
        <v>26</v>
      </c>
      <c r="AQ49" s="14" t="s">
        <v>3205</v>
      </c>
      <c r="AR49" s="14" t="s">
        <v>3434</v>
      </c>
    </row>
    <row r="50" spans="2:44" x14ac:dyDescent="0.25">
      <c r="B50" s="64" t="s">
        <v>8</v>
      </c>
      <c r="C50" s="54" t="s">
        <v>518</v>
      </c>
      <c r="D50" s="64" t="s">
        <v>519</v>
      </c>
      <c r="E50" s="56">
        <v>0.60283600000000004</v>
      </c>
      <c r="F50" s="57">
        <v>0</v>
      </c>
      <c r="G50" s="58">
        <v>0</v>
      </c>
      <c r="H50" s="59">
        <v>0</v>
      </c>
      <c r="I50" s="59">
        <v>0</v>
      </c>
      <c r="J50" s="60">
        <v>0</v>
      </c>
      <c r="K50" s="61"/>
      <c r="L50" s="62"/>
      <c r="M50" s="63">
        <v>0</v>
      </c>
      <c r="N50" s="59">
        <v>0</v>
      </c>
      <c r="O50" s="59">
        <v>0</v>
      </c>
      <c r="P50" s="60">
        <v>0</v>
      </c>
      <c r="Q50" s="61">
        <v>0.30982300000000002</v>
      </c>
      <c r="R50" s="62">
        <v>1.7500000000000003E-3</v>
      </c>
      <c r="S50" s="63">
        <v>5.616661263973451E-3</v>
      </c>
      <c r="T50" s="59">
        <v>0</v>
      </c>
      <c r="U50" s="59">
        <v>0</v>
      </c>
      <c r="V50" s="60">
        <v>0</v>
      </c>
      <c r="W50" s="61">
        <v>3.3979222</v>
      </c>
      <c r="X50" s="62">
        <v>1.2015E-2</v>
      </c>
      <c r="Y50" s="63">
        <v>3.5235253012870734E-3</v>
      </c>
      <c r="Z50" s="59">
        <v>3.0792355941335222E-4</v>
      </c>
      <c r="AA50" s="59">
        <v>0</v>
      </c>
      <c r="AB50" s="60">
        <v>4.3402558850643937E-4</v>
      </c>
      <c r="AC50" s="46">
        <f t="shared" si="5"/>
        <v>602.83600000000013</v>
      </c>
      <c r="AD50" s="47">
        <f t="shared" si="6"/>
        <v>0</v>
      </c>
      <c r="AE50" s="46">
        <f t="shared" si="7"/>
        <v>311.57300000000004</v>
      </c>
      <c r="AF50" s="47">
        <f t="shared" si="8"/>
        <v>3409.9372000000003</v>
      </c>
      <c r="AH50" s="64" t="str">
        <f t="shared" si="9"/>
        <v>Ravi Ranjan Kumar/ Aditya  Kumar</v>
      </c>
      <c r="AI50" s="1" t="str">
        <f t="shared" si="10"/>
        <v>HB35.sm@vishalretail.co.in</v>
      </c>
      <c r="AJ50" s="64" t="s">
        <v>3759</v>
      </c>
      <c r="AK50" s="64" t="s">
        <v>26</v>
      </c>
      <c r="AQ50" s="14" t="s">
        <v>3207</v>
      </c>
      <c r="AR50" s="14" t="s">
        <v>3435</v>
      </c>
    </row>
    <row r="51" spans="2:44" x14ac:dyDescent="0.25">
      <c r="B51" s="64" t="s">
        <v>8</v>
      </c>
      <c r="C51" s="54" t="s">
        <v>2253</v>
      </c>
      <c r="D51" s="64" t="s">
        <v>2254</v>
      </c>
      <c r="E51" s="56">
        <v>0.6633399000000002</v>
      </c>
      <c r="F51" s="57">
        <v>1.4818899999999999E-2</v>
      </c>
      <c r="G51" s="58">
        <v>2.1851666600802049E-2</v>
      </c>
      <c r="H51" s="59">
        <v>0</v>
      </c>
      <c r="I51" s="59">
        <v>0</v>
      </c>
      <c r="J51" s="60">
        <v>2.5805165397838965E-3</v>
      </c>
      <c r="K51" s="61">
        <v>2.7689999999999999E-2</v>
      </c>
      <c r="L51" s="62">
        <v>0</v>
      </c>
      <c r="M51" s="63">
        <v>0</v>
      </c>
      <c r="N51" s="59">
        <v>0</v>
      </c>
      <c r="O51" s="59">
        <v>0</v>
      </c>
      <c r="P51" s="60">
        <v>0</v>
      </c>
      <c r="Q51" s="61">
        <v>0.1989457</v>
      </c>
      <c r="R51" s="62">
        <v>1.5730000000000002E-3</v>
      </c>
      <c r="S51" s="63">
        <v>7.8446548875491431E-3</v>
      </c>
      <c r="T51" s="59">
        <v>0</v>
      </c>
      <c r="U51" s="59">
        <v>0</v>
      </c>
      <c r="V51" s="60">
        <v>0</v>
      </c>
      <c r="W51" s="61">
        <v>1.9738868999999999</v>
      </c>
      <c r="X51" s="62">
        <v>5.4748000000000002E-3</v>
      </c>
      <c r="Y51" s="63">
        <v>2.7659421721659061E-3</v>
      </c>
      <c r="Z51" s="59">
        <v>8.5886273337510777E-4</v>
      </c>
      <c r="AA51" s="59">
        <v>0</v>
      </c>
      <c r="AB51" s="60">
        <v>3.1060518145824485E-4</v>
      </c>
      <c r="AC51" s="46">
        <f t="shared" si="5"/>
        <v>678.15880000000016</v>
      </c>
      <c r="AD51" s="47">
        <f t="shared" si="6"/>
        <v>27.69</v>
      </c>
      <c r="AE51" s="46">
        <f t="shared" si="7"/>
        <v>200.5187</v>
      </c>
      <c r="AF51" s="47">
        <f t="shared" si="8"/>
        <v>1979.3616999999999</v>
      </c>
      <c r="AH51" s="64" t="str">
        <f t="shared" si="9"/>
        <v>Ramesh  Chandra/ Gyan  Prakash</v>
      </c>
      <c r="AI51" s="1" t="str">
        <f t="shared" si="10"/>
        <v>HB29.sm@vishalretail.co.in</v>
      </c>
      <c r="AJ51" s="64" t="s">
        <v>3759</v>
      </c>
      <c r="AK51" s="64" t="s">
        <v>26</v>
      </c>
      <c r="AQ51" s="14" t="s">
        <v>3436</v>
      </c>
      <c r="AR51" s="14" t="s">
        <v>3437</v>
      </c>
    </row>
    <row r="52" spans="2:44" x14ac:dyDescent="0.25">
      <c r="B52" s="64" t="s">
        <v>8</v>
      </c>
      <c r="C52" s="54" t="s">
        <v>86</v>
      </c>
      <c r="D52" s="64" t="s">
        <v>2261</v>
      </c>
      <c r="E52" s="56">
        <v>1.0807442</v>
      </c>
      <c r="F52" s="57">
        <v>0.44690020000000008</v>
      </c>
      <c r="G52" s="58">
        <v>0.29254203399691714</v>
      </c>
      <c r="H52" s="59">
        <v>8.0516120112769684E-4</v>
      </c>
      <c r="I52" s="59">
        <v>0</v>
      </c>
      <c r="J52" s="60">
        <v>2.1863726924930956E-3</v>
      </c>
      <c r="K52" s="61">
        <v>0.5823796</v>
      </c>
      <c r="L52" s="62">
        <v>0</v>
      </c>
      <c r="M52" s="63">
        <v>0</v>
      </c>
      <c r="N52" s="59">
        <v>0</v>
      </c>
      <c r="O52" s="59">
        <v>0</v>
      </c>
      <c r="P52" s="60">
        <v>0</v>
      </c>
      <c r="Q52" s="61">
        <v>1.3349390000000001</v>
      </c>
      <c r="R52" s="62">
        <v>4.4200000000000003E-3</v>
      </c>
      <c r="S52" s="63">
        <v>3.3000860859560429E-3</v>
      </c>
      <c r="T52" s="59">
        <v>0</v>
      </c>
      <c r="U52" s="59">
        <v>0</v>
      </c>
      <c r="V52" s="60">
        <v>0</v>
      </c>
      <c r="W52" s="61">
        <v>1.8062225999999999</v>
      </c>
      <c r="X52" s="62">
        <v>2.6420299999999997E-2</v>
      </c>
      <c r="Y52" s="63">
        <v>1.4416501981919117E-2</v>
      </c>
      <c r="Z52" s="59">
        <v>2.275402371078403E-3</v>
      </c>
      <c r="AA52" s="59">
        <v>8.0757686071847388E-4</v>
      </c>
      <c r="AB52" s="60">
        <v>0</v>
      </c>
      <c r="AC52" s="46">
        <f t="shared" si="5"/>
        <v>1527.6444000000001</v>
      </c>
      <c r="AD52" s="47">
        <f t="shared" si="6"/>
        <v>582.37959999999998</v>
      </c>
      <c r="AE52" s="46">
        <f t="shared" si="7"/>
        <v>1339.3590000000002</v>
      </c>
      <c r="AF52" s="47">
        <f t="shared" si="8"/>
        <v>1832.6429000000003</v>
      </c>
      <c r="AH52" s="64" t="str">
        <f t="shared" si="9"/>
        <v>Niraj Kumar Jaiswal/ Atul Kumar Sinha</v>
      </c>
      <c r="AI52" s="1" t="str">
        <f t="shared" si="10"/>
        <v>HB01.sm@vishalretail.co.in</v>
      </c>
      <c r="AJ52" s="64" t="s">
        <v>3759</v>
      </c>
      <c r="AK52" s="64" t="s">
        <v>26</v>
      </c>
      <c r="AQ52" s="14" t="s">
        <v>1382</v>
      </c>
      <c r="AR52" s="14" t="s">
        <v>3438</v>
      </c>
    </row>
    <row r="53" spans="2:44" x14ac:dyDescent="0.25">
      <c r="B53" s="64" t="s">
        <v>8</v>
      </c>
      <c r="C53" s="54" t="s">
        <v>520</v>
      </c>
      <c r="D53" s="64" t="s">
        <v>521</v>
      </c>
      <c r="E53" s="56">
        <v>1.2855732000000002</v>
      </c>
      <c r="F53" s="57">
        <v>8.3003999999999994E-3</v>
      </c>
      <c r="G53" s="58">
        <v>6.4151552361838117E-3</v>
      </c>
      <c r="H53" s="59">
        <v>0</v>
      </c>
      <c r="I53" s="59">
        <v>0</v>
      </c>
      <c r="J53" s="60">
        <v>0</v>
      </c>
      <c r="K53" s="61">
        <v>1.5670905000000002</v>
      </c>
      <c r="L53" s="62">
        <v>9.6000000000000013E-4</v>
      </c>
      <c r="M53" s="63">
        <v>6.1222518024770238E-4</v>
      </c>
      <c r="N53" s="59">
        <v>0</v>
      </c>
      <c r="O53" s="59">
        <v>0</v>
      </c>
      <c r="P53" s="60">
        <v>0</v>
      </c>
      <c r="Q53" s="61">
        <v>1.8268698000000001</v>
      </c>
      <c r="R53" s="62">
        <v>1.1679999999999999E-2</v>
      </c>
      <c r="S53" s="63">
        <v>6.3528330861638881E-3</v>
      </c>
      <c r="T53" s="59">
        <v>0</v>
      </c>
      <c r="U53" s="59">
        <v>0</v>
      </c>
      <c r="V53" s="60">
        <v>0</v>
      </c>
      <c r="W53" s="61">
        <v>2.5095187999999999</v>
      </c>
      <c r="X53" s="62">
        <v>0</v>
      </c>
      <c r="Y53" s="63">
        <v>0</v>
      </c>
      <c r="Z53" s="59">
        <v>0</v>
      </c>
      <c r="AA53" s="59">
        <v>0</v>
      </c>
      <c r="AB53" s="60">
        <v>0</v>
      </c>
      <c r="AC53" s="46">
        <f t="shared" si="5"/>
        <v>1293.8736000000004</v>
      </c>
      <c r="AD53" s="47">
        <f t="shared" si="6"/>
        <v>1568.0505000000005</v>
      </c>
      <c r="AE53" s="46">
        <f t="shared" si="7"/>
        <v>1838.5498</v>
      </c>
      <c r="AF53" s="47">
        <f t="shared" si="8"/>
        <v>2509.5188000000003</v>
      </c>
      <c r="AH53" s="64" t="str">
        <f t="shared" si="9"/>
        <v>Rajeev  Ranjan/ Akash  Kumar</v>
      </c>
      <c r="AI53" s="1" t="str">
        <f t="shared" si="10"/>
        <v>HB05.sm@vishalretail.co.in</v>
      </c>
      <c r="AJ53" s="64" t="s">
        <v>3759</v>
      </c>
      <c r="AK53" s="64" t="s">
        <v>26</v>
      </c>
      <c r="AQ53" s="14" t="s">
        <v>1868</v>
      </c>
      <c r="AR53" s="14" t="s">
        <v>3439</v>
      </c>
    </row>
    <row r="54" spans="2:44" x14ac:dyDescent="0.25">
      <c r="B54" s="64" t="s">
        <v>8</v>
      </c>
      <c r="C54" s="54" t="s">
        <v>106</v>
      </c>
      <c r="D54" s="64" t="s">
        <v>524</v>
      </c>
      <c r="E54" s="56">
        <v>0.63480250000000005</v>
      </c>
      <c r="F54" s="57">
        <v>1.023E-2</v>
      </c>
      <c r="G54" s="58">
        <v>1.5859665985822419E-2</v>
      </c>
      <c r="H54" s="59">
        <v>0</v>
      </c>
      <c r="I54" s="59">
        <v>0</v>
      </c>
      <c r="J54" s="60">
        <v>0</v>
      </c>
      <c r="K54" s="61">
        <v>0.34689509999999996</v>
      </c>
      <c r="L54" s="62">
        <v>3.2499999999999999E-3</v>
      </c>
      <c r="M54" s="63">
        <v>9.2818662891469856E-3</v>
      </c>
      <c r="N54" s="59">
        <v>9.2818662891469856E-3</v>
      </c>
      <c r="O54" s="59">
        <v>0</v>
      </c>
      <c r="P54" s="60">
        <v>0</v>
      </c>
      <c r="Q54" s="61">
        <v>0.31545109999999998</v>
      </c>
      <c r="R54" s="62">
        <v>0</v>
      </c>
      <c r="S54" s="63">
        <v>0</v>
      </c>
      <c r="T54" s="59">
        <v>0</v>
      </c>
      <c r="U54" s="59">
        <v>0</v>
      </c>
      <c r="V54" s="60">
        <v>0</v>
      </c>
      <c r="W54" s="61">
        <v>2.1785546</v>
      </c>
      <c r="X54" s="62">
        <v>1.1999999999999999E-3</v>
      </c>
      <c r="Y54" s="63">
        <v>5.5052068705348754E-4</v>
      </c>
      <c r="Z54" s="59">
        <v>0</v>
      </c>
      <c r="AA54" s="59">
        <v>0</v>
      </c>
      <c r="AB54" s="60">
        <v>0</v>
      </c>
      <c r="AC54" s="46">
        <f t="shared" si="5"/>
        <v>645.03250000000003</v>
      </c>
      <c r="AD54" s="47">
        <f t="shared" si="6"/>
        <v>350.1450999999999</v>
      </c>
      <c r="AE54" s="46">
        <f t="shared" si="7"/>
        <v>315.4511</v>
      </c>
      <c r="AF54" s="47">
        <f t="shared" si="8"/>
        <v>2179.7545999999998</v>
      </c>
      <c r="AH54" s="64" t="str">
        <f t="shared" si="9"/>
        <v>Santosh   Sah/ Lal Mohammad Ansari</v>
      </c>
      <c r="AI54" s="1" t="str">
        <f t="shared" si="10"/>
        <v>EB01.sm@vishalretail.co.in</v>
      </c>
      <c r="AJ54" s="64" t="s">
        <v>3759</v>
      </c>
      <c r="AK54" s="64" t="s">
        <v>26</v>
      </c>
      <c r="AQ54" s="14" t="s">
        <v>3440</v>
      </c>
      <c r="AR54" s="14" t="s">
        <v>3441</v>
      </c>
    </row>
    <row r="55" spans="2:44" x14ac:dyDescent="0.25">
      <c r="B55" s="64" t="s">
        <v>171</v>
      </c>
      <c r="C55" s="54" t="s">
        <v>533</v>
      </c>
      <c r="D55" s="64" t="s">
        <v>534</v>
      </c>
      <c r="E55" s="56">
        <v>1.0239772999999999</v>
      </c>
      <c r="F55" s="57">
        <v>3.1828700000000001E-2</v>
      </c>
      <c r="G55" s="58">
        <v>3.01463526443305E-2</v>
      </c>
      <c r="H55" s="59">
        <v>1.1176295645222705E-3</v>
      </c>
      <c r="I55" s="59">
        <v>0</v>
      </c>
      <c r="J55" s="60">
        <v>4.9062043595130174E-3</v>
      </c>
      <c r="K55" s="61">
        <v>1.8679999999999999E-2</v>
      </c>
      <c r="L55" s="62">
        <v>0</v>
      </c>
      <c r="M55" s="63">
        <v>0</v>
      </c>
      <c r="N55" s="59">
        <v>0</v>
      </c>
      <c r="O55" s="59">
        <v>0</v>
      </c>
      <c r="P55" s="60">
        <v>0</v>
      </c>
      <c r="Q55" s="61">
        <v>0.24336049999999998</v>
      </c>
      <c r="R55" s="62">
        <v>1.107E-2</v>
      </c>
      <c r="S55" s="63">
        <v>4.3508934659956255E-2</v>
      </c>
      <c r="T55" s="59">
        <v>0</v>
      </c>
      <c r="U55" s="59">
        <v>0</v>
      </c>
      <c r="V55" s="60">
        <v>0</v>
      </c>
      <c r="W55" s="61">
        <v>3.0681145000000001</v>
      </c>
      <c r="X55" s="62">
        <v>1.9349999999999999E-2</v>
      </c>
      <c r="Y55" s="63">
        <v>6.2672785387491896E-3</v>
      </c>
      <c r="Z55" s="59">
        <v>5.6680813657938411E-4</v>
      </c>
      <c r="AA55" s="59">
        <v>3.4980159286041989E-4</v>
      </c>
      <c r="AB55" s="60">
        <v>0</v>
      </c>
      <c r="AC55" s="46">
        <f t="shared" si="5"/>
        <v>1055.8059999999998</v>
      </c>
      <c r="AD55" s="47">
        <f t="shared" si="6"/>
        <v>18.68</v>
      </c>
      <c r="AE55" s="46">
        <f t="shared" si="7"/>
        <v>254.43050000000002</v>
      </c>
      <c r="AF55" s="47">
        <f t="shared" si="8"/>
        <v>3087.4645</v>
      </c>
      <c r="AH55" s="64" t="str">
        <f t="shared" si="9"/>
        <v>Somnath  Bhowmik/ SM</v>
      </c>
      <c r="AI55" s="1" t="str">
        <f t="shared" si="10"/>
        <v>HJ21.sm@vishalretail.co.in</v>
      </c>
      <c r="AJ55" s="64" t="s">
        <v>3760</v>
      </c>
      <c r="AK55" s="64" t="s">
        <v>26</v>
      </c>
      <c r="AQ55" s="14" t="s">
        <v>3211</v>
      </c>
      <c r="AR55" s="14" t="s">
        <v>1380</v>
      </c>
    </row>
    <row r="56" spans="2:44" x14ac:dyDescent="0.25">
      <c r="B56" s="64" t="s">
        <v>171</v>
      </c>
      <c r="C56" s="54" t="s">
        <v>172</v>
      </c>
      <c r="D56" s="64" t="s">
        <v>537</v>
      </c>
      <c r="E56" s="56">
        <v>1.3069485999999999</v>
      </c>
      <c r="F56" s="57">
        <v>9.3687599999999996E-2</v>
      </c>
      <c r="G56" s="58">
        <v>6.6889317868551457E-2</v>
      </c>
      <c r="H56" s="59">
        <v>0</v>
      </c>
      <c r="I56" s="59">
        <v>2.4845852192025312E-3</v>
      </c>
      <c r="J56" s="60">
        <v>1.1066399683229665E-3</v>
      </c>
      <c r="K56" s="61">
        <v>9.1745400000000005E-2</v>
      </c>
      <c r="L56" s="62">
        <v>0</v>
      </c>
      <c r="M56" s="63">
        <v>0</v>
      </c>
      <c r="N56" s="59">
        <v>0</v>
      </c>
      <c r="O56" s="59">
        <v>0</v>
      </c>
      <c r="P56" s="60">
        <v>0</v>
      </c>
      <c r="Q56" s="61">
        <v>0.6782475</v>
      </c>
      <c r="R56" s="62">
        <v>2.0517600000000004E-2</v>
      </c>
      <c r="S56" s="63">
        <v>2.9362657064584369E-2</v>
      </c>
      <c r="T56" s="59">
        <v>0</v>
      </c>
      <c r="U56" s="59">
        <v>0</v>
      </c>
      <c r="V56" s="60">
        <v>0</v>
      </c>
      <c r="W56" s="61">
        <v>1.8139242000000002</v>
      </c>
      <c r="X56" s="62">
        <v>3.7499999999999999E-3</v>
      </c>
      <c r="Y56" s="63">
        <v>2.0630759901856996E-3</v>
      </c>
      <c r="Z56" s="59">
        <v>0</v>
      </c>
      <c r="AA56" s="59">
        <v>0</v>
      </c>
      <c r="AB56" s="60">
        <v>6.3267663699028125E-4</v>
      </c>
      <c r="AC56" s="46">
        <f t="shared" si="5"/>
        <v>1400.6361999999999</v>
      </c>
      <c r="AD56" s="47">
        <f t="shared" si="6"/>
        <v>91.745400000000004</v>
      </c>
      <c r="AE56" s="46">
        <f t="shared" si="7"/>
        <v>698.76509999999996</v>
      </c>
      <c r="AF56" s="47">
        <f t="shared" si="8"/>
        <v>1817.6742000000002</v>
      </c>
      <c r="AH56" s="64" t="str">
        <f t="shared" si="9"/>
        <v>Brajesh  Kumar/ Kishor  Sumit</v>
      </c>
      <c r="AI56" s="1" t="str">
        <f t="shared" si="10"/>
        <v>HJ04.sm@vishalretail.co.in</v>
      </c>
      <c r="AJ56" s="64" t="s">
        <v>3760</v>
      </c>
      <c r="AK56" s="64" t="s">
        <v>26</v>
      </c>
      <c r="AQ56" s="14" t="s">
        <v>3442</v>
      </c>
      <c r="AR56" s="14" t="s">
        <v>3443</v>
      </c>
    </row>
    <row r="57" spans="2:44" x14ac:dyDescent="0.25">
      <c r="B57" s="64" t="s">
        <v>114</v>
      </c>
      <c r="C57" s="54" t="s">
        <v>115</v>
      </c>
      <c r="D57" s="64" t="s">
        <v>544</v>
      </c>
      <c r="E57" s="56">
        <v>0.91338949999999997</v>
      </c>
      <c r="F57" s="57">
        <v>3.5601000000000001E-3</v>
      </c>
      <c r="G57" s="58">
        <v>3.8825470887385743E-3</v>
      </c>
      <c r="H57" s="59">
        <v>0</v>
      </c>
      <c r="I57" s="59">
        <v>0</v>
      </c>
      <c r="J57" s="60">
        <v>0</v>
      </c>
      <c r="K57" s="61">
        <v>0.16434029999999999</v>
      </c>
      <c r="L57" s="62">
        <v>1.1900000000000001E-3</v>
      </c>
      <c r="M57" s="63">
        <v>7.1890161499133399E-3</v>
      </c>
      <c r="N57" s="59">
        <v>0</v>
      </c>
      <c r="O57" s="59">
        <v>0</v>
      </c>
      <c r="P57" s="60">
        <v>0</v>
      </c>
      <c r="Q57" s="61">
        <v>0.67185050000000002</v>
      </c>
      <c r="R57" s="62">
        <v>0</v>
      </c>
      <c r="S57" s="63">
        <v>0</v>
      </c>
      <c r="T57" s="59">
        <v>0</v>
      </c>
      <c r="U57" s="59">
        <v>0</v>
      </c>
      <c r="V57" s="60">
        <v>0</v>
      </c>
      <c r="W57" s="61">
        <v>1.6017842999999998</v>
      </c>
      <c r="X57" s="62">
        <v>4.1149999999999997E-3</v>
      </c>
      <c r="Y57" s="63">
        <v>2.5624271708693065E-3</v>
      </c>
      <c r="Z57" s="59">
        <v>3.4871426869667355E-4</v>
      </c>
      <c r="AA57" s="59">
        <v>0</v>
      </c>
      <c r="AB57" s="60">
        <v>1.5256249255479468E-3</v>
      </c>
      <c r="AC57" s="46">
        <f t="shared" si="5"/>
        <v>916.94959999999992</v>
      </c>
      <c r="AD57" s="47">
        <f t="shared" si="6"/>
        <v>165.53029999999998</v>
      </c>
      <c r="AE57" s="46">
        <f t="shared" si="7"/>
        <v>671.85050000000001</v>
      </c>
      <c r="AF57" s="47">
        <f t="shared" si="8"/>
        <v>1605.8993</v>
      </c>
      <c r="AH57" s="64" t="str">
        <f t="shared" si="9"/>
        <v>Samaya Ranjan Acharya/ Bibhas Ranjan Padhiary</v>
      </c>
      <c r="AI57" s="1" t="str">
        <f t="shared" si="10"/>
        <v>HO07.sm@vishalretail.co.in</v>
      </c>
      <c r="AJ57" s="64" t="s">
        <v>3761</v>
      </c>
      <c r="AK57" s="64" t="s">
        <v>28</v>
      </c>
      <c r="AQ57" s="14" t="s">
        <v>3444</v>
      </c>
      <c r="AR57" s="14" t="s">
        <v>3445</v>
      </c>
    </row>
    <row r="58" spans="2:44" x14ac:dyDescent="0.25">
      <c r="B58" s="64" t="s">
        <v>114</v>
      </c>
      <c r="C58" s="54" t="s">
        <v>846</v>
      </c>
      <c r="D58" s="64" t="s">
        <v>1392</v>
      </c>
      <c r="E58" s="56">
        <v>0.5887772</v>
      </c>
      <c r="F58" s="57">
        <v>1.2959500000000001E-2</v>
      </c>
      <c r="G58" s="58">
        <v>2.1536828317102814E-2</v>
      </c>
      <c r="H58" s="59">
        <v>1.5787636020870922E-3</v>
      </c>
      <c r="I58" s="59">
        <v>0</v>
      </c>
      <c r="J58" s="60">
        <v>0</v>
      </c>
      <c r="K58" s="61">
        <v>5.2415000000000003E-2</v>
      </c>
      <c r="L58" s="62">
        <v>0</v>
      </c>
      <c r="M58" s="63">
        <v>0</v>
      </c>
      <c r="N58" s="59">
        <v>0</v>
      </c>
      <c r="O58" s="59">
        <v>0</v>
      </c>
      <c r="P58" s="60">
        <v>0</v>
      </c>
      <c r="Q58" s="61">
        <v>0.29582259999999999</v>
      </c>
      <c r="R58" s="62">
        <v>1.1950000000000001E-2</v>
      </c>
      <c r="S58" s="63">
        <v>3.8827367998320837E-2</v>
      </c>
      <c r="T58" s="59">
        <v>3.7365249538133024E-3</v>
      </c>
      <c r="U58" s="59">
        <v>0</v>
      </c>
      <c r="V58" s="60">
        <v>0</v>
      </c>
      <c r="W58" s="61">
        <v>2.3683673000000001</v>
      </c>
      <c r="X58" s="62">
        <v>8.7800000000000013E-3</v>
      </c>
      <c r="Y58" s="63">
        <v>3.6935027122635606E-3</v>
      </c>
      <c r="Z58" s="59">
        <v>0</v>
      </c>
      <c r="AA58" s="59">
        <v>0</v>
      </c>
      <c r="AB58" s="60">
        <v>0</v>
      </c>
      <c r="AC58" s="46">
        <f t="shared" si="5"/>
        <v>601.73670000000004</v>
      </c>
      <c r="AD58" s="47">
        <f t="shared" si="6"/>
        <v>52.415000000000006</v>
      </c>
      <c r="AE58" s="46">
        <f t="shared" si="7"/>
        <v>307.77260000000001</v>
      </c>
      <c r="AF58" s="47">
        <f t="shared" si="8"/>
        <v>2377.1472999999996</v>
      </c>
      <c r="AH58" s="64" t="str">
        <f t="shared" si="9"/>
        <v>Prasanta Kumar Nayak/ Sankar  Sahoo</v>
      </c>
      <c r="AI58" s="1" t="str">
        <f t="shared" si="10"/>
        <v>HO20.sm@vishalretail.co.in</v>
      </c>
      <c r="AJ58" s="64" t="s">
        <v>3761</v>
      </c>
      <c r="AK58" s="64" t="s">
        <v>28</v>
      </c>
      <c r="AQ58" s="14" t="s">
        <v>3446</v>
      </c>
      <c r="AR58" s="14" t="s">
        <v>3447</v>
      </c>
    </row>
    <row r="59" spans="2:44" x14ac:dyDescent="0.25">
      <c r="B59" s="64" t="s">
        <v>114</v>
      </c>
      <c r="C59" s="54" t="s">
        <v>547</v>
      </c>
      <c r="D59" s="64" t="s">
        <v>548</v>
      </c>
      <c r="E59" s="56">
        <v>0.72337259999999992</v>
      </c>
      <c r="F59" s="57">
        <v>4.9699999999999996E-3</v>
      </c>
      <c r="G59" s="58">
        <v>6.8237118081518229E-3</v>
      </c>
      <c r="H59" s="59">
        <v>0</v>
      </c>
      <c r="I59" s="59">
        <v>0</v>
      </c>
      <c r="J59" s="60">
        <v>0</v>
      </c>
      <c r="K59" s="61">
        <v>0.24652160000000001</v>
      </c>
      <c r="L59" s="62">
        <v>0</v>
      </c>
      <c r="M59" s="63">
        <v>0</v>
      </c>
      <c r="N59" s="59">
        <v>0</v>
      </c>
      <c r="O59" s="59">
        <v>0</v>
      </c>
      <c r="P59" s="60">
        <v>0</v>
      </c>
      <c r="Q59" s="61">
        <v>0.11503819999999999</v>
      </c>
      <c r="R59" s="62">
        <v>1.65E-3</v>
      </c>
      <c r="S59" s="63">
        <v>1.4140247257220526E-2</v>
      </c>
      <c r="T59" s="59">
        <v>0</v>
      </c>
      <c r="U59" s="59">
        <v>0</v>
      </c>
      <c r="V59" s="60">
        <v>0</v>
      </c>
      <c r="W59" s="61">
        <v>2.5206138999999999</v>
      </c>
      <c r="X59" s="62">
        <v>6.2E-4</v>
      </c>
      <c r="Y59" s="63">
        <v>2.4591133730194568E-4</v>
      </c>
      <c r="Z59" s="59">
        <v>0</v>
      </c>
      <c r="AA59" s="59">
        <v>0</v>
      </c>
      <c r="AB59" s="60">
        <v>0</v>
      </c>
      <c r="AC59" s="46">
        <f t="shared" si="5"/>
        <v>728.34259999999995</v>
      </c>
      <c r="AD59" s="47">
        <f t="shared" si="6"/>
        <v>246.52160000000001</v>
      </c>
      <c r="AE59" s="46">
        <f t="shared" si="7"/>
        <v>116.68819999999999</v>
      </c>
      <c r="AF59" s="47">
        <f t="shared" si="8"/>
        <v>2521.2339000000002</v>
      </c>
      <c r="AH59" s="64" t="str">
        <f t="shared" si="9"/>
        <v>Ranjit  Mahapatra/ Suryakanta  Biswal</v>
      </c>
      <c r="AI59" s="1" t="str">
        <f t="shared" si="10"/>
        <v>HO11.sm@vishalretail.co.in</v>
      </c>
      <c r="AJ59" s="64" t="s">
        <v>3761</v>
      </c>
      <c r="AK59" s="64" t="s">
        <v>28</v>
      </c>
      <c r="AQ59" s="14" t="s">
        <v>3448</v>
      </c>
      <c r="AR59" s="14" t="s">
        <v>3449</v>
      </c>
    </row>
    <row r="60" spans="2:44" x14ac:dyDescent="0.25">
      <c r="B60" s="64" t="s">
        <v>36</v>
      </c>
      <c r="C60" s="54" t="s">
        <v>196</v>
      </c>
      <c r="D60" s="64" t="s">
        <v>549</v>
      </c>
      <c r="E60" s="56">
        <v>0.59433410000000009</v>
      </c>
      <c r="F60" s="57">
        <v>2.60875E-2</v>
      </c>
      <c r="G60" s="58">
        <v>4.2048020249456169E-2</v>
      </c>
      <c r="H60" s="59">
        <v>0</v>
      </c>
      <c r="I60" s="59">
        <v>2.5466553711218304E-3</v>
      </c>
      <c r="J60" s="60">
        <v>0</v>
      </c>
      <c r="K60" s="61">
        <v>2.0918500000000003E-2</v>
      </c>
      <c r="L60" s="62">
        <v>0</v>
      </c>
      <c r="M60" s="63">
        <v>0</v>
      </c>
      <c r="N60" s="59">
        <v>0</v>
      </c>
      <c r="O60" s="59">
        <v>0</v>
      </c>
      <c r="P60" s="60">
        <v>0</v>
      </c>
      <c r="Q60" s="61">
        <v>0.48612070000000002</v>
      </c>
      <c r="R60" s="62">
        <v>1.7183199999999999E-2</v>
      </c>
      <c r="S60" s="63">
        <v>3.414080439273369E-2</v>
      </c>
      <c r="T60" s="59">
        <v>0</v>
      </c>
      <c r="U60" s="59">
        <v>0</v>
      </c>
      <c r="V60" s="60">
        <v>2.7816196139151712E-3</v>
      </c>
      <c r="W60" s="61">
        <v>1.7473402</v>
      </c>
      <c r="X60" s="62">
        <v>5.5200000000000006E-3</v>
      </c>
      <c r="Y60" s="63">
        <v>3.1491387618932764E-3</v>
      </c>
      <c r="Z60" s="59">
        <v>0</v>
      </c>
      <c r="AA60" s="59">
        <v>0</v>
      </c>
      <c r="AB60" s="60">
        <v>1.8427025726295801E-3</v>
      </c>
      <c r="AC60" s="46">
        <f t="shared" si="5"/>
        <v>620.42160000000013</v>
      </c>
      <c r="AD60" s="47">
        <f t="shared" si="6"/>
        <v>20.918500000000002</v>
      </c>
      <c r="AE60" s="46">
        <f t="shared" si="7"/>
        <v>503.30390000000006</v>
      </c>
      <c r="AF60" s="47">
        <f t="shared" si="8"/>
        <v>1752.8602000000001</v>
      </c>
      <c r="AH60" s="64" t="str">
        <f t="shared" si="9"/>
        <v>Manoj  Nayak/ Santosh Kumar Sahoo</v>
      </c>
      <c r="AI60" s="1" t="str">
        <f t="shared" si="10"/>
        <v>HO12.sm@vishalretail.co.in</v>
      </c>
      <c r="AJ60" s="64" t="s">
        <v>3762</v>
      </c>
      <c r="AK60" s="64" t="s">
        <v>28</v>
      </c>
      <c r="AQ60" s="14" t="s">
        <v>3450</v>
      </c>
      <c r="AR60" s="14" t="s">
        <v>3451</v>
      </c>
    </row>
    <row r="61" spans="2:44" x14ac:dyDescent="0.25">
      <c r="B61" s="64" t="s">
        <v>36</v>
      </c>
      <c r="C61" s="54" t="s">
        <v>550</v>
      </c>
      <c r="D61" s="64" t="s">
        <v>551</v>
      </c>
      <c r="E61" s="56">
        <v>0.66103179999999995</v>
      </c>
      <c r="F61" s="57">
        <v>4.9701700000000001E-2</v>
      </c>
      <c r="G61" s="58">
        <v>6.9930149627110597E-2</v>
      </c>
      <c r="H61" s="59">
        <v>2.9546939886750802E-3</v>
      </c>
      <c r="I61" s="59">
        <v>6.1219852448210202E-3</v>
      </c>
      <c r="J61" s="60">
        <v>8.6257366509387839E-3</v>
      </c>
      <c r="K61" s="61">
        <v>0.1569255</v>
      </c>
      <c r="L61" s="62">
        <v>0</v>
      </c>
      <c r="M61" s="63">
        <v>0</v>
      </c>
      <c r="N61" s="59">
        <v>0</v>
      </c>
      <c r="O61" s="59">
        <v>0</v>
      </c>
      <c r="P61" s="60">
        <v>0</v>
      </c>
      <c r="Q61" s="61">
        <v>0.37532559999999993</v>
      </c>
      <c r="R61" s="62">
        <v>8.8200999999999991E-3</v>
      </c>
      <c r="S61" s="63">
        <v>2.2960298657514585E-2</v>
      </c>
      <c r="T61" s="59">
        <v>0</v>
      </c>
      <c r="U61" s="59">
        <v>0</v>
      </c>
      <c r="V61" s="60">
        <v>0</v>
      </c>
      <c r="W61" s="61">
        <v>2.0169750999999998</v>
      </c>
      <c r="X61" s="62">
        <v>3.4236500000000003E-2</v>
      </c>
      <c r="Y61" s="63">
        <v>1.6690866997827042E-2</v>
      </c>
      <c r="Z61" s="59">
        <v>0</v>
      </c>
      <c r="AA61" s="59">
        <v>1.7794361147333607E-3</v>
      </c>
      <c r="AB61" s="60">
        <v>1.1390828718012321E-3</v>
      </c>
      <c r="AC61" s="46">
        <f t="shared" si="5"/>
        <v>710.73349999999994</v>
      </c>
      <c r="AD61" s="47">
        <f t="shared" si="6"/>
        <v>156.9255</v>
      </c>
      <c r="AE61" s="46">
        <f t="shared" si="7"/>
        <v>384.14569999999998</v>
      </c>
      <c r="AF61" s="47">
        <f t="shared" si="8"/>
        <v>2051.2115999999996</v>
      </c>
      <c r="AH61" s="64" t="str">
        <f t="shared" si="9"/>
        <v>K Hari Prasad Dora/ Subrata  Mohanty</v>
      </c>
      <c r="AI61" s="1" t="str">
        <f t="shared" si="10"/>
        <v>HO13.sm@vishalretail.co.in</v>
      </c>
      <c r="AJ61" s="64" t="s">
        <v>3762</v>
      </c>
      <c r="AK61" s="64" t="s">
        <v>28</v>
      </c>
      <c r="AQ61" s="14" t="s">
        <v>3452</v>
      </c>
      <c r="AR61" s="14" t="s">
        <v>3453</v>
      </c>
    </row>
    <row r="62" spans="2:44" x14ac:dyDescent="0.25">
      <c r="B62" s="64" t="s">
        <v>36</v>
      </c>
      <c r="C62" s="54" t="s">
        <v>418</v>
      </c>
      <c r="D62" s="64" t="s">
        <v>419</v>
      </c>
      <c r="E62" s="56">
        <v>1.0833952</v>
      </c>
      <c r="F62" s="57">
        <v>3.1800000000000001E-3</v>
      </c>
      <c r="G62" s="58">
        <v>2.9266267074750099E-3</v>
      </c>
      <c r="H62" s="59">
        <v>0</v>
      </c>
      <c r="I62" s="59">
        <v>0</v>
      </c>
      <c r="J62" s="60">
        <v>0</v>
      </c>
      <c r="K62" s="61">
        <v>5.5982499999999998E-2</v>
      </c>
      <c r="L62" s="62">
        <v>0</v>
      </c>
      <c r="M62" s="63">
        <v>0</v>
      </c>
      <c r="N62" s="59">
        <v>0</v>
      </c>
      <c r="O62" s="59">
        <v>0</v>
      </c>
      <c r="P62" s="60">
        <v>0</v>
      </c>
      <c r="Q62" s="61">
        <v>0.36877190000000004</v>
      </c>
      <c r="R62" s="62">
        <v>5.1689999999999993E-4</v>
      </c>
      <c r="S62" s="63">
        <v>1.3997175110645108E-3</v>
      </c>
      <c r="T62" s="59">
        <v>0</v>
      </c>
      <c r="U62" s="59">
        <v>0</v>
      </c>
      <c r="V62" s="60">
        <v>0</v>
      </c>
      <c r="W62" s="61">
        <v>1.9411775000000002</v>
      </c>
      <c r="X62" s="62">
        <v>7.1891999999999998E-2</v>
      </c>
      <c r="Y62" s="63">
        <v>3.5712626911291429E-2</v>
      </c>
      <c r="Z62" s="59">
        <v>7.4513075678708546E-4</v>
      </c>
      <c r="AA62" s="59">
        <v>0</v>
      </c>
      <c r="AB62" s="60">
        <v>1.6090850315898183E-2</v>
      </c>
      <c r="AC62" s="46">
        <f t="shared" si="5"/>
        <v>1086.5752</v>
      </c>
      <c r="AD62" s="47">
        <f t="shared" si="6"/>
        <v>55.982500000000002</v>
      </c>
      <c r="AE62" s="46">
        <f t="shared" si="7"/>
        <v>369.28880000000004</v>
      </c>
      <c r="AF62" s="47">
        <f t="shared" si="8"/>
        <v>2013.0695000000003</v>
      </c>
      <c r="AH62" s="64" t="str">
        <f t="shared" si="9"/>
        <v>Suryakanta  Samal/ Mrutyunjay  Barik</v>
      </c>
      <c r="AI62" s="1" t="str">
        <f t="shared" si="10"/>
        <v>HO08.sm@vishalretail.co.in</v>
      </c>
      <c r="AJ62" s="64" t="s">
        <v>3762</v>
      </c>
      <c r="AK62" s="64" t="s">
        <v>28</v>
      </c>
      <c r="AQ62" s="14" t="s">
        <v>3454</v>
      </c>
      <c r="AR62" s="14" t="s">
        <v>3455</v>
      </c>
    </row>
    <row r="63" spans="2:44" x14ac:dyDescent="0.25">
      <c r="B63" s="64" t="s">
        <v>51</v>
      </c>
      <c r="C63" s="54" t="s">
        <v>119</v>
      </c>
      <c r="D63" s="64" t="s">
        <v>2042</v>
      </c>
      <c r="E63" s="56">
        <v>2.4764573999999997</v>
      </c>
      <c r="F63" s="57">
        <v>2.35404E-2</v>
      </c>
      <c r="G63" s="58">
        <v>9.4161682862280924E-3</v>
      </c>
      <c r="H63" s="59">
        <v>0</v>
      </c>
      <c r="I63" s="59">
        <v>0</v>
      </c>
      <c r="J63" s="60">
        <v>0</v>
      </c>
      <c r="K63" s="61">
        <v>0.14851849999999997</v>
      </c>
      <c r="L63" s="62">
        <v>0</v>
      </c>
      <c r="M63" s="63">
        <v>0</v>
      </c>
      <c r="N63" s="59">
        <v>0</v>
      </c>
      <c r="O63" s="59">
        <v>0</v>
      </c>
      <c r="P63" s="60">
        <v>0</v>
      </c>
      <c r="Q63" s="61">
        <v>0.74401229999999996</v>
      </c>
      <c r="R63" s="62">
        <v>7.5500000000000003E-3</v>
      </c>
      <c r="S63" s="63">
        <v>1.0045740719032874E-2</v>
      </c>
      <c r="T63" s="59">
        <v>0</v>
      </c>
      <c r="U63" s="59">
        <v>1.3970897688721216E-3</v>
      </c>
      <c r="V63" s="60">
        <v>2.2353436301953949E-3</v>
      </c>
      <c r="W63" s="61">
        <v>1.7442494000000002</v>
      </c>
      <c r="X63" s="62">
        <v>3.0500000000000002E-3</v>
      </c>
      <c r="Y63" s="63">
        <v>1.7455508769704837E-3</v>
      </c>
      <c r="Z63" s="59">
        <v>2.8615588147057108E-4</v>
      </c>
      <c r="AA63" s="59">
        <v>0</v>
      </c>
      <c r="AB63" s="60">
        <v>0</v>
      </c>
      <c r="AC63" s="46">
        <f t="shared" si="5"/>
        <v>2499.9977999999996</v>
      </c>
      <c r="AD63" s="47">
        <f t="shared" si="6"/>
        <v>148.51849999999999</v>
      </c>
      <c r="AE63" s="46">
        <f t="shared" si="7"/>
        <v>751.56229999999994</v>
      </c>
      <c r="AF63" s="47">
        <f t="shared" si="8"/>
        <v>1747.2994000000001</v>
      </c>
      <c r="AH63" s="64" t="str">
        <f t="shared" si="9"/>
        <v>Santosh  Lodhi/ Pavan  Wadbude</v>
      </c>
      <c r="AI63" s="1" t="str">
        <f t="shared" si="10"/>
        <v>HY11.sm@vishalretail.co.in</v>
      </c>
      <c r="AJ63" s="64" t="s">
        <v>3763</v>
      </c>
      <c r="AK63" s="64" t="s">
        <v>27</v>
      </c>
      <c r="AQ63" s="14" t="s">
        <v>3217</v>
      </c>
      <c r="AR63" s="14" t="s">
        <v>3456</v>
      </c>
    </row>
    <row r="64" spans="2:44" x14ac:dyDescent="0.25">
      <c r="B64" s="64" t="s">
        <v>51</v>
      </c>
      <c r="C64" s="54" t="s">
        <v>2314</v>
      </c>
      <c r="D64" s="64" t="s">
        <v>2315</v>
      </c>
      <c r="E64" s="56">
        <v>0.51567720000000006</v>
      </c>
      <c r="F64" s="57">
        <v>3.6670000000000001E-2</v>
      </c>
      <c r="G64" s="58">
        <v>6.6389401448943702E-2</v>
      </c>
      <c r="H64" s="59">
        <v>0</v>
      </c>
      <c r="I64" s="59">
        <v>3.8924792232132252E-3</v>
      </c>
      <c r="J64" s="60">
        <v>9.6316230081369102E-3</v>
      </c>
      <c r="K64" s="61">
        <v>0</v>
      </c>
      <c r="L64" s="62">
        <v>0</v>
      </c>
      <c r="M64" s="63">
        <v>0</v>
      </c>
      <c r="N64" s="59">
        <v>0</v>
      </c>
      <c r="O64" s="59">
        <v>0</v>
      </c>
      <c r="P64" s="60">
        <v>0</v>
      </c>
      <c r="Q64" s="61">
        <v>0.14224080000000003</v>
      </c>
      <c r="R64" s="62">
        <v>5.1999999999999995E-4</v>
      </c>
      <c r="S64" s="63">
        <v>3.642456472645151E-3</v>
      </c>
      <c r="T64" s="59">
        <v>0</v>
      </c>
      <c r="U64" s="59">
        <v>0</v>
      </c>
      <c r="V64" s="60">
        <v>0</v>
      </c>
      <c r="W64" s="61">
        <v>2.0453529000000001</v>
      </c>
      <c r="X64" s="62">
        <v>0.1032275</v>
      </c>
      <c r="Y64" s="63">
        <v>4.804451348434529E-2</v>
      </c>
      <c r="Z64" s="59">
        <v>6.0194628974554543E-3</v>
      </c>
      <c r="AA64" s="59">
        <v>1.2226677670521428E-2</v>
      </c>
      <c r="AB64" s="60">
        <v>1.2566436890143836E-2</v>
      </c>
      <c r="AC64" s="46">
        <f t="shared" si="5"/>
        <v>552.34720000000004</v>
      </c>
      <c r="AD64" s="47">
        <f t="shared" si="6"/>
        <v>0</v>
      </c>
      <c r="AE64" s="46">
        <f t="shared" si="7"/>
        <v>142.76080000000002</v>
      </c>
      <c r="AF64" s="47">
        <f t="shared" si="8"/>
        <v>2148.5804000000003</v>
      </c>
      <c r="AH64" s="64" t="str">
        <f t="shared" si="9"/>
        <v>Basant Kumar Yadav/ Vivek  Shrivastava</v>
      </c>
      <c r="AI64" s="1" t="str">
        <f t="shared" si="10"/>
        <v>HY44.sm@vishalretail.co.in</v>
      </c>
      <c r="AJ64" s="64" t="s">
        <v>3763</v>
      </c>
      <c r="AK64" s="64" t="s">
        <v>27</v>
      </c>
      <c r="AQ64" s="14" t="s">
        <v>3457</v>
      </c>
      <c r="AR64" s="14" t="s">
        <v>3458</v>
      </c>
    </row>
    <row r="65" spans="2:44" x14ac:dyDescent="0.25">
      <c r="B65" s="64" t="s">
        <v>51</v>
      </c>
      <c r="C65" s="54" t="s">
        <v>175</v>
      </c>
      <c r="D65" s="64" t="s">
        <v>2321</v>
      </c>
      <c r="E65" s="56">
        <v>0.82313340000000002</v>
      </c>
      <c r="F65" s="57">
        <v>1.4562500000000003E-2</v>
      </c>
      <c r="G65" s="58">
        <v>1.7383993403811575E-2</v>
      </c>
      <c r="H65" s="59">
        <v>0</v>
      </c>
      <c r="I65" s="59">
        <v>0</v>
      </c>
      <c r="J65" s="60">
        <v>0</v>
      </c>
      <c r="K65" s="61">
        <v>7.8158000000000019E-2</v>
      </c>
      <c r="L65" s="62">
        <v>2.81E-3</v>
      </c>
      <c r="M65" s="63">
        <v>3.470506866910384E-2</v>
      </c>
      <c r="N65" s="59">
        <v>0</v>
      </c>
      <c r="O65" s="59">
        <v>0</v>
      </c>
      <c r="P65" s="60">
        <v>0</v>
      </c>
      <c r="Q65" s="61">
        <v>0.25021789999999999</v>
      </c>
      <c r="R65" s="62">
        <v>5.7999999999999996E-3</v>
      </c>
      <c r="S65" s="63">
        <v>2.2654665943279743E-2</v>
      </c>
      <c r="T65" s="59">
        <v>0</v>
      </c>
      <c r="U65" s="59">
        <v>0</v>
      </c>
      <c r="V65" s="60">
        <v>0</v>
      </c>
      <c r="W65" s="61">
        <v>1.722647</v>
      </c>
      <c r="X65" s="62">
        <v>0.17405220000000002</v>
      </c>
      <c r="Y65" s="63">
        <v>9.1765842469907724E-2</v>
      </c>
      <c r="Z65" s="59">
        <v>5.6677410946343E-3</v>
      </c>
      <c r="AA65" s="59">
        <v>8.5516986562761237E-3</v>
      </c>
      <c r="AB65" s="60">
        <v>2.5386840464740004E-2</v>
      </c>
      <c r="AC65" s="46">
        <f t="shared" si="5"/>
        <v>837.69590000000017</v>
      </c>
      <c r="AD65" s="47">
        <f t="shared" si="6"/>
        <v>80.968000000000018</v>
      </c>
      <c r="AE65" s="46">
        <f t="shared" si="7"/>
        <v>256.0179</v>
      </c>
      <c r="AF65" s="47">
        <f t="shared" si="8"/>
        <v>1896.6992000000002</v>
      </c>
      <c r="AH65" s="64" t="str">
        <f t="shared" si="9"/>
        <v>Piyush Kumar Tiwari/ Umesh Kumar Badhai</v>
      </c>
      <c r="AI65" s="1" t="str">
        <f t="shared" si="10"/>
        <v>HY19.sm@vishalretail.co.in</v>
      </c>
      <c r="AJ65" s="64" t="s">
        <v>3763</v>
      </c>
      <c r="AK65" s="64" t="s">
        <v>27</v>
      </c>
      <c r="AQ65" s="14" t="s">
        <v>3459</v>
      </c>
      <c r="AR65" s="14" t="s">
        <v>3460</v>
      </c>
    </row>
    <row r="66" spans="2:44" x14ac:dyDescent="0.25">
      <c r="B66" s="64" t="s">
        <v>51</v>
      </c>
      <c r="C66" s="54" t="s">
        <v>198</v>
      </c>
      <c r="D66" s="64" t="s">
        <v>562</v>
      </c>
      <c r="E66" s="56">
        <v>0.65349710000000005</v>
      </c>
      <c r="F66" s="57">
        <v>4.9150300000000008E-2</v>
      </c>
      <c r="G66" s="58">
        <v>6.9950162770117702E-2</v>
      </c>
      <c r="H66" s="59">
        <v>0</v>
      </c>
      <c r="I66" s="59">
        <v>0</v>
      </c>
      <c r="J66" s="60">
        <v>0</v>
      </c>
      <c r="K66" s="61">
        <v>8.352649999999999E-2</v>
      </c>
      <c r="L66" s="62">
        <v>0</v>
      </c>
      <c r="M66" s="63">
        <v>0</v>
      </c>
      <c r="N66" s="59">
        <v>0</v>
      </c>
      <c r="O66" s="59">
        <v>0</v>
      </c>
      <c r="P66" s="60">
        <v>0</v>
      </c>
      <c r="Q66" s="61">
        <v>0.16802900000000001</v>
      </c>
      <c r="R66" s="62">
        <v>1.6160000000000001E-2</v>
      </c>
      <c r="S66" s="63">
        <v>8.7735966860127371E-2</v>
      </c>
      <c r="T66" s="59">
        <v>0</v>
      </c>
      <c r="U66" s="59">
        <v>0</v>
      </c>
      <c r="V66" s="60">
        <v>0</v>
      </c>
      <c r="W66" s="61">
        <v>2.0892202000000002</v>
      </c>
      <c r="X66" s="62">
        <v>1.78555E-2</v>
      </c>
      <c r="Y66" s="63">
        <v>8.4740666887288384E-3</v>
      </c>
      <c r="Z66" s="59">
        <v>2.7526301024685538E-4</v>
      </c>
      <c r="AA66" s="59">
        <v>5.6742147422610394E-4</v>
      </c>
      <c r="AB66" s="60">
        <v>4.0106295184363806E-3</v>
      </c>
      <c r="AC66" s="46">
        <f t="shared" si="5"/>
        <v>702.64740000000006</v>
      </c>
      <c r="AD66" s="47">
        <f t="shared" si="6"/>
        <v>83.526499999999999</v>
      </c>
      <c r="AE66" s="46">
        <f t="shared" si="7"/>
        <v>184.18900000000002</v>
      </c>
      <c r="AF66" s="47">
        <f t="shared" si="8"/>
        <v>2107.0757000000003</v>
      </c>
      <c r="AH66" s="64" t="str">
        <f t="shared" si="9"/>
        <v>Mohd Salman Khan/ Rahul  Gautam</v>
      </c>
      <c r="AI66" s="1" t="str">
        <f t="shared" si="10"/>
        <v>HY14.sm@vishalretail.co.in</v>
      </c>
      <c r="AJ66" s="64" t="s">
        <v>3763</v>
      </c>
      <c r="AK66" s="64" t="s">
        <v>27</v>
      </c>
      <c r="AQ66" s="14" t="s">
        <v>3461</v>
      </c>
      <c r="AR66" s="14" t="s">
        <v>3462</v>
      </c>
    </row>
    <row r="67" spans="2:44" x14ac:dyDescent="0.25">
      <c r="B67" s="64" t="s">
        <v>9</v>
      </c>
      <c r="C67" s="54" t="s">
        <v>112</v>
      </c>
      <c r="D67" s="64" t="s">
        <v>333</v>
      </c>
      <c r="E67" s="56">
        <v>0.52311010000000002</v>
      </c>
      <c r="F67" s="57">
        <v>7.9235E-3</v>
      </c>
      <c r="G67" s="58">
        <v>1.4920901426953022E-2</v>
      </c>
      <c r="H67" s="59">
        <v>0</v>
      </c>
      <c r="I67" s="59">
        <v>0</v>
      </c>
      <c r="J67" s="60">
        <v>2.9781543013474099E-3</v>
      </c>
      <c r="K67" s="61">
        <v>5.2051499999999994E-2</v>
      </c>
      <c r="L67" s="62">
        <v>0</v>
      </c>
      <c r="M67" s="63">
        <v>0</v>
      </c>
      <c r="N67" s="59">
        <v>0</v>
      </c>
      <c r="O67" s="59">
        <v>0</v>
      </c>
      <c r="P67" s="60">
        <v>0</v>
      </c>
      <c r="Q67" s="61">
        <v>0.1856932</v>
      </c>
      <c r="R67" s="62">
        <v>4.6078999999999998E-3</v>
      </c>
      <c r="S67" s="63">
        <v>2.4213732868596134E-2</v>
      </c>
      <c r="T67" s="59">
        <v>0</v>
      </c>
      <c r="U67" s="59">
        <v>0</v>
      </c>
      <c r="V67" s="60">
        <v>8.1707357445647989E-3</v>
      </c>
      <c r="W67" s="61">
        <v>1.6724879999999998</v>
      </c>
      <c r="X67" s="62">
        <v>2.7246100000000002E-2</v>
      </c>
      <c r="Y67" s="63">
        <v>1.6029624868972157E-2</v>
      </c>
      <c r="Z67" s="59">
        <v>1.2943200939488126E-3</v>
      </c>
      <c r="AA67" s="59">
        <v>9.7074007046160941E-4</v>
      </c>
      <c r="AB67" s="60">
        <v>6.6480986643734465E-4</v>
      </c>
      <c r="AC67" s="46">
        <f t="shared" ref="AC67:AC130" si="11">(E67+F67)*0.01*10^5</f>
        <v>531.03359999999998</v>
      </c>
      <c r="AD67" s="47">
        <f t="shared" ref="AD67:AD130" si="12">(K67+L67)*0.01*10^5</f>
        <v>52.05149999999999</v>
      </c>
      <c r="AE67" s="46">
        <f t="shared" ref="AE67:AE130" si="13">(Q67+R67)*0.01*10^5</f>
        <v>190.30109999999999</v>
      </c>
      <c r="AF67" s="47">
        <f t="shared" ref="AF67:AF130" si="14">(W67+X67)*0.01*10^5</f>
        <v>1699.7340999999997</v>
      </c>
      <c r="AH67" s="64" t="str">
        <f t="shared" ref="AH67:AH130" si="15">AQ67&amp;"/ "&amp;AR67</f>
        <v>SM/ Rushabh  Mankar</v>
      </c>
      <c r="AI67" s="1" t="str">
        <f t="shared" ref="AI67:AI130" si="16">C67&amp;".sm@vishalretail.co.in"</f>
        <v>HY30.sm@vishalretail.co.in</v>
      </c>
      <c r="AJ67" s="64" t="s">
        <v>3764</v>
      </c>
      <c r="AK67" s="64" t="s">
        <v>27</v>
      </c>
      <c r="AQ67" s="14" t="s">
        <v>1380</v>
      </c>
      <c r="AR67" s="14" t="s">
        <v>3463</v>
      </c>
    </row>
    <row r="68" spans="2:44" x14ac:dyDescent="0.25">
      <c r="B68" s="64" t="s">
        <v>9</v>
      </c>
      <c r="C68" s="54" t="s">
        <v>569</v>
      </c>
      <c r="D68" s="64" t="s">
        <v>570</v>
      </c>
      <c r="E68" s="56">
        <v>0.76899609999999996</v>
      </c>
      <c r="F68" s="57">
        <v>1.8600000000000001E-3</v>
      </c>
      <c r="G68" s="58">
        <v>2.4129017075949716E-3</v>
      </c>
      <c r="H68" s="59">
        <v>0</v>
      </c>
      <c r="I68" s="59">
        <v>0</v>
      </c>
      <c r="J68" s="60">
        <v>0</v>
      </c>
      <c r="K68" s="61">
        <v>0.26068229999999998</v>
      </c>
      <c r="L68" s="62">
        <v>0</v>
      </c>
      <c r="M68" s="63">
        <v>0</v>
      </c>
      <c r="N68" s="59">
        <v>0</v>
      </c>
      <c r="O68" s="59">
        <v>0</v>
      </c>
      <c r="P68" s="60">
        <v>0</v>
      </c>
      <c r="Q68" s="61">
        <v>0.5495833</v>
      </c>
      <c r="R68" s="62">
        <v>5.4599999999999996E-3</v>
      </c>
      <c r="S68" s="63">
        <v>9.837070369104535E-3</v>
      </c>
      <c r="T68" s="59">
        <v>0</v>
      </c>
      <c r="U68" s="59">
        <v>0</v>
      </c>
      <c r="V68" s="60">
        <v>2.8466247588251224E-3</v>
      </c>
      <c r="W68" s="61">
        <v>1.9170449999999999</v>
      </c>
      <c r="X68" s="62">
        <v>6.5591E-3</v>
      </c>
      <c r="Y68" s="63">
        <v>3.4097972654560261E-3</v>
      </c>
      <c r="Z68" s="59">
        <v>8.3177198468229515E-4</v>
      </c>
      <c r="AA68" s="59">
        <v>0</v>
      </c>
      <c r="AB68" s="60">
        <v>3.2236362981343197E-4</v>
      </c>
      <c r="AC68" s="46">
        <f t="shared" si="11"/>
        <v>770.85609999999997</v>
      </c>
      <c r="AD68" s="47">
        <f t="shared" si="12"/>
        <v>260.6823</v>
      </c>
      <c r="AE68" s="46">
        <f t="shared" si="13"/>
        <v>555.04330000000004</v>
      </c>
      <c r="AF68" s="47">
        <f t="shared" si="14"/>
        <v>1923.6040999999998</v>
      </c>
      <c r="AH68" s="64" t="str">
        <f t="shared" si="15"/>
        <v>Azhar  Hussain/ Govind  Nayak</v>
      </c>
      <c r="AI68" s="1" t="str">
        <f t="shared" si="16"/>
        <v>HY02.sm@vishalretail.co.in</v>
      </c>
      <c r="AJ68" s="64" t="s">
        <v>3764</v>
      </c>
      <c r="AK68" s="64" t="s">
        <v>27</v>
      </c>
      <c r="AQ68" s="14" t="s">
        <v>3464</v>
      </c>
      <c r="AR68" s="14" t="s">
        <v>3465</v>
      </c>
    </row>
    <row r="69" spans="2:44" x14ac:dyDescent="0.25">
      <c r="B69" s="64" t="s">
        <v>9</v>
      </c>
      <c r="C69" s="54" t="s">
        <v>2034</v>
      </c>
      <c r="D69" s="64" t="s">
        <v>2039</v>
      </c>
      <c r="E69" s="56">
        <v>0.56463750000000001</v>
      </c>
      <c r="F69" s="57">
        <v>1.2710000000000001E-2</v>
      </c>
      <c r="G69" s="58">
        <v>2.201447135390731E-2</v>
      </c>
      <c r="H69" s="59">
        <v>3.5507211861140822E-3</v>
      </c>
      <c r="I69" s="59">
        <v>0</v>
      </c>
      <c r="J69" s="60">
        <v>0</v>
      </c>
      <c r="K69" s="61">
        <v>9.4620999999999997E-2</v>
      </c>
      <c r="L69" s="62">
        <v>3.9150000000000001E-3</v>
      </c>
      <c r="M69" s="63">
        <v>3.9731671673297067E-2</v>
      </c>
      <c r="N69" s="59">
        <v>0</v>
      </c>
      <c r="O69" s="59">
        <v>0</v>
      </c>
      <c r="P69" s="60">
        <v>0</v>
      </c>
      <c r="Q69" s="61">
        <v>0.17407779999999998</v>
      </c>
      <c r="R69" s="62">
        <v>0</v>
      </c>
      <c r="S69" s="63">
        <v>0</v>
      </c>
      <c r="T69" s="59">
        <v>0</v>
      </c>
      <c r="U69" s="59">
        <v>0</v>
      </c>
      <c r="V69" s="60">
        <v>0</v>
      </c>
      <c r="W69" s="61">
        <v>2.0379223</v>
      </c>
      <c r="X69" s="62">
        <v>3.3775799999999995E-2</v>
      </c>
      <c r="Y69" s="63">
        <v>1.6303437262408071E-2</v>
      </c>
      <c r="Z69" s="59">
        <v>3.6951812621732871E-3</v>
      </c>
      <c r="AA69" s="59">
        <v>2.0997267893425207E-3</v>
      </c>
      <c r="AB69" s="60">
        <v>0</v>
      </c>
      <c r="AC69" s="46">
        <f t="shared" si="11"/>
        <v>577.34749999999997</v>
      </c>
      <c r="AD69" s="47">
        <f t="shared" si="12"/>
        <v>98.536000000000001</v>
      </c>
      <c r="AE69" s="46">
        <f t="shared" si="13"/>
        <v>174.0778</v>
      </c>
      <c r="AF69" s="47">
        <f t="shared" si="14"/>
        <v>2071.6981000000001</v>
      </c>
      <c r="AH69" s="64" t="str">
        <f t="shared" si="15"/>
        <v>Chandradev  Kumar/ Rajesh Dalbahadur Thapa</v>
      </c>
      <c r="AI69" s="1" t="str">
        <f t="shared" si="16"/>
        <v>HY35.sm@vishalretail.co.in</v>
      </c>
      <c r="AJ69" s="64" t="s">
        <v>3764</v>
      </c>
      <c r="AK69" s="64" t="s">
        <v>27</v>
      </c>
      <c r="AQ69" s="14" t="s">
        <v>3466</v>
      </c>
      <c r="AR69" s="14" t="s">
        <v>3467</v>
      </c>
    </row>
    <row r="70" spans="2:44" x14ac:dyDescent="0.25">
      <c r="B70" s="64" t="s">
        <v>10</v>
      </c>
      <c r="C70" s="54" t="s">
        <v>136</v>
      </c>
      <c r="D70" s="64" t="s">
        <v>583</v>
      </c>
      <c r="E70" s="56">
        <v>0.90908359999999999</v>
      </c>
      <c r="F70" s="57">
        <v>0.10971940000000002</v>
      </c>
      <c r="G70" s="58">
        <v>0.10769442178713647</v>
      </c>
      <c r="H70" s="59">
        <v>1.9140108539138574E-3</v>
      </c>
      <c r="I70" s="59">
        <v>1.0993293109659078E-3</v>
      </c>
      <c r="J70" s="60">
        <v>6.7786412093407645E-3</v>
      </c>
      <c r="K70" s="61">
        <v>0.14825430000000001</v>
      </c>
      <c r="L70" s="62">
        <v>2.9722000000000004E-3</v>
      </c>
      <c r="M70" s="63">
        <v>1.9653962764462577E-2</v>
      </c>
      <c r="N70" s="59">
        <v>0</v>
      </c>
      <c r="O70" s="59">
        <v>0</v>
      </c>
      <c r="P70" s="60">
        <v>0</v>
      </c>
      <c r="Q70" s="61">
        <v>0.26673580000000002</v>
      </c>
      <c r="R70" s="62">
        <v>9.11E-3</v>
      </c>
      <c r="S70" s="63">
        <v>3.3025697690521293E-2</v>
      </c>
      <c r="T70" s="59">
        <v>0</v>
      </c>
      <c r="U70" s="59">
        <v>0</v>
      </c>
      <c r="V70" s="60">
        <v>0</v>
      </c>
      <c r="W70" s="61">
        <v>2.3519180999999998</v>
      </c>
      <c r="X70" s="62">
        <v>4.1437700000000001E-2</v>
      </c>
      <c r="Y70" s="63">
        <v>1.7313639702045139E-2</v>
      </c>
      <c r="Z70" s="59">
        <v>0</v>
      </c>
      <c r="AA70" s="59">
        <v>1.0988754785226668E-3</v>
      </c>
      <c r="AB70" s="60">
        <v>9.5681553072886208E-4</v>
      </c>
      <c r="AC70" s="46">
        <f t="shared" si="11"/>
        <v>1018.8030000000001</v>
      </c>
      <c r="AD70" s="47">
        <f t="shared" si="12"/>
        <v>151.22650000000002</v>
      </c>
      <c r="AE70" s="46">
        <f t="shared" si="13"/>
        <v>275.84580000000005</v>
      </c>
      <c r="AF70" s="47">
        <f t="shared" si="14"/>
        <v>2393.3557999999998</v>
      </c>
      <c r="AH70" s="64" t="str">
        <f t="shared" si="15"/>
        <v>Deepak  R/ Johnson  F</v>
      </c>
      <c r="AI70" s="1" t="str">
        <f t="shared" si="16"/>
        <v>HK29.sm@vishalretail.co.in</v>
      </c>
      <c r="AJ70" s="64" t="s">
        <v>3765</v>
      </c>
      <c r="AK70" s="64" t="s">
        <v>25</v>
      </c>
      <c r="AQ70" s="14" t="s">
        <v>3468</v>
      </c>
      <c r="AR70" s="14" t="s">
        <v>3469</v>
      </c>
    </row>
    <row r="71" spans="2:44" x14ac:dyDescent="0.25">
      <c r="B71" s="64" t="s">
        <v>10</v>
      </c>
      <c r="C71" s="54" t="s">
        <v>223</v>
      </c>
      <c r="D71" s="64" t="s">
        <v>340</v>
      </c>
      <c r="E71" s="56">
        <v>0.87321970000000004</v>
      </c>
      <c r="F71" s="57">
        <v>0.11754610000000001</v>
      </c>
      <c r="G71" s="58">
        <v>0.11864166082438456</v>
      </c>
      <c r="H71" s="59">
        <v>0</v>
      </c>
      <c r="I71" s="59">
        <v>1.2111843182314123E-3</v>
      </c>
      <c r="J71" s="60">
        <v>0</v>
      </c>
      <c r="K71" s="61">
        <v>0.12601280000000001</v>
      </c>
      <c r="L71" s="62">
        <v>0</v>
      </c>
      <c r="M71" s="63">
        <v>0</v>
      </c>
      <c r="N71" s="59">
        <v>0</v>
      </c>
      <c r="O71" s="59">
        <v>0</v>
      </c>
      <c r="P71" s="60">
        <v>0</v>
      </c>
      <c r="Q71" s="61">
        <v>0.28432060000000003</v>
      </c>
      <c r="R71" s="62">
        <v>6.3953999999999999E-3</v>
      </c>
      <c r="S71" s="63">
        <v>2.1998789196329062E-2</v>
      </c>
      <c r="T71" s="59">
        <v>0</v>
      </c>
      <c r="U71" s="59">
        <v>0</v>
      </c>
      <c r="V71" s="60">
        <v>0</v>
      </c>
      <c r="W71" s="61">
        <v>2.0967681999999996</v>
      </c>
      <c r="X71" s="62">
        <v>4.1716299999999998E-2</v>
      </c>
      <c r="Y71" s="63">
        <v>1.9507412843067139E-2</v>
      </c>
      <c r="Z71" s="59">
        <v>1.1924332395207918E-3</v>
      </c>
      <c r="AA71" s="59">
        <v>1.3023709079958261E-3</v>
      </c>
      <c r="AB71" s="60">
        <v>0</v>
      </c>
      <c r="AC71" s="46">
        <f t="shared" si="11"/>
        <v>990.76580000000001</v>
      </c>
      <c r="AD71" s="47">
        <f t="shared" si="12"/>
        <v>126.01280000000001</v>
      </c>
      <c r="AE71" s="46">
        <f t="shared" si="13"/>
        <v>290.71600000000001</v>
      </c>
      <c r="AF71" s="47">
        <f t="shared" si="14"/>
        <v>2138.4844999999996</v>
      </c>
      <c r="AH71" s="64" t="str">
        <f t="shared" si="15"/>
        <v>Udaya  Shankar/ Waseem  Pasha</v>
      </c>
      <c r="AI71" s="1" t="str">
        <f t="shared" si="16"/>
        <v>HK65.sm@vishalretail.co.in</v>
      </c>
      <c r="AJ71" s="64" t="s">
        <v>3765</v>
      </c>
      <c r="AK71" s="64" t="s">
        <v>25</v>
      </c>
      <c r="AQ71" s="14" t="s">
        <v>3470</v>
      </c>
      <c r="AR71" s="14" t="s">
        <v>3471</v>
      </c>
    </row>
    <row r="72" spans="2:44" x14ac:dyDescent="0.25">
      <c r="B72" s="64" t="s">
        <v>56</v>
      </c>
      <c r="C72" s="54" t="s">
        <v>82</v>
      </c>
      <c r="D72" s="64" t="s">
        <v>353</v>
      </c>
      <c r="E72" s="56">
        <v>1.2680663999999999</v>
      </c>
      <c r="F72" s="57">
        <v>7.98262E-2</v>
      </c>
      <c r="G72" s="58">
        <v>5.9222967764642379E-2</v>
      </c>
      <c r="H72" s="59">
        <v>9.1357427142192184E-4</v>
      </c>
      <c r="I72" s="59">
        <v>8.9027864682987351E-4</v>
      </c>
      <c r="J72" s="60">
        <v>7.5703360935433582E-4</v>
      </c>
      <c r="K72" s="61">
        <v>0.51079039999999998</v>
      </c>
      <c r="L72" s="62">
        <v>7.2889999999999996E-2</v>
      </c>
      <c r="M72" s="63">
        <v>0.12487998569079928</v>
      </c>
      <c r="N72" s="59">
        <v>0</v>
      </c>
      <c r="O72" s="59">
        <v>0</v>
      </c>
      <c r="P72" s="60">
        <v>2.5698995546192746E-3</v>
      </c>
      <c r="Q72" s="61">
        <v>0.24704319999999999</v>
      </c>
      <c r="R72" s="62">
        <v>5.8659999999999997E-2</v>
      </c>
      <c r="S72" s="63">
        <v>0.19188546276257493</v>
      </c>
      <c r="T72" s="59">
        <v>5.3646805136485318E-3</v>
      </c>
      <c r="U72" s="59">
        <v>0</v>
      </c>
      <c r="V72" s="60">
        <v>0</v>
      </c>
      <c r="W72" s="61">
        <v>1.6802504</v>
      </c>
      <c r="X72" s="62">
        <v>1.5639999999999998E-2</v>
      </c>
      <c r="Y72" s="63">
        <v>9.2222940822119168E-3</v>
      </c>
      <c r="Z72" s="59">
        <v>0</v>
      </c>
      <c r="AA72" s="59">
        <v>9.7294023245841823E-4</v>
      </c>
      <c r="AB72" s="60">
        <v>1.0908723818473175E-3</v>
      </c>
      <c r="AC72" s="46">
        <f t="shared" si="11"/>
        <v>1347.8926000000001</v>
      </c>
      <c r="AD72" s="47">
        <f t="shared" si="12"/>
        <v>583.68039999999996</v>
      </c>
      <c r="AE72" s="46">
        <f t="shared" si="13"/>
        <v>305.70320000000004</v>
      </c>
      <c r="AF72" s="47">
        <f t="shared" si="14"/>
        <v>1695.8904</v>
      </c>
      <c r="AH72" s="64" t="str">
        <f t="shared" si="15"/>
        <v>Siddartha  T/ SM</v>
      </c>
      <c r="AI72" s="1" t="str">
        <f t="shared" si="16"/>
        <v>HK38.sm@vishalretail.co.in</v>
      </c>
      <c r="AJ72" s="64" t="s">
        <v>3766</v>
      </c>
      <c r="AK72" s="64" t="s">
        <v>25</v>
      </c>
      <c r="AQ72" s="14" t="s">
        <v>3234</v>
      </c>
      <c r="AR72" s="14" t="s">
        <v>1380</v>
      </c>
    </row>
    <row r="73" spans="2:44" x14ac:dyDescent="0.25">
      <c r="B73" s="64" t="s">
        <v>56</v>
      </c>
      <c r="C73" s="54" t="s">
        <v>103</v>
      </c>
      <c r="D73" s="64" t="s">
        <v>346</v>
      </c>
      <c r="E73" s="56">
        <v>1.0669139000000001</v>
      </c>
      <c r="F73" s="57">
        <v>3.5300600000000001E-2</v>
      </c>
      <c r="G73" s="58">
        <v>3.2026978414818531E-2</v>
      </c>
      <c r="H73" s="59">
        <v>3.4476047992473331E-4</v>
      </c>
      <c r="I73" s="59">
        <v>0</v>
      </c>
      <c r="J73" s="60">
        <v>0</v>
      </c>
      <c r="K73" s="61">
        <v>0.41295339999999997</v>
      </c>
      <c r="L73" s="62">
        <v>0</v>
      </c>
      <c r="M73" s="63">
        <v>0</v>
      </c>
      <c r="N73" s="59">
        <v>0</v>
      </c>
      <c r="O73" s="59">
        <v>0</v>
      </c>
      <c r="P73" s="60">
        <v>0</v>
      </c>
      <c r="Q73" s="61">
        <v>0.36534120000000003</v>
      </c>
      <c r="R73" s="62">
        <v>3.5680400000000001E-2</v>
      </c>
      <c r="S73" s="63">
        <v>8.8973761014369296E-2</v>
      </c>
      <c r="T73" s="59">
        <v>0</v>
      </c>
      <c r="U73" s="59">
        <v>0</v>
      </c>
      <c r="V73" s="60">
        <v>0</v>
      </c>
      <c r="W73" s="61">
        <v>1.9657987000000001</v>
      </c>
      <c r="X73" s="62">
        <v>5.7042200000000001E-2</v>
      </c>
      <c r="Y73" s="63">
        <v>2.8199054112461337E-2</v>
      </c>
      <c r="Z73" s="59">
        <v>2.3284085268396536E-3</v>
      </c>
      <c r="AA73" s="59">
        <v>7.9096680317270623E-4</v>
      </c>
      <c r="AB73" s="60">
        <v>6.6465434824854478E-3</v>
      </c>
      <c r="AC73" s="46">
        <f t="shared" si="11"/>
        <v>1102.2145</v>
      </c>
      <c r="AD73" s="47">
        <f t="shared" si="12"/>
        <v>412.95339999999999</v>
      </c>
      <c r="AE73" s="46">
        <f t="shared" si="13"/>
        <v>401.02160000000003</v>
      </c>
      <c r="AF73" s="47">
        <f t="shared" si="14"/>
        <v>2022.8409000000004</v>
      </c>
      <c r="AH73" s="64" t="str">
        <f t="shared" si="15"/>
        <v>Manjunatha  B/ Anusuya  M</v>
      </c>
      <c r="AI73" s="1" t="str">
        <f t="shared" si="16"/>
        <v>HK01.sm@vishalretail.co.in</v>
      </c>
      <c r="AJ73" s="64" t="s">
        <v>3766</v>
      </c>
      <c r="AK73" s="64" t="s">
        <v>25</v>
      </c>
      <c r="AQ73" s="14" t="s">
        <v>3228</v>
      </c>
      <c r="AR73" s="14" t="s">
        <v>3472</v>
      </c>
    </row>
    <row r="74" spans="2:44" x14ac:dyDescent="0.25">
      <c r="B74" s="64" t="s">
        <v>56</v>
      </c>
      <c r="C74" s="54" t="s">
        <v>2024</v>
      </c>
      <c r="D74" s="64" t="s">
        <v>2345</v>
      </c>
      <c r="E74" s="56">
        <v>0.64338169999999995</v>
      </c>
      <c r="F74" s="57">
        <v>4.3570500000000005E-2</v>
      </c>
      <c r="G74" s="58">
        <v>6.3425810413009834E-2</v>
      </c>
      <c r="H74" s="59">
        <v>0</v>
      </c>
      <c r="I74" s="59">
        <v>1.9506451831728616E-3</v>
      </c>
      <c r="J74" s="60">
        <v>1.6740611646632766E-3</v>
      </c>
      <c r="K74" s="61">
        <v>6.1147E-2</v>
      </c>
      <c r="L74" s="62">
        <v>0</v>
      </c>
      <c r="M74" s="63">
        <v>0</v>
      </c>
      <c r="N74" s="59">
        <v>0</v>
      </c>
      <c r="O74" s="59">
        <v>0</v>
      </c>
      <c r="P74" s="60">
        <v>0</v>
      </c>
      <c r="Q74" s="61">
        <v>0.11223069999999999</v>
      </c>
      <c r="R74" s="62">
        <v>4.1351399999999996E-2</v>
      </c>
      <c r="S74" s="63">
        <v>0.26924622075098592</v>
      </c>
      <c r="T74" s="59">
        <v>0</v>
      </c>
      <c r="U74" s="59">
        <v>0</v>
      </c>
      <c r="V74" s="60">
        <v>0</v>
      </c>
      <c r="W74" s="61">
        <v>1.6630187000000001</v>
      </c>
      <c r="X74" s="62">
        <v>6.9270100000000001E-2</v>
      </c>
      <c r="Y74" s="63">
        <v>3.9987616383596082E-2</v>
      </c>
      <c r="Z74" s="59">
        <v>5.8766182636521115E-3</v>
      </c>
      <c r="AA74" s="59">
        <v>6.6213555153159208E-3</v>
      </c>
      <c r="AB74" s="60">
        <v>5.2589383479244335E-3</v>
      </c>
      <c r="AC74" s="46">
        <f t="shared" si="11"/>
        <v>686.95219999999995</v>
      </c>
      <c r="AD74" s="47">
        <f t="shared" si="12"/>
        <v>61.147000000000006</v>
      </c>
      <c r="AE74" s="46">
        <f t="shared" si="13"/>
        <v>153.5821</v>
      </c>
      <c r="AF74" s="47">
        <f t="shared" si="14"/>
        <v>1732.2888000000003</v>
      </c>
      <c r="AH74" s="64" t="str">
        <f t="shared" si="15"/>
        <v>Nadeem S F/ Hari Krishna S</v>
      </c>
      <c r="AI74" s="1" t="str">
        <f t="shared" si="16"/>
        <v>HK32.sm@vishalretail.co.in</v>
      </c>
      <c r="AJ74" s="64" t="s">
        <v>3766</v>
      </c>
      <c r="AK74" s="64" t="s">
        <v>25</v>
      </c>
      <c r="AQ74" s="14" t="s">
        <v>3232</v>
      </c>
      <c r="AR74" s="14" t="s">
        <v>3473</v>
      </c>
    </row>
    <row r="75" spans="2:44" x14ac:dyDescent="0.25">
      <c r="B75" s="64" t="s">
        <v>56</v>
      </c>
      <c r="C75" s="54" t="s">
        <v>76</v>
      </c>
      <c r="D75" s="64" t="s">
        <v>677</v>
      </c>
      <c r="E75" s="56">
        <v>2.4452132</v>
      </c>
      <c r="F75" s="57">
        <v>4.9151900000000005E-2</v>
      </c>
      <c r="G75" s="58">
        <v>1.9705174675511618E-2</v>
      </c>
      <c r="H75" s="59">
        <v>5.011295259062116E-4</v>
      </c>
      <c r="I75" s="59">
        <v>3.8085843968872079E-4</v>
      </c>
      <c r="J75" s="60">
        <v>3.8085843968872079E-4</v>
      </c>
      <c r="K75" s="61">
        <v>0.22393210000000002</v>
      </c>
      <c r="L75" s="62">
        <v>1.2558399999999999E-2</v>
      </c>
      <c r="M75" s="63">
        <v>5.3103190191572169E-2</v>
      </c>
      <c r="N75" s="59">
        <v>0</v>
      </c>
      <c r="O75" s="59">
        <v>0</v>
      </c>
      <c r="P75" s="60">
        <v>0</v>
      </c>
      <c r="Q75" s="61">
        <v>0.2129277</v>
      </c>
      <c r="R75" s="62">
        <v>4.1940100000000001E-2</v>
      </c>
      <c r="S75" s="63">
        <v>0.1645562915362396</v>
      </c>
      <c r="T75" s="59">
        <v>0</v>
      </c>
      <c r="U75" s="59">
        <v>0</v>
      </c>
      <c r="V75" s="60">
        <v>0</v>
      </c>
      <c r="W75" s="61">
        <v>1.7471148999999997</v>
      </c>
      <c r="X75" s="62">
        <v>2.9821800000000002E-2</v>
      </c>
      <c r="Y75" s="63">
        <v>1.6782702501445326E-2</v>
      </c>
      <c r="Z75" s="59">
        <v>7.2034079773353795E-4</v>
      </c>
      <c r="AA75" s="59">
        <v>1.9584265438380563E-3</v>
      </c>
      <c r="AB75" s="60">
        <v>0</v>
      </c>
      <c r="AC75" s="46">
        <f t="shared" si="11"/>
        <v>2494.3651</v>
      </c>
      <c r="AD75" s="47">
        <f t="shared" si="12"/>
        <v>236.4905</v>
      </c>
      <c r="AE75" s="46">
        <f t="shared" si="13"/>
        <v>254.86779999999999</v>
      </c>
      <c r="AF75" s="47">
        <f t="shared" si="14"/>
        <v>1776.9366999999997</v>
      </c>
      <c r="AH75" s="64" t="str">
        <f t="shared" si="15"/>
        <v>Punith K G/ Lokesh H K</v>
      </c>
      <c r="AI75" s="1" t="str">
        <f t="shared" si="16"/>
        <v>HK18.sm@vishalretail.co.in</v>
      </c>
      <c r="AJ75" s="64" t="s">
        <v>3766</v>
      </c>
      <c r="AK75" s="64" t="s">
        <v>25</v>
      </c>
      <c r="AQ75" s="14" t="s">
        <v>3230</v>
      </c>
      <c r="AR75" s="14" t="s">
        <v>3474</v>
      </c>
    </row>
    <row r="76" spans="2:44" x14ac:dyDescent="0.25">
      <c r="B76" s="64" t="s">
        <v>56</v>
      </c>
      <c r="C76" s="54" t="s">
        <v>177</v>
      </c>
      <c r="D76" s="64" t="s">
        <v>352</v>
      </c>
      <c r="E76" s="56">
        <v>1.8901629</v>
      </c>
      <c r="F76" s="57">
        <v>0.16611319999999999</v>
      </c>
      <c r="G76" s="58">
        <v>8.0783509568583711E-2</v>
      </c>
      <c r="H76" s="59">
        <v>4.0558755704061342E-3</v>
      </c>
      <c r="I76" s="59">
        <v>3.3904979978126482E-3</v>
      </c>
      <c r="J76" s="60">
        <v>6.0580386067804817E-3</v>
      </c>
      <c r="K76" s="61">
        <v>0.16123080000000001</v>
      </c>
      <c r="L76" s="62">
        <v>0</v>
      </c>
      <c r="M76" s="63">
        <v>0</v>
      </c>
      <c r="N76" s="59">
        <v>0</v>
      </c>
      <c r="O76" s="59">
        <v>0</v>
      </c>
      <c r="P76" s="60">
        <v>0</v>
      </c>
      <c r="Q76" s="61">
        <v>0.36113149999999999</v>
      </c>
      <c r="R76" s="62">
        <v>3.8580200000000002E-2</v>
      </c>
      <c r="S76" s="63">
        <v>9.6520066838173615E-2</v>
      </c>
      <c r="T76" s="59">
        <v>0</v>
      </c>
      <c r="U76" s="59">
        <v>6.5046882540591129E-3</v>
      </c>
      <c r="V76" s="60">
        <v>3.7026686984644184E-3</v>
      </c>
      <c r="W76" s="61">
        <v>1.6120569999999999</v>
      </c>
      <c r="X76" s="62">
        <v>1.1259999999999999E-2</v>
      </c>
      <c r="Y76" s="63">
        <v>6.9364147606413287E-3</v>
      </c>
      <c r="Z76" s="59">
        <v>3.4805278328262439E-3</v>
      </c>
      <c r="AA76" s="59">
        <v>1.355249775613759E-3</v>
      </c>
      <c r="AB76" s="60">
        <v>0</v>
      </c>
      <c r="AC76" s="46">
        <f t="shared" si="11"/>
        <v>2056.2761</v>
      </c>
      <c r="AD76" s="47">
        <f t="shared" si="12"/>
        <v>161.23079999999999</v>
      </c>
      <c r="AE76" s="46">
        <f t="shared" si="13"/>
        <v>399.71169999999995</v>
      </c>
      <c r="AF76" s="47">
        <f t="shared" si="14"/>
        <v>1623.3169999999998</v>
      </c>
      <c r="AH76" s="64" t="str">
        <f t="shared" si="15"/>
        <v>Manjunatha  S/ Gala  Sreenath</v>
      </c>
      <c r="AI76" s="1" t="str">
        <f t="shared" si="16"/>
        <v>HK33.sm@vishalretail.co.in</v>
      </c>
      <c r="AJ76" s="64" t="s">
        <v>3766</v>
      </c>
      <c r="AK76" s="64" t="s">
        <v>25</v>
      </c>
      <c r="AQ76" s="14" t="s">
        <v>3233</v>
      </c>
      <c r="AR76" s="14" t="s">
        <v>3475</v>
      </c>
    </row>
    <row r="77" spans="2:44" x14ac:dyDescent="0.25">
      <c r="B77" s="64" t="s">
        <v>597</v>
      </c>
      <c r="C77" s="54" t="s">
        <v>71</v>
      </c>
      <c r="D77" s="64" t="s">
        <v>366</v>
      </c>
      <c r="E77" s="56">
        <v>1.2699224</v>
      </c>
      <c r="F77" s="57">
        <v>1.5864400000000001E-2</v>
      </c>
      <c r="G77" s="58">
        <v>1.2338281898678694E-2</v>
      </c>
      <c r="H77" s="59">
        <v>6.2996447000389182E-4</v>
      </c>
      <c r="I77" s="59">
        <v>0</v>
      </c>
      <c r="J77" s="60">
        <v>0</v>
      </c>
      <c r="K77" s="61">
        <v>0.2414404</v>
      </c>
      <c r="L77" s="62">
        <v>5.3969000000000005E-3</v>
      </c>
      <c r="M77" s="63">
        <v>2.1864199616508526E-2</v>
      </c>
      <c r="N77" s="59">
        <v>0</v>
      </c>
      <c r="O77" s="59">
        <v>0</v>
      </c>
      <c r="P77" s="60">
        <v>0</v>
      </c>
      <c r="Q77" s="61">
        <v>0.13884450000000001</v>
      </c>
      <c r="R77" s="62">
        <v>7.8099999999999992E-3</v>
      </c>
      <c r="S77" s="63">
        <v>5.3254417696013412E-2</v>
      </c>
      <c r="T77" s="59">
        <v>0</v>
      </c>
      <c r="U77" s="59">
        <v>0</v>
      </c>
      <c r="V77" s="60">
        <v>0</v>
      </c>
      <c r="W77" s="61">
        <v>1.9199179</v>
      </c>
      <c r="X77" s="62">
        <v>1.81E-3</v>
      </c>
      <c r="Y77" s="63">
        <v>9.418607077516021E-4</v>
      </c>
      <c r="Z77" s="59">
        <v>0</v>
      </c>
      <c r="AA77" s="59">
        <v>0</v>
      </c>
      <c r="AB77" s="60">
        <v>0</v>
      </c>
      <c r="AC77" s="46">
        <f t="shared" si="11"/>
        <v>1285.7868000000001</v>
      </c>
      <c r="AD77" s="47">
        <f t="shared" si="12"/>
        <v>246.83730000000003</v>
      </c>
      <c r="AE77" s="46">
        <f t="shared" si="13"/>
        <v>146.65450000000004</v>
      </c>
      <c r="AF77" s="47">
        <f t="shared" si="14"/>
        <v>1921.7279000000001</v>
      </c>
      <c r="AH77" s="64" t="str">
        <f t="shared" si="15"/>
        <v>Manu  Hp/ Lokesh  H T</v>
      </c>
      <c r="AI77" s="1" t="str">
        <f t="shared" si="16"/>
        <v>HK26.sm@vishalretail.co.in</v>
      </c>
      <c r="AJ77" s="64" t="s">
        <v>3767</v>
      </c>
      <c r="AK77" s="64" t="s">
        <v>25</v>
      </c>
      <c r="AQ77" s="14" t="s">
        <v>3241</v>
      </c>
      <c r="AR77" s="14" t="s">
        <v>3476</v>
      </c>
    </row>
    <row r="78" spans="2:44" x14ac:dyDescent="0.25">
      <c r="B78" s="64" t="s">
        <v>597</v>
      </c>
      <c r="C78" s="54" t="s">
        <v>105</v>
      </c>
      <c r="D78" s="64" t="s">
        <v>360</v>
      </c>
      <c r="E78" s="56">
        <v>1.2906354</v>
      </c>
      <c r="F78" s="57">
        <v>5.4330599999999993E-2</v>
      </c>
      <c r="G78" s="58">
        <v>4.0395519291937493E-2</v>
      </c>
      <c r="H78" s="59">
        <v>7.4574375857828388E-3</v>
      </c>
      <c r="I78" s="59">
        <v>4.1636740259605081E-3</v>
      </c>
      <c r="J78" s="60">
        <v>1.1896211502744308E-3</v>
      </c>
      <c r="K78" s="61">
        <v>0.39421199999999995</v>
      </c>
      <c r="L78" s="62">
        <v>0</v>
      </c>
      <c r="M78" s="63">
        <v>0</v>
      </c>
      <c r="N78" s="59">
        <v>0</v>
      </c>
      <c r="O78" s="59">
        <v>0</v>
      </c>
      <c r="P78" s="60">
        <v>0</v>
      </c>
      <c r="Q78" s="61">
        <v>0.2803697</v>
      </c>
      <c r="R78" s="62">
        <v>9.8732000000000004E-3</v>
      </c>
      <c r="S78" s="63">
        <v>3.4017025050397443E-2</v>
      </c>
      <c r="T78" s="59">
        <v>0</v>
      </c>
      <c r="U78" s="59">
        <v>0</v>
      </c>
      <c r="V78" s="60">
        <v>7.4075886094026756E-3</v>
      </c>
      <c r="W78" s="61">
        <v>2.1723911999999999</v>
      </c>
      <c r="X78" s="62">
        <v>1.3662200000000001E-2</v>
      </c>
      <c r="Y78" s="63">
        <v>6.2497100939986191E-3</v>
      </c>
      <c r="Z78" s="59">
        <v>1.0063798075563937E-3</v>
      </c>
      <c r="AA78" s="59">
        <v>9.14890734142176E-4</v>
      </c>
      <c r="AB78" s="60">
        <v>3.2021175694976159E-4</v>
      </c>
      <c r="AC78" s="46">
        <f t="shared" si="11"/>
        <v>1344.9659999999999</v>
      </c>
      <c r="AD78" s="47">
        <f t="shared" si="12"/>
        <v>394.21199999999993</v>
      </c>
      <c r="AE78" s="46">
        <f t="shared" si="13"/>
        <v>290.24290000000002</v>
      </c>
      <c r="AF78" s="47">
        <f t="shared" si="14"/>
        <v>2186.0534000000002</v>
      </c>
      <c r="AH78" s="64" t="str">
        <f t="shared" si="15"/>
        <v>Jagadeesha  Sk/ Sathish  M</v>
      </c>
      <c r="AI78" s="1" t="str">
        <f t="shared" si="16"/>
        <v>HK61.sm@vishalretail.co.in</v>
      </c>
      <c r="AJ78" s="64" t="s">
        <v>3767</v>
      </c>
      <c r="AK78" s="64" t="s">
        <v>25</v>
      </c>
      <c r="AQ78" s="14" t="s">
        <v>3477</v>
      </c>
      <c r="AR78" s="14" t="s">
        <v>3478</v>
      </c>
    </row>
    <row r="79" spans="2:44" x14ac:dyDescent="0.25">
      <c r="B79" s="64" t="s">
        <v>597</v>
      </c>
      <c r="C79" s="54" t="s">
        <v>224</v>
      </c>
      <c r="D79" s="64" t="s">
        <v>361</v>
      </c>
      <c r="E79" s="56">
        <v>1.7151698000000002</v>
      </c>
      <c r="F79" s="57">
        <v>0.12461009999999999</v>
      </c>
      <c r="G79" s="58">
        <v>6.7730982385447294E-2</v>
      </c>
      <c r="H79" s="59">
        <v>1.7393384936969906E-3</v>
      </c>
      <c r="I79" s="59">
        <v>5.8702674162273429E-4</v>
      </c>
      <c r="J79" s="60">
        <v>5.2021983716639139E-3</v>
      </c>
      <c r="K79" s="61">
        <v>4.3739799999999995E-2</v>
      </c>
      <c r="L79" s="62">
        <v>0</v>
      </c>
      <c r="M79" s="63">
        <v>0</v>
      </c>
      <c r="N79" s="59">
        <v>0</v>
      </c>
      <c r="O79" s="59">
        <v>0</v>
      </c>
      <c r="P79" s="60">
        <v>0</v>
      </c>
      <c r="Q79" s="61">
        <v>0.23270589999999999</v>
      </c>
      <c r="R79" s="62">
        <v>3.9822E-3</v>
      </c>
      <c r="S79" s="63">
        <v>1.6824673483795766E-2</v>
      </c>
      <c r="T79" s="59">
        <v>0</v>
      </c>
      <c r="U79" s="59">
        <v>0</v>
      </c>
      <c r="V79" s="60">
        <v>0</v>
      </c>
      <c r="W79" s="61">
        <v>2.7486782999999999</v>
      </c>
      <c r="X79" s="62">
        <v>0.1362756</v>
      </c>
      <c r="Y79" s="63">
        <v>4.723666468292613E-2</v>
      </c>
      <c r="Z79" s="59">
        <v>2.3154616092825606E-3</v>
      </c>
      <c r="AA79" s="59">
        <v>2.2721333606058663E-3</v>
      </c>
      <c r="AB79" s="60">
        <v>6.0659548147372485E-4</v>
      </c>
      <c r="AC79" s="46">
        <f t="shared" si="11"/>
        <v>1839.7799000000002</v>
      </c>
      <c r="AD79" s="47">
        <f t="shared" si="12"/>
        <v>43.739799999999995</v>
      </c>
      <c r="AE79" s="46">
        <f t="shared" si="13"/>
        <v>236.68809999999999</v>
      </c>
      <c r="AF79" s="47">
        <f t="shared" si="14"/>
        <v>2884.9538999999995</v>
      </c>
      <c r="AH79" s="64" t="str">
        <f t="shared" si="15"/>
        <v xml:space="preserve">Raghavendra  J/ Rajendra N </v>
      </c>
      <c r="AI79" s="1" t="str">
        <f t="shared" si="16"/>
        <v>HK68.sm@vishalretail.co.in</v>
      </c>
      <c r="AJ79" s="64" t="s">
        <v>3767</v>
      </c>
      <c r="AK79" s="64" t="s">
        <v>25</v>
      </c>
      <c r="AQ79" s="14" t="s">
        <v>3479</v>
      </c>
      <c r="AR79" s="14" t="s">
        <v>3480</v>
      </c>
    </row>
    <row r="80" spans="2:44" x14ac:dyDescent="0.25">
      <c r="B80" s="64" t="s">
        <v>83</v>
      </c>
      <c r="C80" s="54" t="s">
        <v>190</v>
      </c>
      <c r="D80" s="64" t="s">
        <v>612</v>
      </c>
      <c r="E80" s="56">
        <v>0.78045750000000014</v>
      </c>
      <c r="F80" s="57">
        <v>1.7600000000000003E-3</v>
      </c>
      <c r="G80" s="58">
        <v>2.2500135831785913E-3</v>
      </c>
      <c r="H80" s="59">
        <v>0</v>
      </c>
      <c r="I80" s="59">
        <v>1.4701793299178294E-3</v>
      </c>
      <c r="J80" s="60">
        <v>0</v>
      </c>
      <c r="K80" s="61">
        <v>4.7890000000000002E-2</v>
      </c>
      <c r="L80" s="62">
        <v>0</v>
      </c>
      <c r="M80" s="63">
        <v>0</v>
      </c>
      <c r="N80" s="59">
        <v>0</v>
      </c>
      <c r="O80" s="59">
        <v>0</v>
      </c>
      <c r="P80" s="60">
        <v>0</v>
      </c>
      <c r="Q80" s="61">
        <v>0.25380999999999998</v>
      </c>
      <c r="R80" s="62">
        <v>1.8E-3</v>
      </c>
      <c r="S80" s="63">
        <v>7.0419780133797582E-3</v>
      </c>
      <c r="T80" s="59">
        <v>0</v>
      </c>
      <c r="U80" s="59">
        <v>0</v>
      </c>
      <c r="V80" s="60">
        <v>7.0419780133797582E-3</v>
      </c>
      <c r="W80" s="61">
        <v>1.8382738000000001</v>
      </c>
      <c r="X80" s="62">
        <v>8.6999999999999994E-3</v>
      </c>
      <c r="Y80" s="63">
        <v>4.7104079115794706E-3</v>
      </c>
      <c r="Z80" s="59">
        <v>2.6746454118623665E-3</v>
      </c>
      <c r="AA80" s="59">
        <v>1.164066322976536E-3</v>
      </c>
      <c r="AB80" s="60">
        <v>5.4142619673327259E-4</v>
      </c>
      <c r="AC80" s="46">
        <f t="shared" si="11"/>
        <v>782.21750000000009</v>
      </c>
      <c r="AD80" s="47">
        <f t="shared" si="12"/>
        <v>47.89</v>
      </c>
      <c r="AE80" s="46">
        <f t="shared" si="13"/>
        <v>255.60999999999999</v>
      </c>
      <c r="AF80" s="47">
        <f t="shared" si="14"/>
        <v>1846.9738</v>
      </c>
      <c r="AH80" s="64" t="str">
        <f t="shared" si="15"/>
        <v>Tumula Srinivasa Rao/ Bandi  Chinnavadu</v>
      </c>
      <c r="AI80" s="1" t="str">
        <f t="shared" si="16"/>
        <v>HA55.sm@vishalretail.co.in</v>
      </c>
      <c r="AJ80" s="64" t="s">
        <v>3768</v>
      </c>
      <c r="AK80" s="64" t="s">
        <v>29</v>
      </c>
      <c r="AQ80" s="14" t="s">
        <v>3244</v>
      </c>
      <c r="AR80" s="14" t="s">
        <v>3481</v>
      </c>
    </row>
    <row r="81" spans="2:44" x14ac:dyDescent="0.25">
      <c r="B81" s="64" t="s">
        <v>83</v>
      </c>
      <c r="C81" s="54" t="s">
        <v>84</v>
      </c>
      <c r="D81" s="64" t="s">
        <v>613</v>
      </c>
      <c r="E81" s="56">
        <v>0.78861559999999997</v>
      </c>
      <c r="F81" s="57">
        <v>5.6649999999999992E-2</v>
      </c>
      <c r="G81" s="58">
        <v>6.702035431230137E-2</v>
      </c>
      <c r="H81" s="59">
        <v>0</v>
      </c>
      <c r="I81" s="59">
        <v>0</v>
      </c>
      <c r="J81" s="60">
        <v>0</v>
      </c>
      <c r="K81" s="61">
        <v>5.7669999999999999E-2</v>
      </c>
      <c r="L81" s="62">
        <v>0</v>
      </c>
      <c r="M81" s="63">
        <v>0</v>
      </c>
      <c r="N81" s="59">
        <v>0</v>
      </c>
      <c r="O81" s="59">
        <v>0</v>
      </c>
      <c r="P81" s="60">
        <v>0</v>
      </c>
      <c r="Q81" s="61">
        <v>0.14665709999999998</v>
      </c>
      <c r="R81" s="62">
        <v>0</v>
      </c>
      <c r="S81" s="63">
        <v>0</v>
      </c>
      <c r="T81" s="59">
        <v>0</v>
      </c>
      <c r="U81" s="59">
        <v>0</v>
      </c>
      <c r="V81" s="60">
        <v>0</v>
      </c>
      <c r="W81" s="61">
        <v>1.8806483999999999</v>
      </c>
      <c r="X81" s="62">
        <v>2.9856800000000003E-2</v>
      </c>
      <c r="Y81" s="63">
        <v>1.562769889346546E-2</v>
      </c>
      <c r="Z81" s="59">
        <v>0</v>
      </c>
      <c r="AA81" s="59">
        <v>6.8044829189682393E-4</v>
      </c>
      <c r="AB81" s="60">
        <v>2.2768846690393724E-3</v>
      </c>
      <c r="AC81" s="46">
        <f t="shared" si="11"/>
        <v>845.26559999999995</v>
      </c>
      <c r="AD81" s="47">
        <f t="shared" si="12"/>
        <v>57.669999999999995</v>
      </c>
      <c r="AE81" s="46">
        <f t="shared" si="13"/>
        <v>146.65709999999999</v>
      </c>
      <c r="AF81" s="47">
        <f t="shared" si="14"/>
        <v>1910.5051999999998</v>
      </c>
      <c r="AH81" s="64" t="str">
        <f t="shared" si="15"/>
        <v>P Rukmangadha Reddy/ Yerripogu  Sivakrishna</v>
      </c>
      <c r="AI81" s="1" t="str">
        <f t="shared" si="16"/>
        <v>HA62.sm@vishalretail.co.in</v>
      </c>
      <c r="AJ81" s="64" t="s">
        <v>3768</v>
      </c>
      <c r="AK81" s="64" t="s">
        <v>29</v>
      </c>
      <c r="AQ81" s="14" t="s">
        <v>3245</v>
      </c>
      <c r="AR81" s="14" t="s">
        <v>3482</v>
      </c>
    </row>
    <row r="82" spans="2:44" x14ac:dyDescent="0.25">
      <c r="B82" s="64" t="s">
        <v>83</v>
      </c>
      <c r="C82" s="54" t="s">
        <v>614</v>
      </c>
      <c r="D82" s="64" t="s">
        <v>615</v>
      </c>
      <c r="E82" s="56">
        <v>0.85286459999999997</v>
      </c>
      <c r="F82" s="57">
        <v>8.5181199999999985E-2</v>
      </c>
      <c r="G82" s="58">
        <v>9.0807079995454371E-2</v>
      </c>
      <c r="H82" s="59">
        <v>3.3047426895360548E-3</v>
      </c>
      <c r="I82" s="59">
        <v>6.0231600631866803E-3</v>
      </c>
      <c r="J82" s="60">
        <v>6.6094853790721103E-4</v>
      </c>
      <c r="K82" s="61">
        <v>9.2880000000000004E-2</v>
      </c>
      <c r="L82" s="62">
        <v>0</v>
      </c>
      <c r="M82" s="63">
        <v>0</v>
      </c>
      <c r="N82" s="59">
        <v>0</v>
      </c>
      <c r="O82" s="59">
        <v>0</v>
      </c>
      <c r="P82" s="60">
        <v>0</v>
      </c>
      <c r="Q82" s="61">
        <v>0.12651200000000001</v>
      </c>
      <c r="R82" s="62">
        <v>1.1000000000000001E-3</v>
      </c>
      <c r="S82" s="63">
        <v>8.6198790082437395E-3</v>
      </c>
      <c r="T82" s="59">
        <v>0</v>
      </c>
      <c r="U82" s="59">
        <v>0</v>
      </c>
      <c r="V82" s="60">
        <v>0</v>
      </c>
      <c r="W82" s="61">
        <v>1.5861680999999999</v>
      </c>
      <c r="X82" s="62">
        <v>1.107E-2</v>
      </c>
      <c r="Y82" s="63">
        <v>6.9307137113746543E-3</v>
      </c>
      <c r="Z82" s="59">
        <v>0</v>
      </c>
      <c r="AA82" s="59">
        <v>2.0347623813882229E-3</v>
      </c>
      <c r="AB82" s="60">
        <v>0</v>
      </c>
      <c r="AC82" s="46">
        <f t="shared" si="11"/>
        <v>938.04579999999999</v>
      </c>
      <c r="AD82" s="47">
        <f t="shared" si="12"/>
        <v>92.88</v>
      </c>
      <c r="AE82" s="46">
        <f t="shared" si="13"/>
        <v>127.61200000000002</v>
      </c>
      <c r="AF82" s="47">
        <f t="shared" si="14"/>
        <v>1597.2380999999998</v>
      </c>
      <c r="AH82" s="64" t="str">
        <f t="shared" si="15"/>
        <v>Paila  Bhaskararao/ Yagadasi  Harikrishna</v>
      </c>
      <c r="AI82" s="1" t="str">
        <f t="shared" si="16"/>
        <v>HA63.sm@vishalretail.co.in</v>
      </c>
      <c r="AJ82" s="64" t="s">
        <v>3768</v>
      </c>
      <c r="AK82" s="64" t="s">
        <v>29</v>
      </c>
      <c r="AQ82" s="14" t="s">
        <v>3246</v>
      </c>
      <c r="AR82" s="14" t="s">
        <v>3483</v>
      </c>
    </row>
    <row r="83" spans="2:44" x14ac:dyDescent="0.25">
      <c r="B83" s="64" t="s">
        <v>83</v>
      </c>
      <c r="C83" s="54" t="s">
        <v>183</v>
      </c>
      <c r="D83" s="64" t="s">
        <v>616</v>
      </c>
      <c r="E83" s="56">
        <v>0.66535089999999986</v>
      </c>
      <c r="F83" s="57">
        <v>0.1795843</v>
      </c>
      <c r="G83" s="58">
        <v>0.21254209790289247</v>
      </c>
      <c r="H83" s="59">
        <v>0</v>
      </c>
      <c r="I83" s="59">
        <v>0</v>
      </c>
      <c r="J83" s="60">
        <v>0</v>
      </c>
      <c r="K83" s="61">
        <v>6.05792E-2</v>
      </c>
      <c r="L83" s="62">
        <v>0</v>
      </c>
      <c r="M83" s="63">
        <v>0</v>
      </c>
      <c r="N83" s="59">
        <v>0</v>
      </c>
      <c r="O83" s="59">
        <v>0</v>
      </c>
      <c r="P83" s="60">
        <v>0</v>
      </c>
      <c r="Q83" s="61">
        <v>0.11962020000000001</v>
      </c>
      <c r="R83" s="62">
        <v>0</v>
      </c>
      <c r="S83" s="63">
        <v>0</v>
      </c>
      <c r="T83" s="59">
        <v>0</v>
      </c>
      <c r="U83" s="59">
        <v>0</v>
      </c>
      <c r="V83" s="60">
        <v>0</v>
      </c>
      <c r="W83" s="61">
        <v>2.0544905</v>
      </c>
      <c r="X83" s="62">
        <v>4.0901400000000004E-2</v>
      </c>
      <c r="Y83" s="63">
        <v>1.9519689848949022E-2</v>
      </c>
      <c r="Z83" s="59">
        <v>0</v>
      </c>
      <c r="AA83" s="59">
        <v>0</v>
      </c>
      <c r="AB83" s="60">
        <v>0</v>
      </c>
      <c r="AC83" s="46">
        <f t="shared" si="11"/>
        <v>844.9351999999999</v>
      </c>
      <c r="AD83" s="47">
        <f t="shared" si="12"/>
        <v>60.579199999999993</v>
      </c>
      <c r="AE83" s="46">
        <f t="shared" si="13"/>
        <v>119.62020000000001</v>
      </c>
      <c r="AF83" s="47">
        <f t="shared" si="14"/>
        <v>2095.3919000000001</v>
      </c>
      <c r="AH83" s="64" t="str">
        <f t="shared" si="15"/>
        <v>Bammidi Ajay Kumar/ Sanjeev Kumar Nodagala</v>
      </c>
      <c r="AI83" s="1" t="str">
        <f t="shared" si="16"/>
        <v>HA76.sm@vishalretail.co.in</v>
      </c>
      <c r="AJ83" s="64" t="s">
        <v>3768</v>
      </c>
      <c r="AK83" s="64" t="s">
        <v>29</v>
      </c>
      <c r="AQ83" s="14" t="s">
        <v>3484</v>
      </c>
      <c r="AR83" s="14" t="s">
        <v>3485</v>
      </c>
    </row>
    <row r="84" spans="2:44" x14ac:dyDescent="0.25">
      <c r="B84" s="64" t="s">
        <v>57</v>
      </c>
      <c r="C84" s="54" t="s">
        <v>173</v>
      </c>
      <c r="D84" s="64" t="s">
        <v>645</v>
      </c>
      <c r="E84" s="56">
        <v>0.78450149999999996</v>
      </c>
      <c r="F84" s="57">
        <v>2.9310099999999999E-2</v>
      </c>
      <c r="G84" s="58">
        <v>3.6015829708006132E-2</v>
      </c>
      <c r="H84" s="59">
        <v>5.4066567741231511E-3</v>
      </c>
      <c r="I84" s="59">
        <v>2.617313392927798E-3</v>
      </c>
      <c r="J84" s="60">
        <v>1.6588606011514215E-3</v>
      </c>
      <c r="K84" s="61">
        <v>0.39657880000000001</v>
      </c>
      <c r="L84" s="62">
        <v>8.0048500000000009E-2</v>
      </c>
      <c r="M84" s="63">
        <v>0.16794778645704936</v>
      </c>
      <c r="N84" s="59">
        <v>0</v>
      </c>
      <c r="O84" s="59">
        <v>0</v>
      </c>
      <c r="P84" s="60">
        <v>0</v>
      </c>
      <c r="Q84" s="61">
        <v>0.19494819999999999</v>
      </c>
      <c r="R84" s="62">
        <v>5.9875099999999994E-2</v>
      </c>
      <c r="S84" s="63">
        <v>0.23496713212645784</v>
      </c>
      <c r="T84" s="59">
        <v>0</v>
      </c>
      <c r="U84" s="59">
        <v>0</v>
      </c>
      <c r="V84" s="60">
        <v>8.4372190455111445E-3</v>
      </c>
      <c r="W84" s="61">
        <v>1.7497145000000001</v>
      </c>
      <c r="X84" s="62">
        <v>1.9201500000000003E-2</v>
      </c>
      <c r="Y84" s="63">
        <v>1.0854952976851361E-2</v>
      </c>
      <c r="Z84" s="59">
        <v>0</v>
      </c>
      <c r="AA84" s="59">
        <v>1.1645550156140824E-3</v>
      </c>
      <c r="AB84" s="60">
        <v>6.7272838280619314E-4</v>
      </c>
      <c r="AC84" s="46">
        <f t="shared" si="11"/>
        <v>813.81159999999988</v>
      </c>
      <c r="AD84" s="47">
        <f t="shared" si="12"/>
        <v>476.62730000000005</v>
      </c>
      <c r="AE84" s="46">
        <f t="shared" si="13"/>
        <v>254.82329999999999</v>
      </c>
      <c r="AF84" s="47">
        <f t="shared" si="14"/>
        <v>1768.9160000000002</v>
      </c>
      <c r="AH84" s="64" t="str">
        <f t="shared" si="15"/>
        <v>Mastanvali  Mohammed/ Varagani  Srikanth</v>
      </c>
      <c r="AI84" s="1" t="str">
        <f t="shared" si="16"/>
        <v>HA56.sm@vishalretail.co.in</v>
      </c>
      <c r="AJ84" s="64" t="s">
        <v>3769</v>
      </c>
      <c r="AK84" s="64" t="s">
        <v>29</v>
      </c>
      <c r="AQ84" s="14" t="s">
        <v>3486</v>
      </c>
      <c r="AR84" s="14" t="s">
        <v>3487</v>
      </c>
    </row>
    <row r="85" spans="2:44" x14ac:dyDescent="0.25">
      <c r="B85" s="64" t="s">
        <v>57</v>
      </c>
      <c r="C85" s="54" t="s">
        <v>440</v>
      </c>
      <c r="D85" s="64" t="s">
        <v>441</v>
      </c>
      <c r="E85" s="56">
        <v>1.1404391</v>
      </c>
      <c r="F85" s="57">
        <v>5.5680000000000007E-2</v>
      </c>
      <c r="G85" s="58">
        <v>4.6550548352584625E-2</v>
      </c>
      <c r="H85" s="59">
        <v>4.4560779942398711E-3</v>
      </c>
      <c r="I85" s="59">
        <v>2.3576247549261607E-3</v>
      </c>
      <c r="J85" s="60">
        <v>3.1518600447062502E-3</v>
      </c>
      <c r="K85" s="61">
        <v>1.8861099999999999E-2</v>
      </c>
      <c r="L85" s="62">
        <v>0</v>
      </c>
      <c r="M85" s="63">
        <v>0</v>
      </c>
      <c r="N85" s="59">
        <v>0</v>
      </c>
      <c r="O85" s="59">
        <v>0</v>
      </c>
      <c r="P85" s="60">
        <v>0</v>
      </c>
      <c r="Q85" s="61">
        <v>0.15854790000000002</v>
      </c>
      <c r="R85" s="62">
        <v>2.5500000000000002E-3</v>
      </c>
      <c r="S85" s="63">
        <v>1.5828884175398933E-2</v>
      </c>
      <c r="T85" s="59">
        <v>0</v>
      </c>
      <c r="U85" s="59">
        <v>0</v>
      </c>
      <c r="V85" s="60">
        <v>0</v>
      </c>
      <c r="W85" s="61">
        <v>1.6367902999999999</v>
      </c>
      <c r="X85" s="62">
        <v>9.4903999999999995E-3</v>
      </c>
      <c r="Y85" s="63">
        <v>5.764752025581057E-3</v>
      </c>
      <c r="Z85" s="59">
        <v>6.9271297416048183E-4</v>
      </c>
      <c r="AA85" s="59">
        <v>4.434237733577269E-3</v>
      </c>
      <c r="AB85" s="60">
        <v>0</v>
      </c>
      <c r="AC85" s="46">
        <f t="shared" si="11"/>
        <v>1196.1190999999999</v>
      </c>
      <c r="AD85" s="47">
        <f t="shared" si="12"/>
        <v>18.8611</v>
      </c>
      <c r="AE85" s="46">
        <f t="shared" si="13"/>
        <v>161.09790000000001</v>
      </c>
      <c r="AF85" s="47">
        <f t="shared" si="14"/>
        <v>1646.2807</v>
      </c>
      <c r="AH85" s="64" t="str">
        <f t="shared" si="15"/>
        <v>Syed Shakir Ali/ Rajarapu  Tharun</v>
      </c>
      <c r="AI85" s="1" t="str">
        <f t="shared" si="16"/>
        <v>HA84.sm@vishalretail.co.in</v>
      </c>
      <c r="AJ85" s="64" t="s">
        <v>3769</v>
      </c>
      <c r="AK85" s="64" t="s">
        <v>29</v>
      </c>
      <c r="AQ85" s="14" t="s">
        <v>3264</v>
      </c>
      <c r="AR85" s="14" t="s">
        <v>3488</v>
      </c>
    </row>
    <row r="86" spans="2:44" x14ac:dyDescent="0.25">
      <c r="B86" s="64" t="s">
        <v>13</v>
      </c>
      <c r="C86" s="54" t="s">
        <v>264</v>
      </c>
      <c r="D86" s="64" t="s">
        <v>367</v>
      </c>
      <c r="E86" s="56">
        <v>0.80136300000000005</v>
      </c>
      <c r="F86" s="57">
        <v>4.62604E-2</v>
      </c>
      <c r="G86" s="58">
        <v>5.4576596162871388E-2</v>
      </c>
      <c r="H86" s="59">
        <v>0</v>
      </c>
      <c r="I86" s="59">
        <v>2.4775153682637828E-3</v>
      </c>
      <c r="J86" s="60">
        <v>0</v>
      </c>
      <c r="K86" s="61">
        <v>6.4441700000000005E-2</v>
      </c>
      <c r="L86" s="62">
        <v>4.7678E-3</v>
      </c>
      <c r="M86" s="63">
        <v>6.8889386572652589E-2</v>
      </c>
      <c r="N86" s="59">
        <v>0</v>
      </c>
      <c r="O86" s="59">
        <v>0</v>
      </c>
      <c r="P86" s="60">
        <v>0</v>
      </c>
      <c r="Q86" s="61">
        <v>0.12408379999999999</v>
      </c>
      <c r="R86" s="62">
        <v>7.5192000000000002E-3</v>
      </c>
      <c r="S86" s="63">
        <v>5.7135475635053924E-2</v>
      </c>
      <c r="T86" s="59">
        <v>0</v>
      </c>
      <c r="U86" s="59">
        <v>0</v>
      </c>
      <c r="V86" s="60">
        <v>0</v>
      </c>
      <c r="W86" s="61">
        <v>1.9569488000000002</v>
      </c>
      <c r="X86" s="62">
        <v>5.2227900000000001E-2</v>
      </c>
      <c r="Y86" s="63">
        <v>2.5994677322308184E-2</v>
      </c>
      <c r="Z86" s="59">
        <v>1.6822811054896265E-3</v>
      </c>
      <c r="AA86" s="59">
        <v>7.017849649560438E-3</v>
      </c>
      <c r="AB86" s="60">
        <v>1.056791072681661E-2</v>
      </c>
      <c r="AC86" s="46">
        <f t="shared" si="11"/>
        <v>847.62340000000006</v>
      </c>
      <c r="AD86" s="47">
        <f t="shared" si="12"/>
        <v>69.209500000000006</v>
      </c>
      <c r="AE86" s="46">
        <f t="shared" si="13"/>
        <v>131.60299999999998</v>
      </c>
      <c r="AF86" s="47">
        <f t="shared" si="14"/>
        <v>2009.1767000000004</v>
      </c>
      <c r="AH86" s="64" t="str">
        <f t="shared" si="15"/>
        <v>Ruben Samuel Sakat/ Basavarajaiah  S</v>
      </c>
      <c r="AI86" s="1" t="str">
        <f t="shared" si="16"/>
        <v>HK40.sm@vishalretail.co.in</v>
      </c>
      <c r="AJ86" s="64" t="s">
        <v>3770</v>
      </c>
      <c r="AK86" s="64" t="s">
        <v>25</v>
      </c>
      <c r="AQ86" s="14" t="s">
        <v>3274</v>
      </c>
      <c r="AR86" s="14" t="s">
        <v>3489</v>
      </c>
    </row>
    <row r="87" spans="2:44" x14ac:dyDescent="0.25">
      <c r="B87" s="64" t="s">
        <v>13</v>
      </c>
      <c r="C87" s="54" t="s">
        <v>70</v>
      </c>
      <c r="D87" s="64" t="s">
        <v>674</v>
      </c>
      <c r="E87" s="56">
        <v>2.5296956000000002</v>
      </c>
      <c r="F87" s="57">
        <v>2.1098499999999999E-2</v>
      </c>
      <c r="G87" s="58">
        <v>8.2713457742434014E-3</v>
      </c>
      <c r="H87" s="59">
        <v>0</v>
      </c>
      <c r="I87" s="59">
        <v>6.2059105437008817E-4</v>
      </c>
      <c r="J87" s="60">
        <v>0</v>
      </c>
      <c r="K87" s="61">
        <v>0.47972230000000005</v>
      </c>
      <c r="L87" s="62">
        <v>2E-3</v>
      </c>
      <c r="M87" s="63">
        <v>4.1517695983764921E-3</v>
      </c>
      <c r="N87" s="59">
        <v>0</v>
      </c>
      <c r="O87" s="59">
        <v>0</v>
      </c>
      <c r="P87" s="60">
        <v>0</v>
      </c>
      <c r="Q87" s="61">
        <v>0.2278695</v>
      </c>
      <c r="R87" s="62">
        <v>2.5265000000000001E-3</v>
      </c>
      <c r="S87" s="63">
        <v>1.0965902185801837E-2</v>
      </c>
      <c r="T87" s="59">
        <v>0</v>
      </c>
      <c r="U87" s="59">
        <v>4.7969582805257047E-3</v>
      </c>
      <c r="V87" s="60">
        <v>0</v>
      </c>
      <c r="W87" s="61">
        <v>1.5235106</v>
      </c>
      <c r="X87" s="62">
        <v>5.4685499999999998E-2</v>
      </c>
      <c r="Y87" s="63">
        <v>3.465063688853369E-2</v>
      </c>
      <c r="Z87" s="59">
        <v>2.3002718103282603E-2</v>
      </c>
      <c r="AA87" s="59">
        <v>6.3363481889227831E-4</v>
      </c>
      <c r="AB87" s="60">
        <v>0</v>
      </c>
      <c r="AC87" s="46">
        <f t="shared" si="11"/>
        <v>2550.7941000000001</v>
      </c>
      <c r="AD87" s="47">
        <f t="shared" si="12"/>
        <v>481.72230000000008</v>
      </c>
      <c r="AE87" s="46">
        <f t="shared" si="13"/>
        <v>230.39599999999999</v>
      </c>
      <c r="AF87" s="47">
        <f t="shared" si="14"/>
        <v>1578.1961000000001</v>
      </c>
      <c r="AH87" s="64" t="str">
        <f t="shared" si="15"/>
        <v>Parashuram  Lamani/ Natraj  Shrungari</v>
      </c>
      <c r="AI87" s="1" t="str">
        <f t="shared" si="16"/>
        <v>HK08.sm@vishalretail.co.in</v>
      </c>
      <c r="AJ87" s="64" t="s">
        <v>3770</v>
      </c>
      <c r="AK87" s="64" t="s">
        <v>25</v>
      </c>
      <c r="AQ87" s="14" t="s">
        <v>3271</v>
      </c>
      <c r="AR87" s="14" t="s">
        <v>3490</v>
      </c>
    </row>
    <row r="88" spans="2:44" x14ac:dyDescent="0.25">
      <c r="B88" s="64" t="s">
        <v>14</v>
      </c>
      <c r="C88" s="54" t="s">
        <v>72</v>
      </c>
      <c r="D88" s="64" t="s">
        <v>678</v>
      </c>
      <c r="E88" s="56">
        <v>0.76911669999999999</v>
      </c>
      <c r="F88" s="57">
        <v>3.0389999999999997E-2</v>
      </c>
      <c r="G88" s="58">
        <v>3.8010938494949451E-2</v>
      </c>
      <c r="H88" s="59">
        <v>6.8667341999760602E-3</v>
      </c>
      <c r="I88" s="59">
        <v>7.3045041398652442E-3</v>
      </c>
      <c r="J88" s="60">
        <v>5.1281621529875865E-3</v>
      </c>
      <c r="K88" s="61">
        <v>0.41950609999999999</v>
      </c>
      <c r="L88" s="62">
        <v>1.17532E-2</v>
      </c>
      <c r="M88" s="63">
        <v>2.7253209380064383E-2</v>
      </c>
      <c r="N88" s="59">
        <v>0</v>
      </c>
      <c r="O88" s="59">
        <v>0</v>
      </c>
      <c r="P88" s="60">
        <v>0</v>
      </c>
      <c r="Q88" s="61">
        <v>0.35802850000000003</v>
      </c>
      <c r="R88" s="62">
        <v>1.4187100000000001E-2</v>
      </c>
      <c r="S88" s="63">
        <v>3.8115275125491788E-2</v>
      </c>
      <c r="T88" s="59">
        <v>2.8478118595781582E-3</v>
      </c>
      <c r="U88" s="59">
        <v>0</v>
      </c>
      <c r="V88" s="60">
        <v>0</v>
      </c>
      <c r="W88" s="61">
        <v>1.5505592000000001</v>
      </c>
      <c r="X88" s="62">
        <v>2.0299999999999999E-2</v>
      </c>
      <c r="Y88" s="63">
        <v>1.2922864124295797E-2</v>
      </c>
      <c r="Z88" s="59">
        <v>0</v>
      </c>
      <c r="AA88" s="59">
        <v>3.6795150068191979E-3</v>
      </c>
      <c r="AB88" s="60">
        <v>2.8965040278594034E-3</v>
      </c>
      <c r="AC88" s="46">
        <f t="shared" si="11"/>
        <v>799.50670000000002</v>
      </c>
      <c r="AD88" s="47">
        <f t="shared" si="12"/>
        <v>431.2593</v>
      </c>
      <c r="AE88" s="46">
        <f t="shared" si="13"/>
        <v>372.21560000000005</v>
      </c>
      <c r="AF88" s="47">
        <f t="shared" si="14"/>
        <v>1570.8592000000001</v>
      </c>
      <c r="AH88" s="64" t="str">
        <f t="shared" si="15"/>
        <v xml:space="preserve">SM/ Mallappa  </v>
      </c>
      <c r="AI88" s="1" t="str">
        <f t="shared" si="16"/>
        <v>HK10.sm@vishalretail.co.in</v>
      </c>
      <c r="AJ88" s="64" t="s">
        <v>3771</v>
      </c>
      <c r="AK88" s="64" t="s">
        <v>25</v>
      </c>
      <c r="AQ88" s="14" t="s">
        <v>1380</v>
      </c>
      <c r="AR88" s="14" t="s">
        <v>3491</v>
      </c>
    </row>
    <row r="89" spans="2:44" x14ac:dyDescent="0.25">
      <c r="B89" s="64" t="s">
        <v>14</v>
      </c>
      <c r="C89" s="54" t="s">
        <v>126</v>
      </c>
      <c r="D89" s="64" t="s">
        <v>679</v>
      </c>
      <c r="E89" s="56">
        <v>0.60894160000000008</v>
      </c>
      <c r="F89" s="57">
        <v>8.1300200000000003E-2</v>
      </c>
      <c r="G89" s="58">
        <v>0.11778510081539539</v>
      </c>
      <c r="H89" s="59">
        <v>0</v>
      </c>
      <c r="I89" s="59">
        <v>4.9982484398945403E-3</v>
      </c>
      <c r="J89" s="60">
        <v>9.1272362815465519E-4</v>
      </c>
      <c r="K89" s="61">
        <v>4.6437600000000002E-2</v>
      </c>
      <c r="L89" s="62">
        <v>0</v>
      </c>
      <c r="M89" s="63">
        <v>0</v>
      </c>
      <c r="N89" s="59">
        <v>0</v>
      </c>
      <c r="O89" s="59">
        <v>0</v>
      </c>
      <c r="P89" s="60">
        <v>0</v>
      </c>
      <c r="Q89" s="61">
        <v>0.10664999999999999</v>
      </c>
      <c r="R89" s="62">
        <v>8.0000000000000004E-4</v>
      </c>
      <c r="S89" s="63">
        <v>7.4453234062354596E-3</v>
      </c>
      <c r="T89" s="59">
        <v>0</v>
      </c>
      <c r="U89" s="59">
        <v>0</v>
      </c>
      <c r="V89" s="60">
        <v>7.4453234062354596E-3</v>
      </c>
      <c r="W89" s="61">
        <v>1.5672095000000001</v>
      </c>
      <c r="X89" s="62">
        <v>1.3081200000000001E-2</v>
      </c>
      <c r="Y89" s="63">
        <v>8.2777175110883075E-3</v>
      </c>
      <c r="Z89" s="59">
        <v>2.0953739713838724E-3</v>
      </c>
      <c r="AA89" s="59">
        <v>0</v>
      </c>
      <c r="AB89" s="60">
        <v>5.568595702043934E-4</v>
      </c>
      <c r="AC89" s="46">
        <f t="shared" si="11"/>
        <v>690.24180000000013</v>
      </c>
      <c r="AD89" s="47">
        <f t="shared" si="12"/>
        <v>46.437600000000003</v>
      </c>
      <c r="AE89" s="46">
        <f t="shared" si="13"/>
        <v>107.44999999999999</v>
      </c>
      <c r="AF89" s="47">
        <f t="shared" si="14"/>
        <v>1580.2907000000002</v>
      </c>
      <c r="AH89" s="64" t="str">
        <f t="shared" si="15"/>
        <v>SM/ Udaya Kumar Soligi</v>
      </c>
      <c r="AI89" s="1" t="str">
        <f t="shared" si="16"/>
        <v>HK17.sm@vishalretail.co.in</v>
      </c>
      <c r="AJ89" s="64" t="s">
        <v>3771</v>
      </c>
      <c r="AK89" s="64" t="s">
        <v>25</v>
      </c>
      <c r="AQ89" s="14" t="s">
        <v>1380</v>
      </c>
      <c r="AR89" s="14" t="s">
        <v>3492</v>
      </c>
    </row>
    <row r="90" spans="2:44" x14ac:dyDescent="0.25">
      <c r="B90" s="64" t="s">
        <v>14</v>
      </c>
      <c r="C90" s="54" t="s">
        <v>139</v>
      </c>
      <c r="D90" s="64" t="s">
        <v>372</v>
      </c>
      <c r="E90" s="56">
        <v>1.6987998999999998</v>
      </c>
      <c r="F90" s="57">
        <v>0.14280909999999999</v>
      </c>
      <c r="G90" s="58">
        <v>7.7545830846830144E-2</v>
      </c>
      <c r="H90" s="59">
        <v>4.3824720665461558E-3</v>
      </c>
      <c r="I90" s="59">
        <v>1.9370561286353404E-3</v>
      </c>
      <c r="J90" s="60">
        <v>2.6158104136111415E-3</v>
      </c>
      <c r="K90" s="61">
        <v>0.15497859999999999</v>
      </c>
      <c r="L90" s="62">
        <v>6.9600000000000009E-3</v>
      </c>
      <c r="M90" s="63">
        <v>4.2979252630317911E-2</v>
      </c>
      <c r="N90" s="59">
        <v>0</v>
      </c>
      <c r="O90" s="59">
        <v>0</v>
      </c>
      <c r="P90" s="60">
        <v>0</v>
      </c>
      <c r="Q90" s="61">
        <v>0.16692209999999999</v>
      </c>
      <c r="R90" s="62">
        <v>7.1888999999999998E-3</v>
      </c>
      <c r="S90" s="63">
        <v>4.1289177593604079E-2</v>
      </c>
      <c r="T90" s="59">
        <v>0</v>
      </c>
      <c r="U90" s="59">
        <v>0</v>
      </c>
      <c r="V90" s="60">
        <v>0</v>
      </c>
      <c r="W90" s="61">
        <v>1.5234360999999998</v>
      </c>
      <c r="X90" s="62">
        <v>4.1897000000000004E-2</v>
      </c>
      <c r="Y90" s="63">
        <v>2.676554913455801E-2</v>
      </c>
      <c r="Z90" s="59">
        <v>1.6482114892989869E-3</v>
      </c>
      <c r="AA90" s="59">
        <v>1.98679757043405E-3</v>
      </c>
      <c r="AB90" s="60">
        <v>2.0379049034355691E-3</v>
      </c>
      <c r="AC90" s="46">
        <f t="shared" si="11"/>
        <v>1841.6089999999999</v>
      </c>
      <c r="AD90" s="47">
        <f t="shared" si="12"/>
        <v>161.93860000000001</v>
      </c>
      <c r="AE90" s="46">
        <f t="shared" si="13"/>
        <v>174.11099999999999</v>
      </c>
      <c r="AF90" s="47">
        <f t="shared" si="14"/>
        <v>1565.3331000000001</v>
      </c>
      <c r="AH90" s="64" t="str">
        <f t="shared" si="15"/>
        <v xml:space="preserve">Thalari  Nagendra/ C Praveen Kumar  </v>
      </c>
      <c r="AI90" s="1" t="str">
        <f t="shared" si="16"/>
        <v>HK69.sm@vishalretail.co.in</v>
      </c>
      <c r="AJ90" s="64" t="s">
        <v>3771</v>
      </c>
      <c r="AK90" s="64" t="s">
        <v>25</v>
      </c>
      <c r="AQ90" s="14" t="s">
        <v>3284</v>
      </c>
      <c r="AR90" s="14" t="s">
        <v>3493</v>
      </c>
    </row>
    <row r="91" spans="2:44" x14ac:dyDescent="0.25">
      <c r="B91" s="64" t="s">
        <v>14</v>
      </c>
      <c r="C91" s="54" t="s">
        <v>342</v>
      </c>
      <c r="D91" s="64" t="s">
        <v>343</v>
      </c>
      <c r="E91" s="56">
        <v>1.0682791</v>
      </c>
      <c r="F91" s="57">
        <v>4.5429999999999998E-2</v>
      </c>
      <c r="G91" s="58">
        <v>4.0791621438668317E-2</v>
      </c>
      <c r="H91" s="59">
        <v>0</v>
      </c>
      <c r="I91" s="59">
        <v>2.7116596245823975E-3</v>
      </c>
      <c r="J91" s="60">
        <v>9.4279556483825068E-4</v>
      </c>
      <c r="K91" s="61"/>
      <c r="L91" s="62"/>
      <c r="M91" s="63">
        <v>0</v>
      </c>
      <c r="N91" s="59">
        <v>0</v>
      </c>
      <c r="O91" s="59">
        <v>0</v>
      </c>
      <c r="P91" s="60">
        <v>0</v>
      </c>
      <c r="Q91" s="61">
        <v>0.1372304</v>
      </c>
      <c r="R91" s="62">
        <v>4.1209999999999997E-2</v>
      </c>
      <c r="S91" s="63">
        <v>0.23094545853965803</v>
      </c>
      <c r="T91" s="59">
        <v>3.0822616403011877E-3</v>
      </c>
      <c r="U91" s="59">
        <v>3.1943438817666849E-3</v>
      </c>
      <c r="V91" s="60">
        <v>0</v>
      </c>
      <c r="W91" s="61">
        <v>1.7703919999999997</v>
      </c>
      <c r="X91" s="62">
        <v>4.2769799999999997E-2</v>
      </c>
      <c r="Y91" s="63">
        <v>2.3588518134454412E-2</v>
      </c>
      <c r="Z91" s="59">
        <v>0</v>
      </c>
      <c r="AA91" s="59">
        <v>0</v>
      </c>
      <c r="AB91" s="60">
        <v>0</v>
      </c>
      <c r="AC91" s="46">
        <f t="shared" si="11"/>
        <v>1113.7091000000003</v>
      </c>
      <c r="AD91" s="47">
        <f t="shared" si="12"/>
        <v>0</v>
      </c>
      <c r="AE91" s="46">
        <f t="shared" si="13"/>
        <v>178.44040000000001</v>
      </c>
      <c r="AF91" s="47">
        <f t="shared" si="14"/>
        <v>1813.1617999999999</v>
      </c>
      <c r="AH91" s="64" t="str">
        <f t="shared" si="15"/>
        <v>Sharath Kumar H M/ Ajith Kumar N</v>
      </c>
      <c r="AI91" s="1" t="str">
        <f t="shared" si="16"/>
        <v>HK88.sm@vishalretail.co.in</v>
      </c>
      <c r="AJ91" s="64" t="s">
        <v>3771</v>
      </c>
      <c r="AK91" s="64" t="s">
        <v>25</v>
      </c>
      <c r="AQ91" s="14" t="s">
        <v>3286</v>
      </c>
      <c r="AR91" s="14" t="s">
        <v>3494</v>
      </c>
    </row>
    <row r="92" spans="2:44" x14ac:dyDescent="0.25">
      <c r="B92" s="64" t="s">
        <v>52</v>
      </c>
      <c r="C92" s="54" t="s">
        <v>213</v>
      </c>
      <c r="D92" s="64" t="s">
        <v>375</v>
      </c>
      <c r="E92" s="56">
        <v>0.85287369999999996</v>
      </c>
      <c r="F92" s="57">
        <v>5.8784000000000006E-3</v>
      </c>
      <c r="G92" s="58">
        <v>6.8452816592821158E-3</v>
      </c>
      <c r="H92" s="59">
        <v>0</v>
      </c>
      <c r="I92" s="59">
        <v>0</v>
      </c>
      <c r="J92" s="60">
        <v>0</v>
      </c>
      <c r="K92" s="61">
        <v>0</v>
      </c>
      <c r="L92" s="62">
        <v>0</v>
      </c>
      <c r="M92" s="63">
        <v>0</v>
      </c>
      <c r="N92" s="59">
        <v>0</v>
      </c>
      <c r="O92" s="59">
        <v>0</v>
      </c>
      <c r="P92" s="60">
        <v>0</v>
      </c>
      <c r="Q92" s="61">
        <v>0.42656350000000004</v>
      </c>
      <c r="R92" s="62">
        <v>4.4200000000000003E-3</v>
      </c>
      <c r="S92" s="63">
        <v>1.0255613033909651E-2</v>
      </c>
      <c r="T92" s="59">
        <v>1.2993536875541638E-3</v>
      </c>
      <c r="U92" s="59">
        <v>0</v>
      </c>
      <c r="V92" s="60">
        <v>1.2993536875541638E-3</v>
      </c>
      <c r="W92" s="61">
        <v>1.8634622000000003</v>
      </c>
      <c r="X92" s="62">
        <v>4.2764099999999999E-2</v>
      </c>
      <c r="Y92" s="63">
        <v>2.2433905145469869E-2</v>
      </c>
      <c r="Z92" s="59">
        <v>5.7705635474654803E-3</v>
      </c>
      <c r="AA92" s="59">
        <v>0</v>
      </c>
      <c r="AB92" s="60">
        <v>1.6944472962103186E-3</v>
      </c>
      <c r="AC92" s="46">
        <f t="shared" si="11"/>
        <v>858.75209999999993</v>
      </c>
      <c r="AD92" s="47">
        <f t="shared" si="12"/>
        <v>0</v>
      </c>
      <c r="AE92" s="46">
        <f t="shared" si="13"/>
        <v>430.98350000000005</v>
      </c>
      <c r="AF92" s="47">
        <f t="shared" si="14"/>
        <v>1906.2263000000003</v>
      </c>
      <c r="AH92" s="64" t="str">
        <f t="shared" si="15"/>
        <v>Deepak Kumar  / Abhijith  K B</v>
      </c>
      <c r="AI92" s="1" t="str">
        <f t="shared" si="16"/>
        <v>HE02.sm@vishalretail.co.in</v>
      </c>
      <c r="AJ92" s="64" t="s">
        <v>3772</v>
      </c>
      <c r="AK92" s="64" t="s">
        <v>25</v>
      </c>
      <c r="AQ92" s="14" t="s">
        <v>3287</v>
      </c>
      <c r="AR92" s="14" t="s">
        <v>3495</v>
      </c>
    </row>
    <row r="93" spans="2:44" x14ac:dyDescent="0.25">
      <c r="B93" s="64" t="s">
        <v>15</v>
      </c>
      <c r="C93" s="54" t="s">
        <v>2454</v>
      </c>
      <c r="D93" s="64" t="s">
        <v>2455</v>
      </c>
      <c r="E93" s="56">
        <v>0.64934459999999983</v>
      </c>
      <c r="F93" s="57">
        <v>5.7249000000000001E-2</v>
      </c>
      <c r="G93" s="58">
        <v>8.1021113126413843E-2</v>
      </c>
      <c r="H93" s="59">
        <v>5.3213049198294476E-3</v>
      </c>
      <c r="I93" s="59">
        <v>2.5474332063013315E-3</v>
      </c>
      <c r="J93" s="60">
        <v>4.8684279053758774E-3</v>
      </c>
      <c r="K93" s="61">
        <v>0.13773459999999998</v>
      </c>
      <c r="L93" s="62">
        <v>1.377E-3</v>
      </c>
      <c r="M93" s="63">
        <v>9.8985275131620951E-3</v>
      </c>
      <c r="N93" s="59">
        <v>0</v>
      </c>
      <c r="O93" s="59">
        <v>0</v>
      </c>
      <c r="P93" s="60">
        <v>0</v>
      </c>
      <c r="Q93" s="61">
        <v>0.23094319999999999</v>
      </c>
      <c r="R93" s="62">
        <v>6.8300000000000001E-3</v>
      </c>
      <c r="S93" s="63">
        <v>2.8724852085937357E-2</v>
      </c>
      <c r="T93" s="59">
        <v>6.2244189000274213E-3</v>
      </c>
      <c r="U93" s="59">
        <v>0</v>
      </c>
      <c r="V93" s="60">
        <v>6.7291015135431589E-3</v>
      </c>
      <c r="W93" s="61">
        <v>1.447576</v>
      </c>
      <c r="X93" s="62">
        <v>3.52366E-2</v>
      </c>
      <c r="Y93" s="63">
        <v>2.3763353508056244E-2</v>
      </c>
      <c r="Z93" s="59">
        <v>5.8558984459668069E-3</v>
      </c>
      <c r="AA93" s="59">
        <v>0</v>
      </c>
      <c r="AB93" s="60">
        <v>1.1329820099991058E-3</v>
      </c>
      <c r="AC93" s="46">
        <f t="shared" si="11"/>
        <v>706.59359999999981</v>
      </c>
      <c r="AD93" s="47">
        <f t="shared" si="12"/>
        <v>139.11159999999998</v>
      </c>
      <c r="AE93" s="46">
        <f t="shared" si="13"/>
        <v>237.7732</v>
      </c>
      <c r="AF93" s="47">
        <f t="shared" si="14"/>
        <v>1482.8126</v>
      </c>
      <c r="AH93" s="64" t="str">
        <f t="shared" si="15"/>
        <v>Pardeep Kumar Sen/ Ram Babu Kumawat</v>
      </c>
      <c r="AI93" s="1" t="str">
        <f t="shared" si="16"/>
        <v>HR16.sm@vishalretail.co.in</v>
      </c>
      <c r="AJ93" s="64" t="s">
        <v>3773</v>
      </c>
      <c r="AK93" s="64" t="s">
        <v>30</v>
      </c>
      <c r="AQ93" s="14" t="s">
        <v>3496</v>
      </c>
      <c r="AR93" s="14" t="s">
        <v>3497</v>
      </c>
    </row>
    <row r="94" spans="2:44" x14ac:dyDescent="0.25">
      <c r="B94" s="64" t="s">
        <v>15</v>
      </c>
      <c r="C94" s="54" t="s">
        <v>696</v>
      </c>
      <c r="D94" s="64" t="s">
        <v>697</v>
      </c>
      <c r="E94" s="56">
        <v>1.0647017000000001</v>
      </c>
      <c r="F94" s="57">
        <v>7.3604900000000001E-2</v>
      </c>
      <c r="G94" s="58">
        <v>6.4661752817738199E-2</v>
      </c>
      <c r="H94" s="59">
        <v>7.8181923921024441E-3</v>
      </c>
      <c r="I94" s="59">
        <v>5.1484371609547015E-3</v>
      </c>
      <c r="J94" s="60">
        <v>9.6195524123289782E-3</v>
      </c>
      <c r="K94" s="61">
        <v>4.4208199999999996E-2</v>
      </c>
      <c r="L94" s="62">
        <v>0</v>
      </c>
      <c r="M94" s="63">
        <v>0</v>
      </c>
      <c r="N94" s="59">
        <v>0</v>
      </c>
      <c r="O94" s="59">
        <v>0</v>
      </c>
      <c r="P94" s="60">
        <v>0</v>
      </c>
      <c r="Q94" s="61">
        <v>0.1630866</v>
      </c>
      <c r="R94" s="62">
        <v>1.6000000000000001E-3</v>
      </c>
      <c r="S94" s="63">
        <v>9.7154231127487001E-3</v>
      </c>
      <c r="T94" s="59">
        <v>0</v>
      </c>
      <c r="U94" s="59">
        <v>0</v>
      </c>
      <c r="V94" s="60">
        <v>0</v>
      </c>
      <c r="W94" s="61">
        <v>2.0763962999999999</v>
      </c>
      <c r="X94" s="62">
        <v>5.5199999999999997E-3</v>
      </c>
      <c r="Y94" s="63">
        <v>2.6514034209732637E-3</v>
      </c>
      <c r="Z94" s="59">
        <v>0</v>
      </c>
      <c r="AA94" s="59">
        <v>7.7812926485084917E-4</v>
      </c>
      <c r="AB94" s="60">
        <v>1.3929474494243596E-3</v>
      </c>
      <c r="AC94" s="46">
        <f t="shared" si="11"/>
        <v>1138.3066000000003</v>
      </c>
      <c r="AD94" s="47">
        <f t="shared" si="12"/>
        <v>44.208199999999998</v>
      </c>
      <c r="AE94" s="46">
        <f t="shared" si="13"/>
        <v>164.6866</v>
      </c>
      <c r="AF94" s="47">
        <f t="shared" si="14"/>
        <v>2081.9163000000003</v>
      </c>
      <c r="AH94" s="64" t="str">
        <f t="shared" si="15"/>
        <v>Ramniwas  Sharma/ Rewant  Ram</v>
      </c>
      <c r="AI94" s="1" t="str">
        <f t="shared" si="16"/>
        <v>HR07.sm@vishalretail.co.in</v>
      </c>
      <c r="AJ94" s="64" t="s">
        <v>3773</v>
      </c>
      <c r="AK94" s="64" t="s">
        <v>30</v>
      </c>
      <c r="AQ94" s="14" t="s">
        <v>3498</v>
      </c>
      <c r="AR94" s="14" t="s">
        <v>3499</v>
      </c>
    </row>
    <row r="95" spans="2:44" x14ac:dyDescent="0.25">
      <c r="B95" s="64" t="s">
        <v>15</v>
      </c>
      <c r="C95" s="54" t="s">
        <v>700</v>
      </c>
      <c r="D95" s="64" t="s">
        <v>701</v>
      </c>
      <c r="E95" s="56">
        <v>0.72038240000000009</v>
      </c>
      <c r="F95" s="57">
        <v>8.0734500000000001E-2</v>
      </c>
      <c r="G95" s="58">
        <v>0.10077742711456966</v>
      </c>
      <c r="H95" s="59">
        <v>0</v>
      </c>
      <c r="I95" s="59">
        <v>0</v>
      </c>
      <c r="J95" s="60">
        <v>8.7752486559701821E-3</v>
      </c>
      <c r="K95" s="61">
        <v>0.15169559999999999</v>
      </c>
      <c r="L95" s="62">
        <v>5.6432999999999995E-3</v>
      </c>
      <c r="M95" s="63">
        <v>3.5867163174523278E-2</v>
      </c>
      <c r="N95" s="59">
        <v>0</v>
      </c>
      <c r="O95" s="59">
        <v>0</v>
      </c>
      <c r="P95" s="60">
        <v>0</v>
      </c>
      <c r="Q95" s="61">
        <v>0.18674459999999996</v>
      </c>
      <c r="R95" s="62">
        <v>4.7999999999999996E-3</v>
      </c>
      <c r="S95" s="63">
        <v>2.505943785416034E-2</v>
      </c>
      <c r="T95" s="59">
        <v>0</v>
      </c>
      <c r="U95" s="59">
        <v>0</v>
      </c>
      <c r="V95" s="60">
        <v>0</v>
      </c>
      <c r="W95" s="61">
        <v>1.7915323999999999</v>
      </c>
      <c r="X95" s="62">
        <v>2.4209999999999999E-2</v>
      </c>
      <c r="Y95" s="63">
        <v>1.3333389141543426E-2</v>
      </c>
      <c r="Z95" s="59">
        <v>0</v>
      </c>
      <c r="AA95" s="59">
        <v>2.8087684684787889E-3</v>
      </c>
      <c r="AB95" s="60">
        <v>0</v>
      </c>
      <c r="AC95" s="46">
        <f t="shared" si="11"/>
        <v>801.11690000000021</v>
      </c>
      <c r="AD95" s="47">
        <f t="shared" si="12"/>
        <v>157.33889999999997</v>
      </c>
      <c r="AE95" s="46">
        <f t="shared" si="13"/>
        <v>191.54459999999997</v>
      </c>
      <c r="AF95" s="47">
        <f t="shared" si="14"/>
        <v>1815.7424000000001</v>
      </c>
      <c r="AH95" s="64" t="str">
        <f t="shared" si="15"/>
        <v>Umesh  Sharma/ Vishvajeet  Verma</v>
      </c>
      <c r="AI95" s="1" t="str">
        <f t="shared" si="16"/>
        <v>HY03.sm@vishalretail.co.in</v>
      </c>
      <c r="AJ95" s="64" t="s">
        <v>3773</v>
      </c>
      <c r="AK95" s="64" t="s">
        <v>30</v>
      </c>
      <c r="AQ95" s="14" t="s">
        <v>3500</v>
      </c>
      <c r="AR95" s="14" t="s">
        <v>3501</v>
      </c>
    </row>
    <row r="96" spans="2:44" x14ac:dyDescent="0.25">
      <c r="B96" s="64" t="s">
        <v>15</v>
      </c>
      <c r="C96" s="54" t="s">
        <v>703</v>
      </c>
      <c r="D96" s="64" t="s">
        <v>2447</v>
      </c>
      <c r="E96" s="56">
        <v>0.64979880000000001</v>
      </c>
      <c r="F96" s="57">
        <v>6.9456999999999991E-3</v>
      </c>
      <c r="G96" s="58">
        <v>1.0575954575942393E-2</v>
      </c>
      <c r="H96" s="59">
        <v>1.8902328074312002E-3</v>
      </c>
      <c r="I96" s="59">
        <v>0</v>
      </c>
      <c r="J96" s="60">
        <v>0</v>
      </c>
      <c r="K96" s="61">
        <v>4.9078900000000002E-2</v>
      </c>
      <c r="L96" s="62">
        <v>0</v>
      </c>
      <c r="M96" s="63">
        <v>0</v>
      </c>
      <c r="N96" s="59">
        <v>0</v>
      </c>
      <c r="O96" s="59">
        <v>0</v>
      </c>
      <c r="P96" s="60">
        <v>0</v>
      </c>
      <c r="Q96" s="61">
        <v>0.23938429999999999</v>
      </c>
      <c r="R96" s="62">
        <v>1.4056900000000002E-2</v>
      </c>
      <c r="S96" s="63">
        <v>5.5464147107889335E-2</v>
      </c>
      <c r="T96" s="59">
        <v>0</v>
      </c>
      <c r="U96" s="59">
        <v>0</v>
      </c>
      <c r="V96" s="60">
        <v>0</v>
      </c>
      <c r="W96" s="61">
        <v>1.6917936999999998</v>
      </c>
      <c r="X96" s="62">
        <v>7.4662199999999998E-2</v>
      </c>
      <c r="Y96" s="63">
        <v>4.2266665134408396E-2</v>
      </c>
      <c r="Z96" s="59">
        <v>2.5583429509901724E-3</v>
      </c>
      <c r="AA96" s="59">
        <v>6.1207302146631592E-3</v>
      </c>
      <c r="AB96" s="60">
        <v>3.8778211219425299E-3</v>
      </c>
      <c r="AC96" s="46">
        <f t="shared" si="11"/>
        <v>656.74450000000013</v>
      </c>
      <c r="AD96" s="47">
        <f t="shared" si="12"/>
        <v>49.078900000000004</v>
      </c>
      <c r="AE96" s="46">
        <f t="shared" si="13"/>
        <v>253.44119999999998</v>
      </c>
      <c r="AF96" s="47">
        <f t="shared" si="14"/>
        <v>1766.4558999999997</v>
      </c>
      <c r="AH96" s="64" t="str">
        <f t="shared" si="15"/>
        <v>Arif  Khan/ Ashish  Sharma</v>
      </c>
      <c r="AI96" s="1" t="str">
        <f t="shared" si="16"/>
        <v>HY41.sm@vishalretail.co.in</v>
      </c>
      <c r="AJ96" s="64" t="s">
        <v>3773</v>
      </c>
      <c r="AK96" s="64" t="s">
        <v>30</v>
      </c>
      <c r="AQ96" s="14" t="s">
        <v>3502</v>
      </c>
      <c r="AR96" s="14" t="s">
        <v>3503</v>
      </c>
    </row>
    <row r="97" spans="2:44" x14ac:dyDescent="0.25">
      <c r="B97" s="64" t="s">
        <v>15</v>
      </c>
      <c r="C97" s="54" t="s">
        <v>109</v>
      </c>
      <c r="D97" s="64" t="s">
        <v>706</v>
      </c>
      <c r="E97" s="56">
        <v>0.74163899999999994</v>
      </c>
      <c r="F97" s="57">
        <v>4.1396000000000002E-2</v>
      </c>
      <c r="G97" s="58">
        <v>5.2866091554017391E-2</v>
      </c>
      <c r="H97" s="59">
        <v>6.8184691616594408E-3</v>
      </c>
      <c r="I97" s="59">
        <v>2.2604353572956513E-3</v>
      </c>
      <c r="J97" s="60">
        <v>8.0456173734251991E-4</v>
      </c>
      <c r="K97" s="61">
        <v>7.4574200000000007E-2</v>
      </c>
      <c r="L97" s="62">
        <v>0</v>
      </c>
      <c r="M97" s="63">
        <v>0</v>
      </c>
      <c r="N97" s="59">
        <v>0</v>
      </c>
      <c r="O97" s="59">
        <v>0</v>
      </c>
      <c r="P97" s="60">
        <v>0</v>
      </c>
      <c r="Q97" s="61">
        <v>0.54373000000000005</v>
      </c>
      <c r="R97" s="62">
        <v>4.8199999999999996E-3</v>
      </c>
      <c r="S97" s="63">
        <v>8.786801567769573E-3</v>
      </c>
      <c r="T97" s="59">
        <v>0</v>
      </c>
      <c r="U97" s="59">
        <v>0</v>
      </c>
      <c r="V97" s="60">
        <v>0</v>
      </c>
      <c r="W97" s="61">
        <v>1.4326400000000001</v>
      </c>
      <c r="X97" s="62">
        <v>2.0281900000000002E-2</v>
      </c>
      <c r="Y97" s="63">
        <v>1.3959387631227803E-2</v>
      </c>
      <c r="Z97" s="59">
        <v>1.5692515888156133E-3</v>
      </c>
      <c r="AA97" s="59">
        <v>1.1356425971691939E-3</v>
      </c>
      <c r="AB97" s="60">
        <v>2.2575198295242157E-3</v>
      </c>
      <c r="AC97" s="46">
        <f t="shared" si="11"/>
        <v>783.03499999999997</v>
      </c>
      <c r="AD97" s="47">
        <f t="shared" si="12"/>
        <v>74.574200000000005</v>
      </c>
      <c r="AE97" s="46">
        <f t="shared" si="13"/>
        <v>548.55000000000007</v>
      </c>
      <c r="AF97" s="47">
        <f t="shared" si="14"/>
        <v>1452.9219000000003</v>
      </c>
      <c r="AH97" s="64" t="str">
        <f t="shared" si="15"/>
        <v>Chakarvarti Singh Rathore/ Bharat Kumar Bamaniya</v>
      </c>
      <c r="AI97" s="1" t="str">
        <f t="shared" si="16"/>
        <v>HR19.sm@vishalretail.co.in</v>
      </c>
      <c r="AJ97" s="64" t="s">
        <v>3773</v>
      </c>
      <c r="AK97" s="64" t="s">
        <v>30</v>
      </c>
      <c r="AQ97" s="14" t="s">
        <v>3291</v>
      </c>
      <c r="AR97" s="14" t="s">
        <v>3504</v>
      </c>
    </row>
    <row r="98" spans="2:44" x14ac:dyDescent="0.25">
      <c r="B98" s="64" t="s">
        <v>15</v>
      </c>
      <c r="C98" s="54" t="s">
        <v>707</v>
      </c>
      <c r="D98" s="64" t="s">
        <v>708</v>
      </c>
      <c r="E98" s="56">
        <v>1.0329397999999999</v>
      </c>
      <c r="F98" s="57">
        <v>2.0947899999999998E-2</v>
      </c>
      <c r="G98" s="58">
        <v>1.9876785733432514E-2</v>
      </c>
      <c r="H98" s="59">
        <v>0</v>
      </c>
      <c r="I98" s="59">
        <v>1.015857761695103E-3</v>
      </c>
      <c r="J98" s="60">
        <v>3.966266994101934E-3</v>
      </c>
      <c r="K98" s="61">
        <v>0.14851629999999999</v>
      </c>
      <c r="L98" s="62">
        <v>0</v>
      </c>
      <c r="M98" s="63">
        <v>0</v>
      </c>
      <c r="N98" s="59">
        <v>0</v>
      </c>
      <c r="O98" s="59">
        <v>0</v>
      </c>
      <c r="P98" s="60">
        <v>0</v>
      </c>
      <c r="Q98" s="61">
        <v>0.15276399999999998</v>
      </c>
      <c r="R98" s="62">
        <v>2.1299999999999999E-3</v>
      </c>
      <c r="S98" s="63">
        <v>1.375133962580862E-2</v>
      </c>
      <c r="T98" s="59">
        <v>0</v>
      </c>
      <c r="U98" s="59">
        <v>0</v>
      </c>
      <c r="V98" s="60">
        <v>0</v>
      </c>
      <c r="W98" s="61">
        <v>1.625472</v>
      </c>
      <c r="X98" s="62">
        <v>1.01596E-2</v>
      </c>
      <c r="Y98" s="63">
        <v>6.2114231591025755E-3</v>
      </c>
      <c r="Z98" s="59">
        <v>0</v>
      </c>
      <c r="AA98" s="59">
        <v>0</v>
      </c>
      <c r="AB98" s="60">
        <v>0</v>
      </c>
      <c r="AC98" s="46">
        <f t="shared" si="11"/>
        <v>1053.8876999999998</v>
      </c>
      <c r="AD98" s="47">
        <f t="shared" si="12"/>
        <v>148.51629999999997</v>
      </c>
      <c r="AE98" s="46">
        <f t="shared" si="13"/>
        <v>154.89399999999998</v>
      </c>
      <c r="AF98" s="47">
        <f t="shared" si="14"/>
        <v>1635.6315999999999</v>
      </c>
      <c r="AH98" s="64" t="str">
        <f t="shared" si="15"/>
        <v>Babulal  Sharma/ Mahesh Kumar Gautam</v>
      </c>
      <c r="AI98" s="1" t="str">
        <f t="shared" si="16"/>
        <v>HR21.sm@vishalretail.co.in</v>
      </c>
      <c r="AJ98" s="64" t="s">
        <v>3773</v>
      </c>
      <c r="AK98" s="64" t="s">
        <v>30</v>
      </c>
      <c r="AQ98" s="14" t="s">
        <v>3505</v>
      </c>
      <c r="AR98" s="14" t="s">
        <v>3506</v>
      </c>
    </row>
    <row r="99" spans="2:44" x14ac:dyDescent="0.25">
      <c r="B99" s="64" t="s">
        <v>15</v>
      </c>
      <c r="C99" s="54" t="s">
        <v>711</v>
      </c>
      <c r="D99" s="64" t="s">
        <v>712</v>
      </c>
      <c r="E99" s="56">
        <v>0.6801083</v>
      </c>
      <c r="F99" s="57">
        <v>9.9600000000000001E-3</v>
      </c>
      <c r="G99" s="58">
        <v>1.4433353915837027E-2</v>
      </c>
      <c r="H99" s="59">
        <v>0</v>
      </c>
      <c r="I99" s="59">
        <v>8.5498783236384005E-4</v>
      </c>
      <c r="J99" s="60">
        <v>0</v>
      </c>
      <c r="K99" s="61">
        <v>7.0573199999999989E-2</v>
      </c>
      <c r="L99" s="62">
        <v>0</v>
      </c>
      <c r="M99" s="63">
        <v>0</v>
      </c>
      <c r="N99" s="59">
        <v>0</v>
      </c>
      <c r="O99" s="59">
        <v>0</v>
      </c>
      <c r="P99" s="60">
        <v>0</v>
      </c>
      <c r="Q99" s="61">
        <v>0.30520609999999998</v>
      </c>
      <c r="R99" s="62">
        <v>0</v>
      </c>
      <c r="S99" s="63">
        <v>0</v>
      </c>
      <c r="T99" s="59">
        <v>0</v>
      </c>
      <c r="U99" s="59">
        <v>0</v>
      </c>
      <c r="V99" s="60">
        <v>0</v>
      </c>
      <c r="W99" s="61">
        <v>1.9515641000000001</v>
      </c>
      <c r="X99" s="62">
        <v>8.3756199999999989E-2</v>
      </c>
      <c r="Y99" s="63">
        <v>4.1151360795644791E-2</v>
      </c>
      <c r="Z99" s="59">
        <v>5.4045547523895877E-4</v>
      </c>
      <c r="AA99" s="59">
        <v>3.5129605890532318E-3</v>
      </c>
      <c r="AB99" s="60">
        <v>1.665585510054609E-3</v>
      </c>
      <c r="AC99" s="46">
        <f t="shared" si="11"/>
        <v>690.06829999999991</v>
      </c>
      <c r="AD99" s="47">
        <f t="shared" si="12"/>
        <v>70.5732</v>
      </c>
      <c r="AE99" s="46">
        <f t="shared" si="13"/>
        <v>305.20609999999999</v>
      </c>
      <c r="AF99" s="47">
        <f t="shared" si="14"/>
        <v>2035.3203000000001</v>
      </c>
      <c r="AH99" s="64" t="str">
        <f t="shared" si="15"/>
        <v>Gourav  Verma/ Ravindra  Kumar</v>
      </c>
      <c r="AI99" s="1" t="str">
        <f t="shared" si="16"/>
        <v>HR14.sm@vishalretail.co.in</v>
      </c>
      <c r="AJ99" s="64" t="s">
        <v>3773</v>
      </c>
      <c r="AK99" s="64" t="s">
        <v>30</v>
      </c>
      <c r="AQ99" s="14" t="s">
        <v>3290</v>
      </c>
      <c r="AR99" s="14" t="s">
        <v>3507</v>
      </c>
    </row>
    <row r="100" spans="2:44" x14ac:dyDescent="0.25">
      <c r="B100" s="64" t="s">
        <v>16</v>
      </c>
      <c r="C100" s="54" t="s">
        <v>719</v>
      </c>
      <c r="D100" s="64" t="s">
        <v>2478</v>
      </c>
      <c r="E100" s="56">
        <v>0.96807509999999997</v>
      </c>
      <c r="F100" s="57">
        <v>0.15887219999999999</v>
      </c>
      <c r="G100" s="58">
        <v>0.14097571377117635</v>
      </c>
      <c r="H100" s="59">
        <v>1.9521764682341404E-3</v>
      </c>
      <c r="I100" s="59">
        <v>0</v>
      </c>
      <c r="J100" s="60">
        <v>0</v>
      </c>
      <c r="K100" s="61">
        <v>1.3714000000000002E-2</v>
      </c>
      <c r="L100" s="62">
        <v>0</v>
      </c>
      <c r="M100" s="63">
        <v>0</v>
      </c>
      <c r="N100" s="59">
        <v>0</v>
      </c>
      <c r="O100" s="59">
        <v>0</v>
      </c>
      <c r="P100" s="60">
        <v>0</v>
      </c>
      <c r="Q100" s="61">
        <v>0.17294419999999999</v>
      </c>
      <c r="R100" s="62">
        <v>3.64482E-2</v>
      </c>
      <c r="S100" s="63">
        <v>0.17406648951919937</v>
      </c>
      <c r="T100" s="59">
        <v>0</v>
      </c>
      <c r="U100" s="59">
        <v>0</v>
      </c>
      <c r="V100" s="60">
        <v>0</v>
      </c>
      <c r="W100" s="61">
        <v>1.6866091000000001</v>
      </c>
      <c r="X100" s="62">
        <v>3.5119999999999998E-2</v>
      </c>
      <c r="Y100" s="63">
        <v>2.0398098632357434E-2</v>
      </c>
      <c r="Z100" s="59">
        <v>5.8081146447487E-4</v>
      </c>
      <c r="AA100" s="59">
        <v>0</v>
      </c>
      <c r="AB100" s="60">
        <v>1.9050616034775737E-3</v>
      </c>
      <c r="AC100" s="46">
        <f t="shared" si="11"/>
        <v>1126.9472999999998</v>
      </c>
      <c r="AD100" s="47">
        <f t="shared" si="12"/>
        <v>13.714000000000004</v>
      </c>
      <c r="AE100" s="46">
        <f t="shared" si="13"/>
        <v>209.39240000000001</v>
      </c>
      <c r="AF100" s="47">
        <f t="shared" si="14"/>
        <v>1721.7291000000002</v>
      </c>
      <c r="AH100" s="64" t="str">
        <f t="shared" si="15"/>
        <v xml:space="preserve">Narender  Singh/ Vishal  </v>
      </c>
      <c r="AI100" s="1" t="str">
        <f t="shared" si="16"/>
        <v>HP03.sm@vishalretail.co.in</v>
      </c>
      <c r="AJ100" s="64" t="s">
        <v>3774</v>
      </c>
      <c r="AK100" s="64" t="s">
        <v>26</v>
      </c>
      <c r="AQ100" s="14" t="s">
        <v>3508</v>
      </c>
      <c r="AR100" s="14" t="s">
        <v>3509</v>
      </c>
    </row>
    <row r="101" spans="2:44" x14ac:dyDescent="0.25">
      <c r="B101" s="64" t="s">
        <v>16</v>
      </c>
      <c r="C101" s="54" t="s">
        <v>231</v>
      </c>
      <c r="D101" s="64" t="s">
        <v>238</v>
      </c>
      <c r="E101" s="56">
        <v>1.1567664</v>
      </c>
      <c r="F101" s="57">
        <v>3.7182E-2</v>
      </c>
      <c r="G101" s="58">
        <v>3.1142049354896742E-2</v>
      </c>
      <c r="H101" s="59">
        <v>0</v>
      </c>
      <c r="I101" s="59">
        <v>0</v>
      </c>
      <c r="J101" s="60">
        <v>1.716992124617781E-3</v>
      </c>
      <c r="K101" s="61"/>
      <c r="L101" s="62"/>
      <c r="M101" s="63">
        <v>0</v>
      </c>
      <c r="N101" s="59">
        <v>0</v>
      </c>
      <c r="O101" s="59">
        <v>0</v>
      </c>
      <c r="P101" s="60">
        <v>0</v>
      </c>
      <c r="Q101" s="61">
        <v>0.49768510000000005</v>
      </c>
      <c r="R101" s="62">
        <v>2.6919999999999999E-2</v>
      </c>
      <c r="S101" s="63">
        <v>5.1314788971742742E-2</v>
      </c>
      <c r="T101" s="59">
        <v>0</v>
      </c>
      <c r="U101" s="59">
        <v>4.5748697448804816E-3</v>
      </c>
      <c r="V101" s="60">
        <v>1.0484076498684439E-3</v>
      </c>
      <c r="W101" s="61">
        <v>1.8233817000000001</v>
      </c>
      <c r="X101" s="62">
        <v>7.4826400000000001E-2</v>
      </c>
      <c r="Y101" s="63">
        <v>3.9419492520340625E-2</v>
      </c>
      <c r="Z101" s="59">
        <v>1.0473035069231872E-2</v>
      </c>
      <c r="AA101" s="59">
        <v>1.7648223079440024E-3</v>
      </c>
      <c r="AB101" s="60">
        <v>3.3979414585787507E-3</v>
      </c>
      <c r="AC101" s="46">
        <f t="shared" si="11"/>
        <v>1193.9484</v>
      </c>
      <c r="AD101" s="47">
        <f t="shared" si="12"/>
        <v>0</v>
      </c>
      <c r="AE101" s="46">
        <f t="shared" si="13"/>
        <v>524.60510000000011</v>
      </c>
      <c r="AF101" s="47">
        <f t="shared" si="14"/>
        <v>1898.2081000000001</v>
      </c>
      <c r="AH101" s="64" t="str">
        <f t="shared" si="15"/>
        <v>Danial  Sahota/ Kuldeep  Singh</v>
      </c>
      <c r="AI101" s="1" t="str">
        <f t="shared" si="16"/>
        <v>HP11.sm@vishalretail.co.in</v>
      </c>
      <c r="AJ101" s="64" t="s">
        <v>3774</v>
      </c>
      <c r="AK101" s="64" t="s">
        <v>26</v>
      </c>
      <c r="AQ101" s="14" t="s">
        <v>3293</v>
      </c>
      <c r="AR101" s="14" t="s">
        <v>3510</v>
      </c>
    </row>
    <row r="102" spans="2:44" x14ac:dyDescent="0.25">
      <c r="B102" s="64" t="s">
        <v>16</v>
      </c>
      <c r="C102" s="54" t="s">
        <v>2469</v>
      </c>
      <c r="D102" s="64" t="s">
        <v>2470</v>
      </c>
      <c r="E102" s="56">
        <v>1.1071909</v>
      </c>
      <c r="F102" s="57">
        <v>4.0123100000000002E-2</v>
      </c>
      <c r="G102" s="58">
        <v>3.4971333043961814E-2</v>
      </c>
      <c r="H102" s="59">
        <v>0</v>
      </c>
      <c r="I102" s="59">
        <v>0</v>
      </c>
      <c r="J102" s="60">
        <v>0</v>
      </c>
      <c r="K102" s="61">
        <v>5.1872399999999999E-2</v>
      </c>
      <c r="L102" s="62">
        <v>0</v>
      </c>
      <c r="M102" s="63">
        <v>0</v>
      </c>
      <c r="N102" s="59">
        <v>0</v>
      </c>
      <c r="O102" s="59">
        <v>0</v>
      </c>
      <c r="P102" s="60">
        <v>0</v>
      </c>
      <c r="Q102" s="61">
        <v>0.41500089999999995</v>
      </c>
      <c r="R102" s="62">
        <v>1.65E-3</v>
      </c>
      <c r="S102" s="63">
        <v>3.9601498520704026E-3</v>
      </c>
      <c r="T102" s="59">
        <v>0</v>
      </c>
      <c r="U102" s="59">
        <v>0</v>
      </c>
      <c r="V102" s="60">
        <v>0</v>
      </c>
      <c r="W102" s="61">
        <v>1.7018740999999999</v>
      </c>
      <c r="X102" s="62">
        <v>9.3450999999999992E-2</v>
      </c>
      <c r="Y102" s="63">
        <v>5.2052411009014476E-2</v>
      </c>
      <c r="Z102" s="59">
        <v>4.9461793855608664E-3</v>
      </c>
      <c r="AA102" s="59">
        <v>9.5247373303030184E-4</v>
      </c>
      <c r="AB102" s="60">
        <v>6.4240175776520917E-3</v>
      </c>
      <c r="AC102" s="46">
        <f t="shared" si="11"/>
        <v>1147.3140000000001</v>
      </c>
      <c r="AD102" s="47">
        <f t="shared" si="12"/>
        <v>51.872400000000006</v>
      </c>
      <c r="AE102" s="46">
        <f t="shared" si="13"/>
        <v>416.65089999999998</v>
      </c>
      <c r="AF102" s="47">
        <f t="shared" si="14"/>
        <v>1795.3251</v>
      </c>
      <c r="AH102" s="64" t="str">
        <f t="shared" si="15"/>
        <v>Mandeep  Singh/ Surjeet Singh Saini</v>
      </c>
      <c r="AI102" s="1" t="str">
        <f t="shared" si="16"/>
        <v>HX05.sm@vishalretail.co.in</v>
      </c>
      <c r="AJ102" s="64" t="s">
        <v>3774</v>
      </c>
      <c r="AK102" s="64" t="s">
        <v>26</v>
      </c>
      <c r="AQ102" s="14" t="s">
        <v>3511</v>
      </c>
      <c r="AR102" s="14" t="s">
        <v>3512</v>
      </c>
    </row>
    <row r="103" spans="2:44" x14ac:dyDescent="0.25">
      <c r="B103" s="64" t="s">
        <v>16</v>
      </c>
      <c r="C103" s="54" t="s">
        <v>233</v>
      </c>
      <c r="D103" s="64" t="s">
        <v>252</v>
      </c>
      <c r="E103" s="56">
        <v>1.5262498999999998</v>
      </c>
      <c r="F103" s="57">
        <v>6.2120000000000002E-2</v>
      </c>
      <c r="G103" s="58">
        <v>3.910927800885676E-2</v>
      </c>
      <c r="H103" s="59">
        <v>0</v>
      </c>
      <c r="I103" s="59">
        <v>7.2401271265591226E-4</v>
      </c>
      <c r="J103" s="60">
        <v>4.5959067846853561E-3</v>
      </c>
      <c r="K103" s="61">
        <v>0.2674861</v>
      </c>
      <c r="L103" s="62">
        <v>0</v>
      </c>
      <c r="M103" s="63">
        <v>0</v>
      </c>
      <c r="N103" s="59">
        <v>0</v>
      </c>
      <c r="O103" s="59">
        <v>0</v>
      </c>
      <c r="P103" s="60">
        <v>0</v>
      </c>
      <c r="Q103" s="61">
        <v>0.259882</v>
      </c>
      <c r="R103" s="62">
        <v>1.3720000000000001E-2</v>
      </c>
      <c r="S103" s="63">
        <v>5.0145832267307983E-2</v>
      </c>
      <c r="T103" s="59">
        <v>2.0467686639717543E-3</v>
      </c>
      <c r="U103" s="59">
        <v>0</v>
      </c>
      <c r="V103" s="60">
        <v>0</v>
      </c>
      <c r="W103" s="61">
        <v>1.3864281999999999</v>
      </c>
      <c r="X103" s="62">
        <v>3.6909999999999998E-2</v>
      </c>
      <c r="Y103" s="63">
        <v>2.593199564235682E-2</v>
      </c>
      <c r="Z103" s="59">
        <v>1.1557337532288532E-2</v>
      </c>
      <c r="AA103" s="59">
        <v>0</v>
      </c>
      <c r="AB103" s="60">
        <v>2.1639270273221085E-3</v>
      </c>
      <c r="AC103" s="46">
        <f t="shared" si="11"/>
        <v>1588.3698999999997</v>
      </c>
      <c r="AD103" s="47">
        <f t="shared" si="12"/>
        <v>267.48610000000002</v>
      </c>
      <c r="AE103" s="46">
        <f t="shared" si="13"/>
        <v>273.60199999999998</v>
      </c>
      <c r="AF103" s="47">
        <f t="shared" si="14"/>
        <v>1423.3381999999999</v>
      </c>
      <c r="AH103" s="64" t="str">
        <f t="shared" si="15"/>
        <v>Ankit  Mahajan/ Hanimanmit   Singh</v>
      </c>
      <c r="AI103" s="1" t="str">
        <f t="shared" si="16"/>
        <v>HP16.sm@vishalretail.co.in</v>
      </c>
      <c r="AJ103" s="64" t="s">
        <v>3774</v>
      </c>
      <c r="AK103" s="64" t="s">
        <v>26</v>
      </c>
      <c r="AQ103" s="14" t="s">
        <v>3513</v>
      </c>
      <c r="AR103" s="14" t="s">
        <v>3514</v>
      </c>
    </row>
    <row r="104" spans="2:44" x14ac:dyDescent="0.25">
      <c r="B104" s="64" t="s">
        <v>16</v>
      </c>
      <c r="C104" s="54" t="s">
        <v>2473</v>
      </c>
      <c r="D104" s="64" t="s">
        <v>2474</v>
      </c>
      <c r="E104" s="56">
        <v>1.0524732000000001</v>
      </c>
      <c r="F104" s="57">
        <v>0.12223530000000001</v>
      </c>
      <c r="G104" s="58">
        <v>0.10405585726161</v>
      </c>
      <c r="H104" s="59">
        <v>3.7030463302172405E-3</v>
      </c>
      <c r="I104" s="59">
        <v>2.1707512970238997E-3</v>
      </c>
      <c r="J104" s="60">
        <v>0</v>
      </c>
      <c r="K104" s="61">
        <v>0</v>
      </c>
      <c r="L104" s="62">
        <v>0</v>
      </c>
      <c r="M104" s="63">
        <v>0</v>
      </c>
      <c r="N104" s="59">
        <v>0</v>
      </c>
      <c r="O104" s="59">
        <v>0</v>
      </c>
      <c r="P104" s="60">
        <v>0</v>
      </c>
      <c r="Q104" s="61">
        <v>0.2122512</v>
      </c>
      <c r="R104" s="62">
        <v>2.0899999999999998E-2</v>
      </c>
      <c r="S104" s="63">
        <v>8.9641400087153739E-2</v>
      </c>
      <c r="T104" s="59">
        <v>0</v>
      </c>
      <c r="U104" s="59">
        <v>0</v>
      </c>
      <c r="V104" s="60">
        <v>0</v>
      </c>
      <c r="W104" s="61">
        <v>1.7653570999999997</v>
      </c>
      <c r="X104" s="62">
        <v>5.5034799999999995E-2</v>
      </c>
      <c r="Y104" s="63">
        <v>3.0232391168077601E-2</v>
      </c>
      <c r="Z104" s="59">
        <v>1.0986645238313796E-3</v>
      </c>
      <c r="AA104" s="59">
        <v>9.4485149049498634E-4</v>
      </c>
      <c r="AB104" s="60">
        <v>5.8229219763063114E-4</v>
      </c>
      <c r="AC104" s="46">
        <f t="shared" si="11"/>
        <v>1174.7085000000002</v>
      </c>
      <c r="AD104" s="47">
        <f t="shared" si="12"/>
        <v>0</v>
      </c>
      <c r="AE104" s="46">
        <f t="shared" si="13"/>
        <v>233.15119999999999</v>
      </c>
      <c r="AF104" s="47">
        <f t="shared" si="14"/>
        <v>1820.3918999999999</v>
      </c>
      <c r="AH104" s="64" t="str">
        <f t="shared" si="15"/>
        <v xml:space="preserve">Sorabh  Mahajan/ Sonia  </v>
      </c>
      <c r="AI104" s="1" t="str">
        <f t="shared" si="16"/>
        <v>HX03.sm@vishalretail.co.in</v>
      </c>
      <c r="AJ104" s="64" t="s">
        <v>3774</v>
      </c>
      <c r="AK104" s="64" t="s">
        <v>26</v>
      </c>
      <c r="AQ104" s="14" t="s">
        <v>3515</v>
      </c>
      <c r="AR104" s="14" t="s">
        <v>3516</v>
      </c>
    </row>
    <row r="105" spans="2:44" x14ac:dyDescent="0.25">
      <c r="B105" s="64" t="s">
        <v>37</v>
      </c>
      <c r="C105" s="54" t="s">
        <v>74</v>
      </c>
      <c r="D105" s="64" t="s">
        <v>726</v>
      </c>
      <c r="E105" s="56">
        <v>2.2469904000000001</v>
      </c>
      <c r="F105" s="57">
        <v>3.8690999999999996E-2</v>
      </c>
      <c r="G105" s="58">
        <v>1.6927556045212597E-2</v>
      </c>
      <c r="H105" s="59">
        <v>0</v>
      </c>
      <c r="I105" s="59">
        <v>3.7188035042854182E-3</v>
      </c>
      <c r="J105" s="60">
        <v>0</v>
      </c>
      <c r="K105" s="61">
        <v>0.32727820000000002</v>
      </c>
      <c r="L105" s="62">
        <v>0</v>
      </c>
      <c r="M105" s="63">
        <v>0</v>
      </c>
      <c r="N105" s="59">
        <v>0</v>
      </c>
      <c r="O105" s="59">
        <v>0</v>
      </c>
      <c r="P105" s="60">
        <v>0</v>
      </c>
      <c r="Q105" s="61">
        <v>0.1618117</v>
      </c>
      <c r="R105" s="62">
        <v>1.1000000000000001E-3</v>
      </c>
      <c r="S105" s="63">
        <v>6.7521240033711523E-3</v>
      </c>
      <c r="T105" s="59">
        <v>0</v>
      </c>
      <c r="U105" s="59">
        <v>0</v>
      </c>
      <c r="V105" s="60">
        <v>0</v>
      </c>
      <c r="W105" s="61">
        <v>1.7394196000000002</v>
      </c>
      <c r="X105" s="62">
        <v>0.114033</v>
      </c>
      <c r="Y105" s="63">
        <v>6.1524637856937903E-2</v>
      </c>
      <c r="Z105" s="59">
        <v>1.9099490324165829E-3</v>
      </c>
      <c r="AA105" s="59">
        <v>2.3577619411470243E-3</v>
      </c>
      <c r="AB105" s="60">
        <v>0</v>
      </c>
      <c r="AC105" s="46">
        <f t="shared" si="11"/>
        <v>2285.6813999999999</v>
      </c>
      <c r="AD105" s="47">
        <f t="shared" si="12"/>
        <v>327.27820000000003</v>
      </c>
      <c r="AE105" s="46">
        <f t="shared" si="13"/>
        <v>162.9117</v>
      </c>
      <c r="AF105" s="47">
        <f t="shared" si="14"/>
        <v>1853.4526000000003</v>
      </c>
      <c r="AH105" s="64" t="str">
        <f t="shared" si="15"/>
        <v>Prasenjit  Pal/ Yogesh  Sharma</v>
      </c>
      <c r="AI105" s="1" t="str">
        <f t="shared" si="16"/>
        <v>HH02.sm@vishalretail.co.in</v>
      </c>
      <c r="AJ105" s="64" t="s">
        <v>3775</v>
      </c>
      <c r="AK105" s="64" t="s">
        <v>31</v>
      </c>
      <c r="AQ105" s="14" t="s">
        <v>3517</v>
      </c>
      <c r="AR105" s="14" t="s">
        <v>3518</v>
      </c>
    </row>
    <row r="106" spans="2:44" x14ac:dyDescent="0.25">
      <c r="B106" s="64" t="s">
        <v>37</v>
      </c>
      <c r="C106" s="54" t="s">
        <v>1987</v>
      </c>
      <c r="D106" s="64" t="s">
        <v>2040</v>
      </c>
      <c r="E106" s="56">
        <v>0.55667010000000006</v>
      </c>
      <c r="F106" s="57">
        <v>1.0021E-2</v>
      </c>
      <c r="G106" s="58">
        <v>1.7683355182391253E-2</v>
      </c>
      <c r="H106" s="59">
        <v>0</v>
      </c>
      <c r="I106" s="59">
        <v>2.7881150771557907E-3</v>
      </c>
      <c r="J106" s="60">
        <v>0</v>
      </c>
      <c r="K106" s="61">
        <v>8.6245000000000002E-3</v>
      </c>
      <c r="L106" s="62">
        <v>0</v>
      </c>
      <c r="M106" s="63">
        <v>0</v>
      </c>
      <c r="N106" s="59">
        <v>0</v>
      </c>
      <c r="O106" s="59">
        <v>0</v>
      </c>
      <c r="P106" s="60">
        <v>0</v>
      </c>
      <c r="Q106" s="61">
        <v>0.34498309999999999</v>
      </c>
      <c r="R106" s="62">
        <v>5.8E-4</v>
      </c>
      <c r="S106" s="63">
        <v>1.6784199470371692E-3</v>
      </c>
      <c r="T106" s="59">
        <v>1.6784199470371692E-3</v>
      </c>
      <c r="U106" s="59">
        <v>0</v>
      </c>
      <c r="V106" s="60">
        <v>0</v>
      </c>
      <c r="W106" s="61">
        <v>1.4119873999999999</v>
      </c>
      <c r="X106" s="62">
        <v>0.10797089999999999</v>
      </c>
      <c r="Y106" s="63">
        <v>7.1035435643201528E-2</v>
      </c>
      <c r="Z106" s="59">
        <v>1.914499891214121E-2</v>
      </c>
      <c r="AA106" s="59">
        <v>1.1776638872263798E-2</v>
      </c>
      <c r="AB106" s="60">
        <v>2.600735822818297E-2</v>
      </c>
      <c r="AC106" s="46">
        <f t="shared" si="11"/>
        <v>566.69110000000001</v>
      </c>
      <c r="AD106" s="47">
        <f t="shared" si="12"/>
        <v>8.6244999999999994</v>
      </c>
      <c r="AE106" s="46">
        <f t="shared" si="13"/>
        <v>345.56310000000002</v>
      </c>
      <c r="AF106" s="47">
        <f t="shared" si="14"/>
        <v>1519.9583</v>
      </c>
      <c r="AH106" s="64" t="str">
        <f t="shared" si="15"/>
        <v>Shivraj Singh Rathore/ Dhirendra   Kumar</v>
      </c>
      <c r="AI106" s="1" t="str">
        <f t="shared" si="16"/>
        <v>HH27.sm@vishalretail.co.in</v>
      </c>
      <c r="AJ106" s="64" t="s">
        <v>3775</v>
      </c>
      <c r="AK106" s="64" t="s">
        <v>31</v>
      </c>
      <c r="AQ106" s="14" t="s">
        <v>3519</v>
      </c>
      <c r="AR106" s="14" t="s">
        <v>3520</v>
      </c>
    </row>
    <row r="107" spans="2:44" x14ac:dyDescent="0.25">
      <c r="B107" s="64" t="s">
        <v>37</v>
      </c>
      <c r="C107" s="54" t="s">
        <v>2487</v>
      </c>
      <c r="D107" s="64" t="s">
        <v>2488</v>
      </c>
      <c r="E107" s="56">
        <v>0.85831389999999996</v>
      </c>
      <c r="F107" s="57">
        <v>4.66904E-2</v>
      </c>
      <c r="G107" s="58">
        <v>5.1591357079739844E-2</v>
      </c>
      <c r="H107" s="59">
        <v>5.524835627852818E-3</v>
      </c>
      <c r="I107" s="59">
        <v>8.1983035881707973E-3</v>
      </c>
      <c r="J107" s="60">
        <v>1.1602154818490917E-3</v>
      </c>
      <c r="K107" s="61">
        <v>3.8967300000000003E-2</v>
      </c>
      <c r="L107" s="62">
        <v>0</v>
      </c>
      <c r="M107" s="63">
        <v>0</v>
      </c>
      <c r="N107" s="59">
        <v>0</v>
      </c>
      <c r="O107" s="59">
        <v>0</v>
      </c>
      <c r="P107" s="60">
        <v>0</v>
      </c>
      <c r="Q107" s="61">
        <v>0.41179110000000002</v>
      </c>
      <c r="R107" s="62">
        <v>7.3447999999999994E-3</v>
      </c>
      <c r="S107" s="63">
        <v>1.7523671916435696E-2</v>
      </c>
      <c r="T107" s="59">
        <v>1.2883649432081576E-3</v>
      </c>
      <c r="U107" s="59">
        <v>4.0912744529876819E-3</v>
      </c>
      <c r="V107" s="60">
        <v>0</v>
      </c>
      <c r="W107" s="61">
        <v>1.3199505</v>
      </c>
      <c r="X107" s="62">
        <v>9.5684000000000012E-3</v>
      </c>
      <c r="Y107" s="63">
        <v>7.1968890400881105E-3</v>
      </c>
      <c r="Z107" s="59">
        <v>1.2034428393609146E-3</v>
      </c>
      <c r="AA107" s="59">
        <v>1.1733567683768918E-3</v>
      </c>
      <c r="AB107" s="60">
        <v>7.359052962691993E-4</v>
      </c>
      <c r="AC107" s="46">
        <f t="shared" si="11"/>
        <v>905.00430000000006</v>
      </c>
      <c r="AD107" s="47">
        <f t="shared" si="12"/>
        <v>38.967300000000002</v>
      </c>
      <c r="AE107" s="46">
        <f t="shared" si="13"/>
        <v>419.13590000000005</v>
      </c>
      <c r="AF107" s="47">
        <f t="shared" si="14"/>
        <v>1329.5189</v>
      </c>
      <c r="AH107" s="64" t="str">
        <f t="shared" si="15"/>
        <v>Amit   Kumar/ Piyush  Kumar</v>
      </c>
      <c r="AI107" s="1" t="str">
        <f t="shared" si="16"/>
        <v>HD31.sm@vishalretail.co.in</v>
      </c>
      <c r="AJ107" s="64" t="s">
        <v>3775</v>
      </c>
      <c r="AK107" s="64" t="s">
        <v>31</v>
      </c>
      <c r="AQ107" s="14" t="s">
        <v>3521</v>
      </c>
      <c r="AR107" s="14" t="s">
        <v>3522</v>
      </c>
    </row>
    <row r="108" spans="2:44" x14ac:dyDescent="0.25">
      <c r="B108" s="64" t="s">
        <v>37</v>
      </c>
      <c r="C108" s="54" t="s">
        <v>381</v>
      </c>
      <c r="D108" s="64" t="s">
        <v>382</v>
      </c>
      <c r="E108" s="56">
        <v>0.51258589999999993</v>
      </c>
      <c r="F108" s="57">
        <v>5.6765599999999992E-2</v>
      </c>
      <c r="G108" s="58">
        <v>9.9702205052590545E-2</v>
      </c>
      <c r="H108" s="59">
        <v>0</v>
      </c>
      <c r="I108" s="59">
        <v>0</v>
      </c>
      <c r="J108" s="60">
        <v>0</v>
      </c>
      <c r="K108" s="61">
        <v>0.102382</v>
      </c>
      <c r="L108" s="62">
        <v>0</v>
      </c>
      <c r="M108" s="63">
        <v>0</v>
      </c>
      <c r="N108" s="59">
        <v>0</v>
      </c>
      <c r="O108" s="59">
        <v>0</v>
      </c>
      <c r="P108" s="60">
        <v>0</v>
      </c>
      <c r="Q108" s="61">
        <v>0.36880560000000001</v>
      </c>
      <c r="R108" s="62">
        <v>5.6357100000000007E-2</v>
      </c>
      <c r="S108" s="63">
        <v>0.13255419631120038</v>
      </c>
      <c r="T108" s="59">
        <v>2.5402040207195974E-3</v>
      </c>
      <c r="U108" s="59">
        <v>0</v>
      </c>
      <c r="V108" s="60">
        <v>0</v>
      </c>
      <c r="W108" s="61">
        <v>1.5231680000000001</v>
      </c>
      <c r="X108" s="62">
        <v>1.2409099999999999E-2</v>
      </c>
      <c r="Y108" s="63">
        <v>8.0810660695578226E-3</v>
      </c>
      <c r="Z108" s="59">
        <v>9.1288154792097394E-4</v>
      </c>
      <c r="AA108" s="59">
        <v>2.9435187591687838E-3</v>
      </c>
      <c r="AB108" s="60">
        <v>4.2246657624680651E-3</v>
      </c>
      <c r="AC108" s="46">
        <f t="shared" si="11"/>
        <v>569.35149999999987</v>
      </c>
      <c r="AD108" s="47">
        <f t="shared" si="12"/>
        <v>102.38199999999999</v>
      </c>
      <c r="AE108" s="46">
        <f t="shared" si="13"/>
        <v>425.16270000000003</v>
      </c>
      <c r="AF108" s="47">
        <f t="shared" si="14"/>
        <v>1535.5771</v>
      </c>
      <c r="AH108" s="64" t="str">
        <f t="shared" si="15"/>
        <v>Sandeep  Sharma/ Rakesh Singh Rawat</v>
      </c>
      <c r="AI108" s="1" t="str">
        <f t="shared" si="16"/>
        <v>HH35.sm@vishalretail.co.in</v>
      </c>
      <c r="AJ108" s="64" t="s">
        <v>3775</v>
      </c>
      <c r="AK108" s="64" t="s">
        <v>31</v>
      </c>
      <c r="AQ108" s="14" t="s">
        <v>3299</v>
      </c>
      <c r="AR108" s="14" t="s">
        <v>3523</v>
      </c>
    </row>
    <row r="109" spans="2:44" x14ac:dyDescent="0.25">
      <c r="B109" s="64" t="s">
        <v>37</v>
      </c>
      <c r="C109" s="54" t="s">
        <v>2483</v>
      </c>
      <c r="D109" s="64" t="s">
        <v>2484</v>
      </c>
      <c r="E109" s="56">
        <v>0.55026070000000005</v>
      </c>
      <c r="F109" s="57">
        <v>7.6356400000000005E-2</v>
      </c>
      <c r="G109" s="58">
        <v>0.12185495735753142</v>
      </c>
      <c r="H109" s="59">
        <v>1.3086141441081003E-3</v>
      </c>
      <c r="I109" s="59">
        <v>6.048350739231342E-3</v>
      </c>
      <c r="J109" s="60">
        <v>3.8141314688028781E-3</v>
      </c>
      <c r="K109" s="61">
        <v>1.0129999999999998E-2</v>
      </c>
      <c r="L109" s="62">
        <v>0</v>
      </c>
      <c r="M109" s="63">
        <v>0</v>
      </c>
      <c r="N109" s="59">
        <v>0</v>
      </c>
      <c r="O109" s="59">
        <v>0</v>
      </c>
      <c r="P109" s="60">
        <v>0</v>
      </c>
      <c r="Q109" s="61">
        <v>0.1577858</v>
      </c>
      <c r="R109" s="62">
        <v>3.1800000000000001E-3</v>
      </c>
      <c r="S109" s="63">
        <v>1.9755749357938147E-2</v>
      </c>
      <c r="T109" s="59">
        <v>0</v>
      </c>
      <c r="U109" s="59">
        <v>0</v>
      </c>
      <c r="V109" s="60">
        <v>0</v>
      </c>
      <c r="W109" s="61">
        <v>1.2456259000000001</v>
      </c>
      <c r="X109" s="62">
        <v>3.1320000000000001E-2</v>
      </c>
      <c r="Y109" s="63">
        <v>2.4527272455317016E-2</v>
      </c>
      <c r="Z109" s="59">
        <v>2.3571867844988576E-3</v>
      </c>
      <c r="AA109" s="59">
        <v>3.7511377733387137E-3</v>
      </c>
      <c r="AB109" s="60">
        <v>2.756577236357468E-3</v>
      </c>
      <c r="AC109" s="46">
        <f t="shared" si="11"/>
        <v>626.61710000000005</v>
      </c>
      <c r="AD109" s="47">
        <f t="shared" si="12"/>
        <v>10.129999999999999</v>
      </c>
      <c r="AE109" s="46">
        <f t="shared" si="13"/>
        <v>160.9658</v>
      </c>
      <c r="AF109" s="47">
        <f t="shared" si="14"/>
        <v>1276.9458999999999</v>
      </c>
      <c r="AH109" s="64" t="str">
        <f t="shared" si="15"/>
        <v>Saurabh  Sethi/ Ashish  Kumar</v>
      </c>
      <c r="AI109" s="1" t="str">
        <f t="shared" si="16"/>
        <v>HD39.sm@vishalretail.co.in</v>
      </c>
      <c r="AJ109" s="64" t="s">
        <v>3775</v>
      </c>
      <c r="AK109" s="64" t="s">
        <v>31</v>
      </c>
      <c r="AQ109" s="14" t="s">
        <v>3524</v>
      </c>
      <c r="AR109" s="14" t="s">
        <v>3525</v>
      </c>
    </row>
    <row r="110" spans="2:44" x14ac:dyDescent="0.25">
      <c r="B110" s="64" t="s">
        <v>58</v>
      </c>
      <c r="C110" s="54" t="s">
        <v>733</v>
      </c>
      <c r="D110" s="64" t="s">
        <v>734</v>
      </c>
      <c r="E110" s="56">
        <v>0.60761109999999996</v>
      </c>
      <c r="F110" s="57">
        <v>5.3992399999999996E-2</v>
      </c>
      <c r="G110" s="58">
        <v>8.1608395360665401E-2</v>
      </c>
      <c r="H110" s="59">
        <v>0</v>
      </c>
      <c r="I110" s="59">
        <v>0</v>
      </c>
      <c r="J110" s="60">
        <v>8.9177279140754246E-4</v>
      </c>
      <c r="K110" s="61">
        <v>3.4263299999999997E-2</v>
      </c>
      <c r="L110" s="62">
        <v>6.8120000000000008E-4</v>
      </c>
      <c r="M110" s="63">
        <v>1.9493768690351847E-2</v>
      </c>
      <c r="N110" s="59">
        <v>0</v>
      </c>
      <c r="O110" s="59">
        <v>0</v>
      </c>
      <c r="P110" s="60">
        <v>0</v>
      </c>
      <c r="Q110" s="61">
        <v>0.1745032</v>
      </c>
      <c r="R110" s="62">
        <v>2.2545E-3</v>
      </c>
      <c r="S110" s="63">
        <v>1.2754748449431058E-2</v>
      </c>
      <c r="T110" s="59">
        <v>0</v>
      </c>
      <c r="U110" s="59">
        <v>6.2232083807381528E-3</v>
      </c>
      <c r="V110" s="60">
        <v>0</v>
      </c>
      <c r="W110" s="61">
        <v>1.3754352999999999</v>
      </c>
      <c r="X110" s="62">
        <v>1.3699999999999999E-2</v>
      </c>
      <c r="Y110" s="63">
        <v>9.8622502790045013E-3</v>
      </c>
      <c r="Z110" s="59">
        <v>1.8356743220044873E-3</v>
      </c>
      <c r="AA110" s="59">
        <v>0</v>
      </c>
      <c r="AB110" s="60">
        <v>3.9736950029273608E-3</v>
      </c>
      <c r="AC110" s="46">
        <f t="shared" si="11"/>
        <v>661.60350000000005</v>
      </c>
      <c r="AD110" s="47">
        <f t="shared" si="12"/>
        <v>34.944499999999998</v>
      </c>
      <c r="AE110" s="46">
        <f t="shared" si="13"/>
        <v>176.7577</v>
      </c>
      <c r="AF110" s="47">
        <f t="shared" si="14"/>
        <v>1389.1353000000001</v>
      </c>
      <c r="AH110" s="64" t="str">
        <f t="shared" si="15"/>
        <v>Ratnesh Kumar Singh/ Madan  Lal</v>
      </c>
      <c r="AI110" s="1" t="str">
        <f t="shared" si="16"/>
        <v>HD24.sm@vishalretail.co.in</v>
      </c>
      <c r="AJ110" s="64" t="s">
        <v>3776</v>
      </c>
      <c r="AK110" s="64" t="s">
        <v>31</v>
      </c>
      <c r="AQ110" s="14" t="s">
        <v>3526</v>
      </c>
      <c r="AR110" s="14" t="s">
        <v>3527</v>
      </c>
    </row>
    <row r="111" spans="2:44" x14ac:dyDescent="0.25">
      <c r="B111" s="64" t="s">
        <v>58</v>
      </c>
      <c r="C111" s="54" t="s">
        <v>1978</v>
      </c>
      <c r="D111" s="64" t="s">
        <v>1988</v>
      </c>
      <c r="E111" s="56">
        <v>1.5892145000000002</v>
      </c>
      <c r="F111" s="57">
        <v>1.4850100000000001E-2</v>
      </c>
      <c r="G111" s="58">
        <v>9.2577942309804706E-3</v>
      </c>
      <c r="H111" s="59">
        <v>0</v>
      </c>
      <c r="I111" s="59">
        <v>0</v>
      </c>
      <c r="J111" s="60">
        <v>0</v>
      </c>
      <c r="K111" s="61">
        <v>0.26300370000000001</v>
      </c>
      <c r="L111" s="62">
        <v>0</v>
      </c>
      <c r="M111" s="63">
        <v>0</v>
      </c>
      <c r="N111" s="59">
        <v>0</v>
      </c>
      <c r="O111" s="59">
        <v>0</v>
      </c>
      <c r="P111" s="60">
        <v>0</v>
      </c>
      <c r="Q111" s="61">
        <v>0.51872640000000003</v>
      </c>
      <c r="R111" s="62">
        <v>0</v>
      </c>
      <c r="S111" s="63">
        <v>0</v>
      </c>
      <c r="T111" s="59">
        <v>0</v>
      </c>
      <c r="U111" s="59">
        <v>0</v>
      </c>
      <c r="V111" s="60">
        <v>0</v>
      </c>
      <c r="W111" s="61">
        <v>1.5238608</v>
      </c>
      <c r="X111" s="62">
        <v>6.3963400000000004E-2</v>
      </c>
      <c r="Y111" s="63">
        <v>4.0283678759903019E-2</v>
      </c>
      <c r="Z111" s="59">
        <v>7.8125777400294067E-4</v>
      </c>
      <c r="AA111" s="59">
        <v>5.5169835552323744E-3</v>
      </c>
      <c r="AB111" s="60">
        <v>9.9826542510184687E-3</v>
      </c>
      <c r="AC111" s="46">
        <f t="shared" si="11"/>
        <v>1604.0646000000002</v>
      </c>
      <c r="AD111" s="47">
        <f t="shared" si="12"/>
        <v>263.00369999999998</v>
      </c>
      <c r="AE111" s="46">
        <f t="shared" si="13"/>
        <v>518.72640000000001</v>
      </c>
      <c r="AF111" s="47">
        <f t="shared" si="14"/>
        <v>1587.8242</v>
      </c>
      <c r="AH111" s="64" t="str">
        <f t="shared" si="15"/>
        <v xml:space="preserve">Irshad  Ahmad/ Kailash  </v>
      </c>
      <c r="AI111" s="1" t="str">
        <f t="shared" si="16"/>
        <v>HD32.sm@vishalretail.co.in</v>
      </c>
      <c r="AJ111" s="64" t="s">
        <v>3776</v>
      </c>
      <c r="AK111" s="64" t="s">
        <v>31</v>
      </c>
      <c r="AQ111" s="14" t="s">
        <v>3306</v>
      </c>
      <c r="AR111" s="14" t="s">
        <v>3528</v>
      </c>
    </row>
    <row r="112" spans="2:44" x14ac:dyDescent="0.25">
      <c r="B112" s="64" t="s">
        <v>58</v>
      </c>
      <c r="C112" s="54" t="s">
        <v>2496</v>
      </c>
      <c r="D112" s="64" t="s">
        <v>2497</v>
      </c>
      <c r="E112" s="56">
        <v>0.60993889999999995</v>
      </c>
      <c r="F112" s="57">
        <v>3.85022E-2</v>
      </c>
      <c r="G112" s="58">
        <v>5.9376557099789021E-2</v>
      </c>
      <c r="H112" s="59">
        <v>3.4698602540770471E-3</v>
      </c>
      <c r="I112" s="59">
        <v>0</v>
      </c>
      <c r="J112" s="60">
        <v>0</v>
      </c>
      <c r="K112" s="61">
        <v>0.11610799999999999</v>
      </c>
      <c r="L112" s="62">
        <v>0</v>
      </c>
      <c r="M112" s="63">
        <v>0</v>
      </c>
      <c r="N112" s="59">
        <v>0</v>
      </c>
      <c r="O112" s="59">
        <v>0</v>
      </c>
      <c r="P112" s="60">
        <v>0</v>
      </c>
      <c r="Q112" s="61">
        <v>0.15918559999999998</v>
      </c>
      <c r="R112" s="62">
        <v>1.3540099999999999E-2</v>
      </c>
      <c r="S112" s="63">
        <v>7.8390766400136175E-2</v>
      </c>
      <c r="T112" s="59">
        <v>0</v>
      </c>
      <c r="U112" s="59">
        <v>0</v>
      </c>
      <c r="V112" s="60">
        <v>0</v>
      </c>
      <c r="W112" s="61">
        <v>1.4349734999999999</v>
      </c>
      <c r="X112" s="62">
        <v>2.18882E-2</v>
      </c>
      <c r="Y112" s="63">
        <v>1.502421266205296E-2</v>
      </c>
      <c r="Z112" s="59">
        <v>8.7173682992695888E-4</v>
      </c>
      <c r="AA112" s="59">
        <v>1.0982511243174285E-3</v>
      </c>
      <c r="AB112" s="60">
        <v>1.29827011033374E-3</v>
      </c>
      <c r="AC112" s="46">
        <f t="shared" si="11"/>
        <v>648.44110000000001</v>
      </c>
      <c r="AD112" s="47">
        <f t="shared" si="12"/>
        <v>116.10799999999999</v>
      </c>
      <c r="AE112" s="46">
        <f t="shared" si="13"/>
        <v>172.72569999999999</v>
      </c>
      <c r="AF112" s="47">
        <f t="shared" si="14"/>
        <v>1456.8616999999999</v>
      </c>
      <c r="AH112" s="64" t="str">
        <f t="shared" si="15"/>
        <v>Jitendra  Kumar/ Daulat Singh Rawat</v>
      </c>
      <c r="AI112" s="1" t="str">
        <f t="shared" si="16"/>
        <v>HD14.sm@vishalretail.co.in</v>
      </c>
      <c r="AJ112" s="64" t="s">
        <v>3776</v>
      </c>
      <c r="AK112" s="64" t="s">
        <v>31</v>
      </c>
      <c r="AQ112" s="14" t="s">
        <v>3529</v>
      </c>
      <c r="AR112" s="14" t="s">
        <v>3530</v>
      </c>
    </row>
    <row r="113" spans="2:44" x14ac:dyDescent="0.25">
      <c r="B113" s="64" t="s">
        <v>58</v>
      </c>
      <c r="C113" s="54" t="s">
        <v>209</v>
      </c>
      <c r="D113" s="64" t="s">
        <v>1989</v>
      </c>
      <c r="E113" s="56">
        <v>0.58323599999999998</v>
      </c>
      <c r="F113" s="57">
        <v>1.9976399999999998E-2</v>
      </c>
      <c r="G113" s="58">
        <v>3.3116693224476156E-2</v>
      </c>
      <c r="H113" s="59">
        <v>0</v>
      </c>
      <c r="I113" s="59">
        <v>0</v>
      </c>
      <c r="J113" s="60">
        <v>0</v>
      </c>
      <c r="K113" s="61">
        <v>0.1255947</v>
      </c>
      <c r="L113" s="62">
        <v>0</v>
      </c>
      <c r="M113" s="63">
        <v>0</v>
      </c>
      <c r="N113" s="59">
        <v>0</v>
      </c>
      <c r="O113" s="59">
        <v>0</v>
      </c>
      <c r="P113" s="60">
        <v>0</v>
      </c>
      <c r="Q113" s="61">
        <v>0.34682199999999996</v>
      </c>
      <c r="R113" s="62">
        <v>2.8801999999999999E-3</v>
      </c>
      <c r="S113" s="63">
        <v>8.236150644748589E-3</v>
      </c>
      <c r="T113" s="59">
        <v>0</v>
      </c>
      <c r="U113" s="59">
        <v>0</v>
      </c>
      <c r="V113" s="60">
        <v>0</v>
      </c>
      <c r="W113" s="61">
        <v>1.2004010999999999</v>
      </c>
      <c r="X113" s="62">
        <v>4.9001000000000001E-3</v>
      </c>
      <c r="Y113" s="63">
        <v>4.0654568335284167E-3</v>
      </c>
      <c r="Z113" s="59">
        <v>0</v>
      </c>
      <c r="AA113" s="59">
        <v>0</v>
      </c>
      <c r="AB113" s="60">
        <v>0</v>
      </c>
      <c r="AC113" s="46">
        <f t="shared" si="11"/>
        <v>603.2124</v>
      </c>
      <c r="AD113" s="47">
        <f t="shared" si="12"/>
        <v>125.5947</v>
      </c>
      <c r="AE113" s="46">
        <f t="shared" si="13"/>
        <v>349.7022</v>
      </c>
      <c r="AF113" s="47">
        <f t="shared" si="14"/>
        <v>1205.3011999999999</v>
      </c>
      <c r="AH113" s="64" t="str">
        <f t="shared" si="15"/>
        <v>Din Dayal Maurya/ Hanesh   Verma</v>
      </c>
      <c r="AI113" s="1" t="str">
        <f t="shared" si="16"/>
        <v>HD44.sm@vishalretail.co.in</v>
      </c>
      <c r="AJ113" s="64" t="s">
        <v>3776</v>
      </c>
      <c r="AK113" s="64" t="s">
        <v>31</v>
      </c>
      <c r="AQ113" s="14" t="s">
        <v>1675</v>
      </c>
      <c r="AR113" s="14" t="s">
        <v>3531</v>
      </c>
    </row>
    <row r="114" spans="2:44" x14ac:dyDescent="0.25">
      <c r="B114" s="64" t="s">
        <v>17</v>
      </c>
      <c r="C114" s="54" t="s">
        <v>81</v>
      </c>
      <c r="D114" s="64" t="s">
        <v>740</v>
      </c>
      <c r="E114" s="56">
        <v>0.75562890000000005</v>
      </c>
      <c r="F114" s="57">
        <v>0.3621142</v>
      </c>
      <c r="G114" s="58">
        <v>0.32396907661519003</v>
      </c>
      <c r="H114" s="59">
        <v>0</v>
      </c>
      <c r="I114" s="59">
        <v>0</v>
      </c>
      <c r="J114" s="60">
        <v>2.3261159026613538E-3</v>
      </c>
      <c r="K114" s="61">
        <v>8.75832E-2</v>
      </c>
      <c r="L114" s="62">
        <v>9.4000000000000008E-4</v>
      </c>
      <c r="M114" s="63">
        <v>1.0618685271205741E-2</v>
      </c>
      <c r="N114" s="59">
        <v>0</v>
      </c>
      <c r="O114" s="59">
        <v>1.0618685271205741E-2</v>
      </c>
      <c r="P114" s="60">
        <v>0</v>
      </c>
      <c r="Q114" s="61">
        <v>0.36912949999999994</v>
      </c>
      <c r="R114" s="62">
        <v>0.14496000000000001</v>
      </c>
      <c r="S114" s="63">
        <v>0.28197424767477258</v>
      </c>
      <c r="T114" s="59">
        <v>0</v>
      </c>
      <c r="U114" s="59">
        <v>0</v>
      </c>
      <c r="V114" s="60">
        <v>2.1397052458764477E-3</v>
      </c>
      <c r="W114" s="61">
        <v>1.2250928999999999</v>
      </c>
      <c r="X114" s="62">
        <v>2.3515899999999999E-2</v>
      </c>
      <c r="Y114" s="63">
        <v>1.8833681133754623E-2</v>
      </c>
      <c r="Z114" s="59">
        <v>5.029597741101937E-3</v>
      </c>
      <c r="AA114" s="59">
        <v>6.6954517700019414E-3</v>
      </c>
      <c r="AB114" s="60">
        <v>0</v>
      </c>
      <c r="AC114" s="46">
        <f t="shared" si="11"/>
        <v>1117.7430999999999</v>
      </c>
      <c r="AD114" s="47">
        <f t="shared" si="12"/>
        <v>88.523200000000003</v>
      </c>
      <c r="AE114" s="46">
        <f t="shared" si="13"/>
        <v>514.08949999999993</v>
      </c>
      <c r="AF114" s="47">
        <f t="shared" si="14"/>
        <v>1248.6088</v>
      </c>
      <c r="AH114" s="64" t="str">
        <f t="shared" si="15"/>
        <v>Satyendra  Yadav/ Sagar  Singh</v>
      </c>
      <c r="AI114" s="1" t="str">
        <f t="shared" si="16"/>
        <v>HD30.sm@vishalretail.co.in</v>
      </c>
      <c r="AJ114" s="64" t="s">
        <v>3777</v>
      </c>
      <c r="AK114" s="64" t="s">
        <v>31</v>
      </c>
      <c r="AQ114" s="14" t="s">
        <v>3308</v>
      </c>
      <c r="AR114" s="14" t="s">
        <v>3532</v>
      </c>
    </row>
    <row r="115" spans="2:44" x14ac:dyDescent="0.25">
      <c r="B115" s="64" t="s">
        <v>17</v>
      </c>
      <c r="C115" s="54" t="s">
        <v>385</v>
      </c>
      <c r="D115" s="64" t="s">
        <v>386</v>
      </c>
      <c r="E115" s="56">
        <v>0.55730290000000005</v>
      </c>
      <c r="F115" s="57">
        <v>2.21791E-2</v>
      </c>
      <c r="G115" s="58">
        <v>3.8274010236728662E-2</v>
      </c>
      <c r="H115" s="59">
        <v>0</v>
      </c>
      <c r="I115" s="59">
        <v>3.4513582820519012E-3</v>
      </c>
      <c r="J115" s="60">
        <v>3.330560742180085E-3</v>
      </c>
      <c r="K115" s="61">
        <v>0.1739144</v>
      </c>
      <c r="L115" s="62">
        <v>1.6256E-3</v>
      </c>
      <c r="M115" s="63">
        <v>9.2605673920473971E-3</v>
      </c>
      <c r="N115" s="59">
        <v>0</v>
      </c>
      <c r="O115" s="59">
        <v>0</v>
      </c>
      <c r="P115" s="60">
        <v>0</v>
      </c>
      <c r="Q115" s="61">
        <v>0.17515849999999999</v>
      </c>
      <c r="R115" s="62">
        <v>2.0699999999999998E-3</v>
      </c>
      <c r="S115" s="63">
        <v>1.1679837046524684E-2</v>
      </c>
      <c r="T115" s="59">
        <v>0</v>
      </c>
      <c r="U115" s="59">
        <v>0</v>
      </c>
      <c r="V115" s="60">
        <v>0</v>
      </c>
      <c r="W115" s="61">
        <v>1.3399785999999998</v>
      </c>
      <c r="X115" s="62">
        <v>7.5780699999999993E-2</v>
      </c>
      <c r="Y115" s="63">
        <v>5.3526542258984282E-2</v>
      </c>
      <c r="Z115" s="59">
        <v>0</v>
      </c>
      <c r="AA115" s="59">
        <v>1.1428566988752963E-2</v>
      </c>
      <c r="AB115" s="60">
        <v>6.8874702076829044E-3</v>
      </c>
      <c r="AC115" s="46">
        <f t="shared" si="11"/>
        <v>579.48200000000008</v>
      </c>
      <c r="AD115" s="47">
        <f t="shared" si="12"/>
        <v>175.54</v>
      </c>
      <c r="AE115" s="46">
        <f t="shared" si="13"/>
        <v>177.2285</v>
      </c>
      <c r="AF115" s="47">
        <f t="shared" si="14"/>
        <v>1415.7592999999997</v>
      </c>
      <c r="AH115" s="64" t="str">
        <f t="shared" si="15"/>
        <v xml:space="preserve">Devendra Kumar Singh/ Deepa  </v>
      </c>
      <c r="AI115" s="1" t="str">
        <f t="shared" si="16"/>
        <v>HD50.sm@vishalretail.co.in</v>
      </c>
      <c r="AJ115" s="64" t="s">
        <v>3777</v>
      </c>
      <c r="AK115" s="64" t="s">
        <v>31</v>
      </c>
      <c r="AQ115" s="14" t="s">
        <v>3533</v>
      </c>
      <c r="AR115" s="14" t="s">
        <v>3534</v>
      </c>
    </row>
    <row r="116" spans="2:44" x14ac:dyDescent="0.25">
      <c r="B116" s="64" t="s">
        <v>17</v>
      </c>
      <c r="C116" s="54" t="s">
        <v>104</v>
      </c>
      <c r="D116" s="64" t="s">
        <v>741</v>
      </c>
      <c r="E116" s="56">
        <v>1.6574785000000001</v>
      </c>
      <c r="F116" s="57">
        <v>4.9650699999999999E-2</v>
      </c>
      <c r="G116" s="58">
        <v>2.9084324724807004E-2</v>
      </c>
      <c r="H116" s="59">
        <v>3.6595355524350471E-3</v>
      </c>
      <c r="I116" s="59">
        <v>8.6695254231489919E-4</v>
      </c>
      <c r="J116" s="60">
        <v>0</v>
      </c>
      <c r="K116" s="61">
        <v>0.60989329999999997</v>
      </c>
      <c r="L116" s="62">
        <v>1.6950999999999999E-3</v>
      </c>
      <c r="M116" s="63">
        <v>2.7716353024354289E-3</v>
      </c>
      <c r="N116" s="59">
        <v>0</v>
      </c>
      <c r="O116" s="59">
        <v>0</v>
      </c>
      <c r="P116" s="60">
        <v>0</v>
      </c>
      <c r="Q116" s="61">
        <v>0.71432679999999993</v>
      </c>
      <c r="R116" s="62">
        <v>1.042E-2</v>
      </c>
      <c r="S116" s="63">
        <v>1.437743498832972E-2</v>
      </c>
      <c r="T116" s="59">
        <v>0</v>
      </c>
      <c r="U116" s="59">
        <v>1.517771447904289E-3</v>
      </c>
      <c r="V116" s="60">
        <v>0</v>
      </c>
      <c r="W116" s="61">
        <v>1.3820583000000002</v>
      </c>
      <c r="X116" s="62">
        <v>0.10569580000000001</v>
      </c>
      <c r="Y116" s="63">
        <v>7.1043864036402254E-2</v>
      </c>
      <c r="Z116" s="59">
        <v>4.2453252187307031E-3</v>
      </c>
      <c r="AA116" s="59">
        <v>8.4439357283572596E-3</v>
      </c>
      <c r="AB116" s="60">
        <v>7.4617841752208924E-3</v>
      </c>
      <c r="AC116" s="46">
        <f t="shared" si="11"/>
        <v>1707.1292000000001</v>
      </c>
      <c r="AD116" s="47">
        <f t="shared" si="12"/>
        <v>611.58839999999998</v>
      </c>
      <c r="AE116" s="46">
        <f t="shared" si="13"/>
        <v>724.74679999999989</v>
      </c>
      <c r="AF116" s="47">
        <f t="shared" si="14"/>
        <v>1487.7541000000001</v>
      </c>
      <c r="AH116" s="64" t="str">
        <f t="shared" si="15"/>
        <v>Manoj Kumar Pandey/ Maksood  Alam</v>
      </c>
      <c r="AI116" s="1" t="str">
        <f t="shared" si="16"/>
        <v>HD41.sm@vishalretail.co.in</v>
      </c>
      <c r="AJ116" s="64" t="s">
        <v>3777</v>
      </c>
      <c r="AK116" s="64" t="s">
        <v>31</v>
      </c>
      <c r="AQ116" s="14" t="s">
        <v>1384</v>
      </c>
      <c r="AR116" s="14" t="s">
        <v>3535</v>
      </c>
    </row>
    <row r="117" spans="2:44" x14ac:dyDescent="0.25">
      <c r="B117" s="64" t="s">
        <v>17</v>
      </c>
      <c r="C117" s="54" t="s">
        <v>1977</v>
      </c>
      <c r="D117" s="64" t="s">
        <v>1990</v>
      </c>
      <c r="E117" s="56">
        <v>0.99037100000000011</v>
      </c>
      <c r="F117" s="57">
        <v>8.0000000000000004E-4</v>
      </c>
      <c r="G117" s="58">
        <v>8.0712611648242323E-4</v>
      </c>
      <c r="H117" s="59">
        <v>8.0712611648242323E-4</v>
      </c>
      <c r="I117" s="59">
        <v>0</v>
      </c>
      <c r="J117" s="60">
        <v>0</v>
      </c>
      <c r="K117" s="61">
        <v>8.7833999999999995E-2</v>
      </c>
      <c r="L117" s="62">
        <v>2.6952E-3</v>
      </c>
      <c r="M117" s="63">
        <v>2.9771609602205699E-2</v>
      </c>
      <c r="N117" s="59">
        <v>0</v>
      </c>
      <c r="O117" s="59">
        <v>0</v>
      </c>
      <c r="P117" s="60">
        <v>0</v>
      </c>
      <c r="Q117" s="61">
        <v>0.25139529999999999</v>
      </c>
      <c r="R117" s="62">
        <v>2.2000000000000001E-3</v>
      </c>
      <c r="S117" s="63">
        <v>8.6752396436369297E-3</v>
      </c>
      <c r="T117" s="59">
        <v>2.1688099109092324E-3</v>
      </c>
      <c r="U117" s="59">
        <v>2.1688099109092324E-3</v>
      </c>
      <c r="V117" s="60">
        <v>4.3376198218184649E-3</v>
      </c>
      <c r="W117" s="61">
        <v>1.5023646000000002</v>
      </c>
      <c r="X117" s="62">
        <v>7.4707999999999997E-3</v>
      </c>
      <c r="Y117" s="63">
        <v>4.948089043348698E-3</v>
      </c>
      <c r="Z117" s="59">
        <v>0</v>
      </c>
      <c r="AA117" s="59">
        <v>0</v>
      </c>
      <c r="AB117" s="60">
        <v>1.7490648318353112E-3</v>
      </c>
      <c r="AC117" s="46">
        <f t="shared" si="11"/>
        <v>991.17100000000028</v>
      </c>
      <c r="AD117" s="47">
        <f t="shared" si="12"/>
        <v>90.529199999999989</v>
      </c>
      <c r="AE117" s="46">
        <f t="shared" si="13"/>
        <v>253.59529999999995</v>
      </c>
      <c r="AF117" s="47">
        <f t="shared" si="14"/>
        <v>1509.8354000000002</v>
      </c>
      <c r="AH117" s="64" t="str">
        <f t="shared" si="15"/>
        <v xml:space="preserve">Ashutosh   Parashar/ Hemraj   </v>
      </c>
      <c r="AI117" s="1" t="str">
        <f t="shared" si="16"/>
        <v>HD23.sm@vishalretail.co.in</v>
      </c>
      <c r="AJ117" s="64" t="s">
        <v>3777</v>
      </c>
      <c r="AK117" s="64" t="s">
        <v>31</v>
      </c>
      <c r="AQ117" s="14" t="s">
        <v>3536</v>
      </c>
      <c r="AR117" s="14" t="s">
        <v>3537</v>
      </c>
    </row>
    <row r="118" spans="2:44" x14ac:dyDescent="0.25">
      <c r="B118" s="64" t="s">
        <v>17</v>
      </c>
      <c r="C118" s="54" t="s">
        <v>890</v>
      </c>
      <c r="D118" s="64" t="s">
        <v>891</v>
      </c>
      <c r="E118" s="56">
        <v>0.768598</v>
      </c>
      <c r="F118" s="57">
        <v>1.6619999999999999E-2</v>
      </c>
      <c r="G118" s="58">
        <v>2.116609654898385E-2</v>
      </c>
      <c r="H118" s="59">
        <v>0</v>
      </c>
      <c r="I118" s="59">
        <v>0</v>
      </c>
      <c r="J118" s="60">
        <v>0</v>
      </c>
      <c r="K118" s="61">
        <v>0.1432148</v>
      </c>
      <c r="L118" s="62">
        <v>0</v>
      </c>
      <c r="M118" s="63">
        <v>0</v>
      </c>
      <c r="N118" s="59">
        <v>0</v>
      </c>
      <c r="O118" s="59">
        <v>0</v>
      </c>
      <c r="P118" s="60">
        <v>0</v>
      </c>
      <c r="Q118" s="61">
        <v>0.51254060000000001</v>
      </c>
      <c r="R118" s="62">
        <v>0</v>
      </c>
      <c r="S118" s="63">
        <v>0</v>
      </c>
      <c r="T118" s="59">
        <v>0</v>
      </c>
      <c r="U118" s="59">
        <v>0</v>
      </c>
      <c r="V118" s="60">
        <v>0</v>
      </c>
      <c r="W118" s="61">
        <v>1.3821763</v>
      </c>
      <c r="X118" s="62">
        <v>2.2769999999999999E-2</v>
      </c>
      <c r="Y118" s="63">
        <v>1.6207025136832632E-2</v>
      </c>
      <c r="Z118" s="59">
        <v>1.1388335625354506E-3</v>
      </c>
      <c r="AA118" s="59">
        <v>0</v>
      </c>
      <c r="AB118" s="60">
        <v>2.3773150617927533E-3</v>
      </c>
      <c r="AC118" s="46">
        <f t="shared" si="11"/>
        <v>785.21800000000007</v>
      </c>
      <c r="AD118" s="47">
        <f t="shared" si="12"/>
        <v>143.2148</v>
      </c>
      <c r="AE118" s="46">
        <f t="shared" si="13"/>
        <v>512.54060000000004</v>
      </c>
      <c r="AF118" s="47">
        <f t="shared" si="14"/>
        <v>1404.9463000000001</v>
      </c>
      <c r="AH118" s="64" t="str">
        <f t="shared" si="15"/>
        <v>Sarfaraj  Khan/ Mohd  Waseem</v>
      </c>
      <c r="AI118" s="1" t="str">
        <f t="shared" si="16"/>
        <v>HH20.sm@vishalretail.co.in</v>
      </c>
      <c r="AJ118" s="64" t="s">
        <v>3777</v>
      </c>
      <c r="AK118" s="64" t="s">
        <v>31</v>
      </c>
      <c r="AQ118" s="14" t="s">
        <v>3538</v>
      </c>
      <c r="AR118" s="14" t="s">
        <v>3539</v>
      </c>
    </row>
    <row r="119" spans="2:44" x14ac:dyDescent="0.25">
      <c r="B119" s="64" t="s">
        <v>17</v>
      </c>
      <c r="C119" s="54" t="s">
        <v>742</v>
      </c>
      <c r="D119" s="64" t="s">
        <v>743</v>
      </c>
      <c r="E119" s="56">
        <v>0.51488929999999999</v>
      </c>
      <c r="F119" s="57">
        <v>1.38394E-2</v>
      </c>
      <c r="G119" s="58">
        <v>2.6174860566487126E-2</v>
      </c>
      <c r="H119" s="59">
        <v>0</v>
      </c>
      <c r="I119" s="59">
        <v>0</v>
      </c>
      <c r="J119" s="60">
        <v>0</v>
      </c>
      <c r="K119" s="61">
        <v>7.1876300000000004E-2</v>
      </c>
      <c r="L119" s="62">
        <v>0</v>
      </c>
      <c r="M119" s="63">
        <v>0</v>
      </c>
      <c r="N119" s="59">
        <v>0</v>
      </c>
      <c r="O119" s="59">
        <v>0</v>
      </c>
      <c r="P119" s="60">
        <v>0</v>
      </c>
      <c r="Q119" s="61">
        <v>0.19871330000000001</v>
      </c>
      <c r="R119" s="62">
        <v>3.32E-3</v>
      </c>
      <c r="S119" s="63">
        <v>1.6432934570687108E-2</v>
      </c>
      <c r="T119" s="59">
        <v>0</v>
      </c>
      <c r="U119" s="59">
        <v>0</v>
      </c>
      <c r="V119" s="60">
        <v>0</v>
      </c>
      <c r="W119" s="61">
        <v>1.5888113999999998</v>
      </c>
      <c r="X119" s="62">
        <v>7.8371999999999997E-2</v>
      </c>
      <c r="Y119" s="63">
        <v>4.7008625445766797E-2</v>
      </c>
      <c r="Z119" s="59">
        <v>0</v>
      </c>
      <c r="AA119" s="59">
        <v>9.5130505738000998E-3</v>
      </c>
      <c r="AB119" s="60">
        <v>0</v>
      </c>
      <c r="AC119" s="46">
        <f t="shared" si="11"/>
        <v>528.7287</v>
      </c>
      <c r="AD119" s="47">
        <f t="shared" si="12"/>
        <v>71.876300000000015</v>
      </c>
      <c r="AE119" s="46">
        <f t="shared" si="13"/>
        <v>202.0333</v>
      </c>
      <c r="AF119" s="47">
        <f t="shared" si="14"/>
        <v>1667.1833999999999</v>
      </c>
      <c r="AH119" s="64" t="str">
        <f t="shared" si="15"/>
        <v>Niraj  Kumar/ Priyanka  Kumari</v>
      </c>
      <c r="AI119" s="1" t="str">
        <f t="shared" si="16"/>
        <v>HD47.sm@vishalretail.co.in</v>
      </c>
      <c r="AJ119" s="64" t="s">
        <v>3777</v>
      </c>
      <c r="AK119" s="64" t="s">
        <v>31</v>
      </c>
      <c r="AQ119" s="14" t="s">
        <v>3540</v>
      </c>
      <c r="AR119" s="14" t="s">
        <v>3541</v>
      </c>
    </row>
    <row r="120" spans="2:44" x14ac:dyDescent="0.25">
      <c r="B120" s="64" t="s">
        <v>59</v>
      </c>
      <c r="C120" s="54" t="s">
        <v>2026</v>
      </c>
      <c r="D120" s="64" t="s">
        <v>2509</v>
      </c>
      <c r="E120" s="56">
        <v>0.55437120000000006</v>
      </c>
      <c r="F120" s="57">
        <v>4.0099999999999997E-3</v>
      </c>
      <c r="G120" s="58">
        <v>7.1814738748367593E-3</v>
      </c>
      <c r="H120" s="59">
        <v>3.9399607293368758E-3</v>
      </c>
      <c r="I120" s="59">
        <v>1.7908912406076709E-3</v>
      </c>
      <c r="J120" s="60">
        <v>0</v>
      </c>
      <c r="K120" s="61">
        <v>0.17063790000000001</v>
      </c>
      <c r="L120" s="62">
        <v>0</v>
      </c>
      <c r="M120" s="63">
        <v>0</v>
      </c>
      <c r="N120" s="59">
        <v>0</v>
      </c>
      <c r="O120" s="59">
        <v>0</v>
      </c>
      <c r="P120" s="60">
        <v>0</v>
      </c>
      <c r="Q120" s="61">
        <v>0.1211902</v>
      </c>
      <c r="R120" s="62">
        <v>1.8130000000000004E-3</v>
      </c>
      <c r="S120" s="63">
        <v>1.4739453932905813E-2</v>
      </c>
      <c r="T120" s="59">
        <v>0</v>
      </c>
      <c r="U120" s="59">
        <v>0</v>
      </c>
      <c r="V120" s="60">
        <v>0</v>
      </c>
      <c r="W120" s="61">
        <v>1.3222886</v>
      </c>
      <c r="X120" s="62">
        <v>2.5150000000000002E-2</v>
      </c>
      <c r="Y120" s="63">
        <v>1.8665043438714016E-2</v>
      </c>
      <c r="Z120" s="59">
        <v>0</v>
      </c>
      <c r="AA120" s="59">
        <v>0</v>
      </c>
      <c r="AB120" s="60">
        <v>0</v>
      </c>
      <c r="AC120" s="46">
        <f t="shared" si="11"/>
        <v>558.38120000000004</v>
      </c>
      <c r="AD120" s="47">
        <f t="shared" si="12"/>
        <v>170.6379</v>
      </c>
      <c r="AE120" s="46">
        <f t="shared" si="13"/>
        <v>123.00320000000001</v>
      </c>
      <c r="AF120" s="47">
        <f t="shared" si="14"/>
        <v>1347.4386000000002</v>
      </c>
      <c r="AH120" s="64" t="str">
        <f t="shared" si="15"/>
        <v>Manjeet  Singh/ Chandradev  Nehra</v>
      </c>
      <c r="AI120" s="1" t="str">
        <f t="shared" si="16"/>
        <v>HQ07.sm@vishalretail.co.in</v>
      </c>
      <c r="AJ120" s="64" t="s">
        <v>3778</v>
      </c>
      <c r="AK120" s="64" t="s">
        <v>65</v>
      </c>
      <c r="AQ120" s="14" t="s">
        <v>3311</v>
      </c>
      <c r="AR120" s="14" t="s">
        <v>3542</v>
      </c>
    </row>
    <row r="121" spans="2:44" x14ac:dyDescent="0.25">
      <c r="B121" s="64" t="s">
        <v>59</v>
      </c>
      <c r="C121" s="54" t="s">
        <v>1995</v>
      </c>
      <c r="D121" s="64" t="s">
        <v>2510</v>
      </c>
      <c r="E121" s="56">
        <v>0.66188899999999984</v>
      </c>
      <c r="F121" s="57">
        <v>2.60091E-2</v>
      </c>
      <c r="G121" s="58">
        <v>3.7809524404850088E-2</v>
      </c>
      <c r="H121" s="59">
        <v>0</v>
      </c>
      <c r="I121" s="59">
        <v>0</v>
      </c>
      <c r="J121" s="60">
        <v>0</v>
      </c>
      <c r="K121" s="61">
        <v>0.12617709999999999</v>
      </c>
      <c r="L121" s="62">
        <v>8.8000000000000014E-4</v>
      </c>
      <c r="M121" s="63">
        <v>6.92601987610295E-3</v>
      </c>
      <c r="N121" s="59">
        <v>0</v>
      </c>
      <c r="O121" s="59">
        <v>0</v>
      </c>
      <c r="P121" s="60">
        <v>0</v>
      </c>
      <c r="Q121" s="61">
        <v>0.19858919999999999</v>
      </c>
      <c r="R121" s="62">
        <v>1.1000000000000001E-3</v>
      </c>
      <c r="S121" s="63">
        <v>5.5085603027104132E-3</v>
      </c>
      <c r="T121" s="59">
        <v>0</v>
      </c>
      <c r="U121" s="59">
        <v>0</v>
      </c>
      <c r="V121" s="60">
        <v>0</v>
      </c>
      <c r="W121" s="61">
        <v>1.2616073999999999</v>
      </c>
      <c r="X121" s="62">
        <v>7.4154500000000012E-2</v>
      </c>
      <c r="Y121" s="63">
        <v>5.5514759030033729E-2</v>
      </c>
      <c r="Z121" s="59">
        <v>1.2277637204654512E-3</v>
      </c>
      <c r="AA121" s="59">
        <v>1.9791326582978597E-2</v>
      </c>
      <c r="AB121" s="60">
        <v>1.20103740045288E-2</v>
      </c>
      <c r="AC121" s="46">
        <f t="shared" si="11"/>
        <v>687.89809999999989</v>
      </c>
      <c r="AD121" s="47">
        <f t="shared" si="12"/>
        <v>127.05709999999999</v>
      </c>
      <c r="AE121" s="46">
        <f t="shared" si="13"/>
        <v>199.68919999999997</v>
      </c>
      <c r="AF121" s="47">
        <f t="shared" si="14"/>
        <v>1335.7619000000002</v>
      </c>
      <c r="AH121" s="64" t="str">
        <f t="shared" si="15"/>
        <v>Amarendra Pratap Singh/ Sunny  Choudhary</v>
      </c>
      <c r="AI121" s="1" t="str">
        <f t="shared" si="16"/>
        <v>HU62.sm@vishalretail.co.in</v>
      </c>
      <c r="AJ121" s="64" t="s">
        <v>3778</v>
      </c>
      <c r="AK121" s="64" t="s">
        <v>65</v>
      </c>
      <c r="AQ121" s="14" t="s">
        <v>3317</v>
      </c>
      <c r="AR121" s="14" t="s">
        <v>3543</v>
      </c>
    </row>
    <row r="122" spans="2:44" x14ac:dyDescent="0.25">
      <c r="B122" s="64" t="s">
        <v>59</v>
      </c>
      <c r="C122" s="54" t="s">
        <v>141</v>
      </c>
      <c r="D122" s="64" t="s">
        <v>210</v>
      </c>
      <c r="E122" s="56">
        <v>2.0675629</v>
      </c>
      <c r="F122" s="57">
        <v>1.6000000000000001E-3</v>
      </c>
      <c r="G122" s="58">
        <v>7.7325956308224944E-4</v>
      </c>
      <c r="H122" s="59">
        <v>0</v>
      </c>
      <c r="I122" s="59">
        <v>0</v>
      </c>
      <c r="J122" s="60">
        <v>0</v>
      </c>
      <c r="K122" s="61">
        <v>0.21600040000000001</v>
      </c>
      <c r="L122" s="62">
        <v>0</v>
      </c>
      <c r="M122" s="63">
        <v>0</v>
      </c>
      <c r="N122" s="59">
        <v>0</v>
      </c>
      <c r="O122" s="59">
        <v>0</v>
      </c>
      <c r="P122" s="60">
        <v>0</v>
      </c>
      <c r="Q122" s="61">
        <v>0.43864129999999996</v>
      </c>
      <c r="R122" s="62">
        <v>6.0600999999999997E-3</v>
      </c>
      <c r="S122" s="63">
        <v>1.3627346349707917E-2</v>
      </c>
      <c r="T122" s="59">
        <v>0</v>
      </c>
      <c r="U122" s="59">
        <v>0</v>
      </c>
      <c r="V122" s="60">
        <v>5.8466197767760575E-3</v>
      </c>
      <c r="W122" s="61">
        <v>1.4197223000000001</v>
      </c>
      <c r="X122" s="62">
        <v>1.6866100000000002E-2</v>
      </c>
      <c r="Y122" s="63">
        <v>1.1740384371751853E-2</v>
      </c>
      <c r="Z122" s="59">
        <v>0</v>
      </c>
      <c r="AA122" s="59">
        <v>8.3531232745579713E-4</v>
      </c>
      <c r="AB122" s="60">
        <v>6.6128892590250612E-3</v>
      </c>
      <c r="AC122" s="46">
        <f t="shared" si="11"/>
        <v>2069.1628999999998</v>
      </c>
      <c r="AD122" s="47">
        <f t="shared" si="12"/>
        <v>216.00040000000001</v>
      </c>
      <c r="AE122" s="46">
        <f t="shared" si="13"/>
        <v>444.70139999999998</v>
      </c>
      <c r="AF122" s="47">
        <f t="shared" si="14"/>
        <v>1436.5884000000003</v>
      </c>
      <c r="AH122" s="64" t="str">
        <f t="shared" si="15"/>
        <v>Arvind  Tyagi/ Amit  Maurya</v>
      </c>
      <c r="AI122" s="1" t="str">
        <f t="shared" si="16"/>
        <v>HQ35.sm@vishalretail.co.in</v>
      </c>
      <c r="AJ122" s="64" t="s">
        <v>3778</v>
      </c>
      <c r="AK122" s="64" t="s">
        <v>65</v>
      </c>
      <c r="AQ122" s="14" t="s">
        <v>3312</v>
      </c>
      <c r="AR122" s="14" t="s">
        <v>3544</v>
      </c>
    </row>
    <row r="123" spans="2:44" x14ac:dyDescent="0.25">
      <c r="B123" s="64" t="s">
        <v>59</v>
      </c>
      <c r="C123" s="54" t="s">
        <v>111</v>
      </c>
      <c r="D123" s="64" t="s">
        <v>752</v>
      </c>
      <c r="E123" s="56">
        <v>1.0439597</v>
      </c>
      <c r="F123" s="57">
        <v>6.1599999999999997E-3</v>
      </c>
      <c r="G123" s="58">
        <v>5.8659979429011759E-3</v>
      </c>
      <c r="H123" s="59">
        <v>0</v>
      </c>
      <c r="I123" s="59">
        <v>0</v>
      </c>
      <c r="J123" s="60">
        <v>1.5617267250581052E-3</v>
      </c>
      <c r="K123" s="61">
        <v>0.73932889999999996</v>
      </c>
      <c r="L123" s="62">
        <v>1.9315999999999999E-3</v>
      </c>
      <c r="M123" s="63">
        <v>2.6058315531449468E-3</v>
      </c>
      <c r="N123" s="59">
        <v>0</v>
      </c>
      <c r="O123" s="59">
        <v>0</v>
      </c>
      <c r="P123" s="60">
        <v>0</v>
      </c>
      <c r="Q123" s="61">
        <v>0.5225071</v>
      </c>
      <c r="R123" s="62">
        <v>0</v>
      </c>
      <c r="S123" s="63">
        <v>0</v>
      </c>
      <c r="T123" s="59">
        <v>0</v>
      </c>
      <c r="U123" s="59">
        <v>0</v>
      </c>
      <c r="V123" s="60">
        <v>0</v>
      </c>
      <c r="W123" s="61">
        <v>1.2133732999999998</v>
      </c>
      <c r="X123" s="62">
        <v>2.5540700000000003E-2</v>
      </c>
      <c r="Y123" s="63">
        <v>2.0615393804574011E-2</v>
      </c>
      <c r="Z123" s="59">
        <v>3.712929226725988E-3</v>
      </c>
      <c r="AA123" s="59">
        <v>5.4079621345791565E-3</v>
      </c>
      <c r="AB123" s="60">
        <v>1.4932432759658864E-3</v>
      </c>
      <c r="AC123" s="46">
        <f t="shared" si="11"/>
        <v>1050.1197</v>
      </c>
      <c r="AD123" s="47">
        <f t="shared" si="12"/>
        <v>741.26049999999998</v>
      </c>
      <c r="AE123" s="46">
        <f t="shared" si="13"/>
        <v>522.50710000000004</v>
      </c>
      <c r="AF123" s="47">
        <f t="shared" si="14"/>
        <v>1238.9139999999998</v>
      </c>
      <c r="AH123" s="64" t="str">
        <f t="shared" si="15"/>
        <v>Amit  Malhotra/ Ravindra  Singh</v>
      </c>
      <c r="AI123" s="1" t="str">
        <f t="shared" si="16"/>
        <v>HU49.sm@vishalretail.co.in</v>
      </c>
      <c r="AJ123" s="64" t="s">
        <v>3778</v>
      </c>
      <c r="AK123" s="64" t="s">
        <v>65</v>
      </c>
      <c r="AQ123" s="14" t="s">
        <v>3315</v>
      </c>
      <c r="AR123" s="14" t="s">
        <v>3545</v>
      </c>
    </row>
    <row r="124" spans="2:44" x14ac:dyDescent="0.25">
      <c r="B124" s="64" t="s">
        <v>59</v>
      </c>
      <c r="C124" s="54" t="s">
        <v>77</v>
      </c>
      <c r="D124" s="64" t="s">
        <v>753</v>
      </c>
      <c r="E124" s="56">
        <v>0.56208089999999999</v>
      </c>
      <c r="F124" s="57">
        <v>1.8816199999999998E-2</v>
      </c>
      <c r="G124" s="58">
        <v>3.2391623232410696E-2</v>
      </c>
      <c r="H124" s="59">
        <v>4.0454669166019256E-3</v>
      </c>
      <c r="I124" s="59">
        <v>0</v>
      </c>
      <c r="J124" s="60">
        <v>0</v>
      </c>
      <c r="K124" s="61">
        <v>0.41430529999999999</v>
      </c>
      <c r="L124" s="62">
        <v>0</v>
      </c>
      <c r="M124" s="63">
        <v>0</v>
      </c>
      <c r="N124" s="59">
        <v>0</v>
      </c>
      <c r="O124" s="59">
        <v>0</v>
      </c>
      <c r="P124" s="60">
        <v>0</v>
      </c>
      <c r="Q124" s="61">
        <v>0.2725281</v>
      </c>
      <c r="R124" s="62">
        <v>1.0978200000000002E-2</v>
      </c>
      <c r="S124" s="63">
        <v>3.8722949013831449E-2</v>
      </c>
      <c r="T124" s="59">
        <v>5.8199764872949918E-3</v>
      </c>
      <c r="U124" s="59">
        <v>0</v>
      </c>
      <c r="V124" s="60">
        <v>0</v>
      </c>
      <c r="W124" s="61">
        <v>1.2755725</v>
      </c>
      <c r="X124" s="62">
        <v>4.3433200000000005E-2</v>
      </c>
      <c r="Y124" s="63">
        <v>3.2928743219229457E-2</v>
      </c>
      <c r="Z124" s="59">
        <v>9.8559088865195947E-4</v>
      </c>
      <c r="AA124" s="59">
        <v>1.7816450679477732E-3</v>
      </c>
      <c r="AB124" s="60">
        <v>4.7384177339036522E-3</v>
      </c>
      <c r="AC124" s="46">
        <f t="shared" si="11"/>
        <v>580.89709999999991</v>
      </c>
      <c r="AD124" s="47">
        <f t="shared" si="12"/>
        <v>414.30529999999999</v>
      </c>
      <c r="AE124" s="46">
        <f t="shared" si="13"/>
        <v>283.50630000000001</v>
      </c>
      <c r="AF124" s="47">
        <f t="shared" si="14"/>
        <v>1319.0056999999999</v>
      </c>
      <c r="AH124" s="64" t="str">
        <f t="shared" si="15"/>
        <v>Mohd  Fareed/ Lakshman  Singh</v>
      </c>
      <c r="AI124" s="1" t="str">
        <f t="shared" si="16"/>
        <v>HU71.sm@vishalretail.co.in</v>
      </c>
      <c r="AJ124" s="64" t="s">
        <v>3778</v>
      </c>
      <c r="AK124" s="64" t="s">
        <v>65</v>
      </c>
      <c r="AQ124" s="14" t="s">
        <v>3318</v>
      </c>
      <c r="AR124" s="14" t="s">
        <v>3546</v>
      </c>
    </row>
    <row r="125" spans="2:44" x14ac:dyDescent="0.25">
      <c r="B125" s="64" t="s">
        <v>60</v>
      </c>
      <c r="C125" s="54" t="s">
        <v>144</v>
      </c>
      <c r="D125" s="64" t="s">
        <v>760</v>
      </c>
      <c r="E125" s="56">
        <v>0.61860419999999994</v>
      </c>
      <c r="F125" s="57">
        <v>1.7000000000000001E-3</v>
      </c>
      <c r="G125" s="58">
        <v>2.7405908262429948E-3</v>
      </c>
      <c r="H125" s="59">
        <v>0</v>
      </c>
      <c r="I125" s="59">
        <v>2.7405908262429948E-3</v>
      </c>
      <c r="J125" s="60">
        <v>0</v>
      </c>
      <c r="K125" s="61">
        <v>0.17889049999999998</v>
      </c>
      <c r="L125" s="62">
        <v>1.468E-2</v>
      </c>
      <c r="M125" s="63">
        <v>7.5838002174918193E-2</v>
      </c>
      <c r="N125" s="59">
        <v>0</v>
      </c>
      <c r="O125" s="59">
        <v>4.7527903270384699E-3</v>
      </c>
      <c r="P125" s="60">
        <v>0</v>
      </c>
      <c r="Q125" s="61">
        <v>0.20757150000000002</v>
      </c>
      <c r="R125" s="62">
        <v>1.5900000000000001E-3</v>
      </c>
      <c r="S125" s="63">
        <v>7.6017813985843471E-3</v>
      </c>
      <c r="T125" s="59">
        <v>0</v>
      </c>
      <c r="U125" s="59">
        <v>0</v>
      </c>
      <c r="V125" s="60">
        <v>0</v>
      </c>
      <c r="W125" s="61">
        <v>1.6036391000000001</v>
      </c>
      <c r="X125" s="62">
        <v>1.4346100000000001E-2</v>
      </c>
      <c r="Y125" s="63">
        <v>8.866644762881638E-3</v>
      </c>
      <c r="Z125" s="59">
        <v>7.8183657056937229E-4</v>
      </c>
      <c r="AA125" s="59">
        <v>6.6558087181514387E-4</v>
      </c>
      <c r="AB125" s="60">
        <v>3.0902631247801276E-4</v>
      </c>
      <c r="AC125" s="46">
        <f t="shared" si="11"/>
        <v>620.30419999999992</v>
      </c>
      <c r="AD125" s="47">
        <f t="shared" si="12"/>
        <v>193.57049999999998</v>
      </c>
      <c r="AE125" s="46">
        <f t="shared" si="13"/>
        <v>209.16150000000002</v>
      </c>
      <c r="AF125" s="47">
        <f t="shared" si="14"/>
        <v>1617.9852000000001</v>
      </c>
      <c r="AH125" s="64" t="str">
        <f t="shared" si="15"/>
        <v>Rishant  Sharma/ Anuj  Arya</v>
      </c>
      <c r="AI125" s="1" t="str">
        <f t="shared" si="16"/>
        <v>HU18.sm@vishalretail.co.in</v>
      </c>
      <c r="AJ125" s="64" t="s">
        <v>3779</v>
      </c>
      <c r="AK125" s="64" t="s">
        <v>65</v>
      </c>
      <c r="AQ125" s="14" t="s">
        <v>3320</v>
      </c>
      <c r="AR125" s="14" t="s">
        <v>3547</v>
      </c>
    </row>
    <row r="126" spans="2:44" x14ac:dyDescent="0.25">
      <c r="B126" s="64" t="s">
        <v>18</v>
      </c>
      <c r="C126" s="54" t="s">
        <v>2544</v>
      </c>
      <c r="D126" s="64" t="s">
        <v>2545</v>
      </c>
      <c r="E126" s="56">
        <v>0.64385239999999999</v>
      </c>
      <c r="F126" s="57">
        <v>1.0465499999999999E-2</v>
      </c>
      <c r="G126" s="58">
        <v>1.5994518872248488E-2</v>
      </c>
      <c r="H126" s="59">
        <v>0</v>
      </c>
      <c r="I126" s="59">
        <v>0</v>
      </c>
      <c r="J126" s="60">
        <v>0</v>
      </c>
      <c r="K126" s="61">
        <v>0.39321989999999996</v>
      </c>
      <c r="L126" s="62">
        <v>1.0136000000000001E-2</v>
      </c>
      <c r="M126" s="63">
        <v>2.5129172524809982E-2</v>
      </c>
      <c r="N126" s="59">
        <v>0</v>
      </c>
      <c r="O126" s="59">
        <v>4.7352722496435537E-3</v>
      </c>
      <c r="P126" s="60">
        <v>0</v>
      </c>
      <c r="Q126" s="61">
        <v>0.25390020000000002</v>
      </c>
      <c r="R126" s="62">
        <v>1.6662000000000001E-3</v>
      </c>
      <c r="S126" s="63">
        <v>6.5196363841256121E-3</v>
      </c>
      <c r="T126" s="59">
        <v>0</v>
      </c>
      <c r="U126" s="59">
        <v>0</v>
      </c>
      <c r="V126" s="60">
        <v>0</v>
      </c>
      <c r="W126" s="61">
        <v>1.3017110000000001</v>
      </c>
      <c r="X126" s="62">
        <v>5.8970999999999996E-2</v>
      </c>
      <c r="Y126" s="63">
        <v>4.3339296029491083E-2</v>
      </c>
      <c r="Z126" s="59">
        <v>7.9371962001408111E-4</v>
      </c>
      <c r="AA126" s="59">
        <v>1.9916483057760741E-3</v>
      </c>
      <c r="AB126" s="60">
        <v>3.6378815917312052E-3</v>
      </c>
      <c r="AC126" s="46">
        <f t="shared" si="11"/>
        <v>654.31790000000001</v>
      </c>
      <c r="AD126" s="47">
        <f t="shared" si="12"/>
        <v>403.35589999999991</v>
      </c>
      <c r="AE126" s="46">
        <f t="shared" si="13"/>
        <v>255.56640000000004</v>
      </c>
      <c r="AF126" s="47">
        <f t="shared" si="14"/>
        <v>1360.6820000000002</v>
      </c>
      <c r="AH126" s="64" t="str">
        <f t="shared" si="15"/>
        <v>Ravinder  Kumar/ Sandeep  Kumar</v>
      </c>
      <c r="AI126" s="1" t="str">
        <f t="shared" si="16"/>
        <v>HH19.sm@vishalretail.co.in</v>
      </c>
      <c r="AJ126" s="64" t="s">
        <v>3780</v>
      </c>
      <c r="AK126" s="64" t="s">
        <v>30</v>
      </c>
      <c r="AQ126" s="14" t="s">
        <v>3548</v>
      </c>
      <c r="AR126" s="14" t="s">
        <v>3344</v>
      </c>
    </row>
    <row r="127" spans="2:44" x14ac:dyDescent="0.25">
      <c r="B127" s="64" t="s">
        <v>18</v>
      </c>
      <c r="C127" s="54" t="s">
        <v>765</v>
      </c>
      <c r="D127" s="64" t="s">
        <v>766</v>
      </c>
      <c r="E127" s="56">
        <v>0.63396949999999996</v>
      </c>
      <c r="F127" s="57">
        <v>1.0189999999999999E-2</v>
      </c>
      <c r="G127" s="58">
        <v>1.5819063446242738E-2</v>
      </c>
      <c r="H127" s="59">
        <v>0</v>
      </c>
      <c r="I127" s="59">
        <v>0</v>
      </c>
      <c r="J127" s="60">
        <v>5.5886779594184356E-3</v>
      </c>
      <c r="K127" s="61">
        <v>0.19974330000000001</v>
      </c>
      <c r="L127" s="62">
        <v>0</v>
      </c>
      <c r="M127" s="63">
        <v>0</v>
      </c>
      <c r="N127" s="59">
        <v>0</v>
      </c>
      <c r="O127" s="59">
        <v>0</v>
      </c>
      <c r="P127" s="60">
        <v>0</v>
      </c>
      <c r="Q127" s="61">
        <v>0.56780459999999999</v>
      </c>
      <c r="R127" s="62">
        <v>4.9699999999999996E-3</v>
      </c>
      <c r="S127" s="63">
        <v>8.6770607495513935E-3</v>
      </c>
      <c r="T127" s="59">
        <v>0</v>
      </c>
      <c r="U127" s="59">
        <v>0</v>
      </c>
      <c r="V127" s="60">
        <v>9.2532036162218075E-4</v>
      </c>
      <c r="W127" s="61">
        <v>1.5357319000000003</v>
      </c>
      <c r="X127" s="62">
        <v>2.9429199999999996E-2</v>
      </c>
      <c r="Y127" s="63">
        <v>1.8802665105847566E-2</v>
      </c>
      <c r="Z127" s="59">
        <v>5.8652109357944038E-3</v>
      </c>
      <c r="AA127" s="59">
        <v>3.5140152665434881E-4</v>
      </c>
      <c r="AB127" s="60">
        <v>0</v>
      </c>
      <c r="AC127" s="46">
        <f t="shared" si="11"/>
        <v>644.15950000000009</v>
      </c>
      <c r="AD127" s="47">
        <f t="shared" si="12"/>
        <v>199.74330000000003</v>
      </c>
      <c r="AE127" s="46">
        <f t="shared" si="13"/>
        <v>572.77460000000008</v>
      </c>
      <c r="AF127" s="47">
        <f t="shared" si="14"/>
        <v>1565.1611000000003</v>
      </c>
      <c r="AH127" s="64" t="str">
        <f t="shared" si="15"/>
        <v>Keshav  Sharma/ Sunil  Kumar</v>
      </c>
      <c r="AI127" s="1" t="str">
        <f t="shared" si="16"/>
        <v>HH07.sm@vishalretail.co.in</v>
      </c>
      <c r="AJ127" s="64" t="s">
        <v>3780</v>
      </c>
      <c r="AK127" s="64" t="s">
        <v>30</v>
      </c>
      <c r="AQ127" s="14" t="s">
        <v>3322</v>
      </c>
      <c r="AR127" s="14" t="s">
        <v>3303</v>
      </c>
    </row>
    <row r="128" spans="2:44" x14ac:dyDescent="0.25">
      <c r="B128" s="64" t="s">
        <v>18</v>
      </c>
      <c r="C128" s="54" t="s">
        <v>2539</v>
      </c>
      <c r="D128" s="64" t="s">
        <v>2540</v>
      </c>
      <c r="E128" s="56">
        <v>0.62514769999999997</v>
      </c>
      <c r="F128" s="57">
        <v>1.9140000000000001E-2</v>
      </c>
      <c r="G128" s="58">
        <v>2.9707225514316041E-2</v>
      </c>
      <c r="H128" s="59">
        <v>0</v>
      </c>
      <c r="I128" s="59">
        <v>0</v>
      </c>
      <c r="J128" s="60">
        <v>0</v>
      </c>
      <c r="K128" s="61">
        <v>0.14208100000000001</v>
      </c>
      <c r="L128" s="62">
        <v>0</v>
      </c>
      <c r="M128" s="63">
        <v>0</v>
      </c>
      <c r="N128" s="59">
        <v>0</v>
      </c>
      <c r="O128" s="59">
        <v>0</v>
      </c>
      <c r="P128" s="60">
        <v>0</v>
      </c>
      <c r="Q128" s="61">
        <v>0.20642490000000002</v>
      </c>
      <c r="R128" s="62">
        <v>0</v>
      </c>
      <c r="S128" s="63">
        <v>0</v>
      </c>
      <c r="T128" s="59">
        <v>0</v>
      </c>
      <c r="U128" s="59">
        <v>0</v>
      </c>
      <c r="V128" s="60">
        <v>0</v>
      </c>
      <c r="W128" s="61">
        <v>1.5967117</v>
      </c>
      <c r="X128" s="62">
        <v>1.1860000000000001E-2</v>
      </c>
      <c r="Y128" s="63">
        <v>7.373000532086945E-3</v>
      </c>
      <c r="Z128" s="59">
        <v>0</v>
      </c>
      <c r="AA128" s="59">
        <v>0</v>
      </c>
      <c r="AB128" s="60">
        <v>1.3987564247213847E-3</v>
      </c>
      <c r="AC128" s="46">
        <f t="shared" si="11"/>
        <v>644.28770000000009</v>
      </c>
      <c r="AD128" s="47">
        <f t="shared" si="12"/>
        <v>142.08100000000002</v>
      </c>
      <c r="AE128" s="46">
        <f t="shared" si="13"/>
        <v>206.42490000000001</v>
      </c>
      <c r="AF128" s="47">
        <f t="shared" si="14"/>
        <v>1608.5717</v>
      </c>
      <c r="AH128" s="64" t="str">
        <f t="shared" si="15"/>
        <v>Suresh  Kumar/ SM</v>
      </c>
      <c r="AI128" s="1" t="str">
        <f t="shared" si="16"/>
        <v>HH29.sm@vishalretail.co.in</v>
      </c>
      <c r="AJ128" s="64" t="s">
        <v>3780</v>
      </c>
      <c r="AK128" s="64" t="s">
        <v>30</v>
      </c>
      <c r="AQ128" s="14" t="s">
        <v>3549</v>
      </c>
      <c r="AR128" s="14" t="s">
        <v>1380</v>
      </c>
    </row>
    <row r="129" spans="2:44" x14ac:dyDescent="0.25">
      <c r="B129" s="64" t="s">
        <v>18</v>
      </c>
      <c r="C129" s="54" t="s">
        <v>174</v>
      </c>
      <c r="D129" s="64" t="s">
        <v>767</v>
      </c>
      <c r="E129" s="56">
        <v>0.60557490000000003</v>
      </c>
      <c r="F129" s="57">
        <v>1.4794599999999998E-2</v>
      </c>
      <c r="G129" s="58">
        <v>2.384804539875026E-2</v>
      </c>
      <c r="H129" s="59">
        <v>0</v>
      </c>
      <c r="I129" s="59">
        <v>0</v>
      </c>
      <c r="J129" s="60">
        <v>0</v>
      </c>
      <c r="K129" s="61">
        <v>0.24379400000000001</v>
      </c>
      <c r="L129" s="62">
        <v>8.7143000000000012E-3</v>
      </c>
      <c r="M129" s="63">
        <v>3.4510944788745564E-2</v>
      </c>
      <c r="N129" s="59">
        <v>0</v>
      </c>
      <c r="O129" s="59">
        <v>0</v>
      </c>
      <c r="P129" s="60">
        <v>0</v>
      </c>
      <c r="Q129" s="61">
        <v>0.18976660000000001</v>
      </c>
      <c r="R129" s="62">
        <v>5.5999999999999995E-4</v>
      </c>
      <c r="S129" s="63">
        <v>2.942310743742598E-3</v>
      </c>
      <c r="T129" s="59">
        <v>0</v>
      </c>
      <c r="U129" s="59">
        <v>0</v>
      </c>
      <c r="V129" s="60">
        <v>0</v>
      </c>
      <c r="W129" s="61">
        <v>1.2124661000000001</v>
      </c>
      <c r="X129" s="62">
        <v>4.8000000000000004E-3</v>
      </c>
      <c r="Y129" s="63">
        <v>3.9432626933420725E-3</v>
      </c>
      <c r="Z129" s="59">
        <v>0</v>
      </c>
      <c r="AA129" s="59">
        <v>6.4078018766808667E-4</v>
      </c>
      <c r="AB129" s="60">
        <v>1.3965722038919838E-3</v>
      </c>
      <c r="AC129" s="46">
        <f t="shared" si="11"/>
        <v>620.36950000000002</v>
      </c>
      <c r="AD129" s="47">
        <f t="shared" si="12"/>
        <v>252.50830000000005</v>
      </c>
      <c r="AE129" s="46">
        <f t="shared" si="13"/>
        <v>190.32660000000001</v>
      </c>
      <c r="AF129" s="47">
        <f t="shared" si="14"/>
        <v>1217.2661000000001</v>
      </c>
      <c r="AH129" s="64" t="str">
        <f t="shared" si="15"/>
        <v>Paramjit  / Deepak  Sharma</v>
      </c>
      <c r="AI129" s="1" t="str">
        <f t="shared" si="16"/>
        <v>HH18.sm@vishalretail.co.in</v>
      </c>
      <c r="AJ129" s="64" t="s">
        <v>3780</v>
      </c>
      <c r="AK129" s="64" t="s">
        <v>30</v>
      </c>
      <c r="AQ129" s="14" t="s">
        <v>3550</v>
      </c>
      <c r="AR129" s="14" t="s">
        <v>3314</v>
      </c>
    </row>
    <row r="130" spans="2:44" x14ac:dyDescent="0.25">
      <c r="B130" s="64" t="s">
        <v>19</v>
      </c>
      <c r="C130" s="54" t="s">
        <v>771</v>
      </c>
      <c r="D130" s="64" t="s">
        <v>772</v>
      </c>
      <c r="E130" s="56">
        <v>0.5548729</v>
      </c>
      <c r="F130" s="57">
        <v>1.3844099999999996E-2</v>
      </c>
      <c r="G130" s="58">
        <v>2.4342687136132728E-2</v>
      </c>
      <c r="H130" s="59">
        <v>0</v>
      </c>
      <c r="I130" s="59">
        <v>0</v>
      </c>
      <c r="J130" s="60">
        <v>1.5714318369241644E-3</v>
      </c>
      <c r="K130" s="61">
        <v>7.5603100000000006E-2</v>
      </c>
      <c r="L130" s="62">
        <v>0</v>
      </c>
      <c r="M130" s="63">
        <v>0</v>
      </c>
      <c r="N130" s="59">
        <v>0</v>
      </c>
      <c r="O130" s="59">
        <v>0</v>
      </c>
      <c r="P130" s="60">
        <v>0</v>
      </c>
      <c r="Q130" s="61">
        <v>0.40261019999999997</v>
      </c>
      <c r="R130" s="62">
        <v>0.01</v>
      </c>
      <c r="S130" s="63">
        <v>2.4235949571775009E-2</v>
      </c>
      <c r="T130" s="59">
        <v>0</v>
      </c>
      <c r="U130" s="59">
        <v>0</v>
      </c>
      <c r="V130" s="60">
        <v>0</v>
      </c>
      <c r="W130" s="61">
        <v>1.1598971999999999</v>
      </c>
      <c r="X130" s="62">
        <v>8.0600000000000012E-3</v>
      </c>
      <c r="Y130" s="63">
        <v>6.9009378083374978E-3</v>
      </c>
      <c r="Z130" s="59">
        <v>7.0208052144376534E-4</v>
      </c>
      <c r="AA130" s="59">
        <v>9.4181533364407551E-4</v>
      </c>
      <c r="AB130" s="60">
        <v>0</v>
      </c>
      <c r="AC130" s="46">
        <f t="shared" si="11"/>
        <v>568.71699999999998</v>
      </c>
      <c r="AD130" s="47">
        <f t="shared" si="12"/>
        <v>75.603100000000012</v>
      </c>
      <c r="AE130" s="46">
        <f t="shared" si="13"/>
        <v>412.61019999999996</v>
      </c>
      <c r="AF130" s="47">
        <f t="shared" si="14"/>
        <v>1167.9571999999998</v>
      </c>
      <c r="AH130" s="64" t="str">
        <f t="shared" si="15"/>
        <v>Manoj  Kumar/ Ram Shankar Katara</v>
      </c>
      <c r="AI130" s="1" t="str">
        <f t="shared" si="16"/>
        <v>HU09.sm@vishalretail.co.in</v>
      </c>
      <c r="AJ130" s="64" t="s">
        <v>3781</v>
      </c>
      <c r="AK130" s="64" t="s">
        <v>65</v>
      </c>
      <c r="AQ130" s="14" t="s">
        <v>3551</v>
      </c>
      <c r="AR130" s="14" t="s">
        <v>3552</v>
      </c>
    </row>
    <row r="131" spans="2:44" x14ac:dyDescent="0.25">
      <c r="B131" s="64" t="s">
        <v>19</v>
      </c>
      <c r="C131" s="54" t="s">
        <v>2563</v>
      </c>
      <c r="D131" s="64" t="s">
        <v>2564</v>
      </c>
      <c r="E131" s="56">
        <v>1.2056602000000001</v>
      </c>
      <c r="F131" s="57">
        <v>1.9005600000000001E-2</v>
      </c>
      <c r="G131" s="58">
        <v>1.5519009349326159E-2</v>
      </c>
      <c r="H131" s="59">
        <v>0</v>
      </c>
      <c r="I131" s="59">
        <v>3.5111619839469667E-4</v>
      </c>
      <c r="J131" s="60">
        <v>1.9842147955793322E-3</v>
      </c>
      <c r="K131" s="61">
        <v>0.113286</v>
      </c>
      <c r="L131" s="62">
        <v>0</v>
      </c>
      <c r="M131" s="63">
        <v>0</v>
      </c>
      <c r="N131" s="59">
        <v>0</v>
      </c>
      <c r="O131" s="59">
        <v>0</v>
      </c>
      <c r="P131" s="60">
        <v>0</v>
      </c>
      <c r="Q131" s="61">
        <v>0.94174399999999991</v>
      </c>
      <c r="R131" s="62">
        <v>1.234E-2</v>
      </c>
      <c r="S131" s="63">
        <v>1.2933871650714194E-2</v>
      </c>
      <c r="T131" s="59">
        <v>5.0100410446040399E-3</v>
      </c>
      <c r="U131" s="59">
        <v>0</v>
      </c>
      <c r="V131" s="60">
        <v>0</v>
      </c>
      <c r="W131" s="61">
        <v>1.6187240000000001</v>
      </c>
      <c r="X131" s="62">
        <v>1.5494899999999999E-2</v>
      </c>
      <c r="Y131" s="63">
        <v>9.4815327371382124E-3</v>
      </c>
      <c r="Z131" s="59">
        <v>3.304330894716736E-4</v>
      </c>
      <c r="AA131" s="59">
        <v>0</v>
      </c>
      <c r="AB131" s="60">
        <v>9.0563143040384608E-4</v>
      </c>
      <c r="AC131" s="46">
        <f t="shared" ref="AC131:AC164" si="17">(E131+F131)*0.01*10^5</f>
        <v>1224.6658000000002</v>
      </c>
      <c r="AD131" s="47">
        <f t="shared" ref="AD131:AD164" si="18">(K131+L131)*0.01*10^5</f>
        <v>113.286</v>
      </c>
      <c r="AE131" s="46">
        <f t="shared" ref="AE131:AE164" si="19">(Q131+R131)*0.01*10^5</f>
        <v>954.08400000000006</v>
      </c>
      <c r="AF131" s="47">
        <f t="shared" ref="AF131:AF164" si="20">(W131+X131)*0.01*10^5</f>
        <v>1634.2189000000001</v>
      </c>
      <c r="AH131" s="64" t="str">
        <f t="shared" ref="AH131:AH164" si="21">AQ131&amp;"/ "&amp;AR131</f>
        <v>Vishal  Singh/ Kuldeep  Kumar</v>
      </c>
      <c r="AI131" s="1" t="str">
        <f t="shared" ref="AI131:AI164" si="22">C131&amp;".sm@vishalretail.co.in"</f>
        <v>HU34.sm@vishalretail.co.in</v>
      </c>
      <c r="AJ131" s="64" t="s">
        <v>3781</v>
      </c>
      <c r="AK131" s="64" t="s">
        <v>65</v>
      </c>
      <c r="AQ131" s="14" t="s">
        <v>3553</v>
      </c>
      <c r="AR131" s="14" t="s">
        <v>3554</v>
      </c>
    </row>
    <row r="132" spans="2:44" x14ac:dyDescent="0.25">
      <c r="B132" s="64" t="s">
        <v>19</v>
      </c>
      <c r="C132" s="54" t="s">
        <v>2561</v>
      </c>
      <c r="D132" s="64" t="s">
        <v>2562</v>
      </c>
      <c r="E132" s="56">
        <v>0.77912199999999998</v>
      </c>
      <c r="F132" s="57">
        <v>4.20904E-2</v>
      </c>
      <c r="G132" s="58">
        <v>5.1253975220052699E-2</v>
      </c>
      <c r="H132" s="59">
        <v>0</v>
      </c>
      <c r="I132" s="59">
        <v>0</v>
      </c>
      <c r="J132" s="60">
        <v>0</v>
      </c>
      <c r="K132" s="61">
        <v>2.2012500000000001E-2</v>
      </c>
      <c r="L132" s="62">
        <v>0</v>
      </c>
      <c r="M132" s="63">
        <v>0</v>
      </c>
      <c r="N132" s="59">
        <v>0</v>
      </c>
      <c r="O132" s="59">
        <v>0</v>
      </c>
      <c r="P132" s="60">
        <v>0</v>
      </c>
      <c r="Q132" s="61">
        <v>0.36173050000000001</v>
      </c>
      <c r="R132" s="62">
        <v>9.3090499999999993E-2</v>
      </c>
      <c r="S132" s="63">
        <v>0.20467502599923923</v>
      </c>
      <c r="T132" s="59">
        <v>0</v>
      </c>
      <c r="U132" s="59">
        <v>0</v>
      </c>
      <c r="V132" s="60">
        <v>0</v>
      </c>
      <c r="W132" s="61">
        <v>1.2253973999999999</v>
      </c>
      <c r="X132" s="62">
        <v>3.0539999999999998E-2</v>
      </c>
      <c r="Y132" s="63">
        <v>2.4316498577078762E-2</v>
      </c>
      <c r="Z132" s="59">
        <v>8.9176419143183411E-4</v>
      </c>
      <c r="AA132" s="59">
        <v>0</v>
      </c>
      <c r="AB132" s="60">
        <v>2.1895995771763783E-3</v>
      </c>
      <c r="AC132" s="46">
        <f t="shared" si="17"/>
        <v>821.2124</v>
      </c>
      <c r="AD132" s="47">
        <f t="shared" si="18"/>
        <v>22.012500000000003</v>
      </c>
      <c r="AE132" s="46">
        <f t="shared" si="19"/>
        <v>454.82100000000003</v>
      </c>
      <c r="AF132" s="47">
        <f t="shared" si="20"/>
        <v>1255.9373999999998</v>
      </c>
      <c r="AH132" s="64" t="str">
        <f t="shared" si="21"/>
        <v>Vipin   Singh/ Ramesh Singh Chouhan</v>
      </c>
      <c r="AI132" s="1" t="str">
        <f t="shared" si="22"/>
        <v>HU46.sm@vishalretail.co.in</v>
      </c>
      <c r="AJ132" s="64" t="s">
        <v>3781</v>
      </c>
      <c r="AK132" s="64" t="s">
        <v>65</v>
      </c>
      <c r="AQ132" s="14" t="s">
        <v>3555</v>
      </c>
      <c r="AR132" s="14" t="s">
        <v>3556</v>
      </c>
    </row>
    <row r="133" spans="2:44" x14ac:dyDescent="0.25">
      <c r="B133" s="64" t="s">
        <v>20</v>
      </c>
      <c r="C133" s="54" t="s">
        <v>140</v>
      </c>
      <c r="D133" s="64" t="s">
        <v>2582</v>
      </c>
      <c r="E133" s="56">
        <v>0.92586600000000008</v>
      </c>
      <c r="F133" s="57">
        <v>1.95157E-2</v>
      </c>
      <c r="G133" s="58">
        <v>2.0643196287806288E-2</v>
      </c>
      <c r="H133" s="59">
        <v>0</v>
      </c>
      <c r="I133" s="59">
        <v>0</v>
      </c>
      <c r="J133" s="60">
        <v>0</v>
      </c>
      <c r="K133" s="61">
        <v>3.8001399999999998E-2</v>
      </c>
      <c r="L133" s="62">
        <v>0</v>
      </c>
      <c r="M133" s="63">
        <v>0</v>
      </c>
      <c r="N133" s="59">
        <v>0</v>
      </c>
      <c r="O133" s="59">
        <v>0</v>
      </c>
      <c r="P133" s="60">
        <v>0</v>
      </c>
      <c r="Q133" s="61">
        <v>0.33789239999999993</v>
      </c>
      <c r="R133" s="62">
        <v>2.7399999999999998E-3</v>
      </c>
      <c r="S133" s="63">
        <v>8.0438619461918482E-3</v>
      </c>
      <c r="T133" s="59">
        <v>3.2292876426317646E-3</v>
      </c>
      <c r="U133" s="59">
        <v>3.1705733218566415E-3</v>
      </c>
      <c r="V133" s="60">
        <v>0</v>
      </c>
      <c r="W133" s="61">
        <v>1.0974836000000001</v>
      </c>
      <c r="X133" s="62">
        <v>2.08214E-2</v>
      </c>
      <c r="Y133" s="63">
        <v>1.8618713141763651E-2</v>
      </c>
      <c r="Z133" s="59">
        <v>1.129387778825991E-3</v>
      </c>
      <c r="AA133" s="59">
        <v>0</v>
      </c>
      <c r="AB133" s="60">
        <v>0</v>
      </c>
      <c r="AC133" s="46">
        <f t="shared" si="17"/>
        <v>945.38170000000014</v>
      </c>
      <c r="AD133" s="47">
        <f t="shared" si="18"/>
        <v>38.001399999999997</v>
      </c>
      <c r="AE133" s="46">
        <f t="shared" si="19"/>
        <v>340.63239999999996</v>
      </c>
      <c r="AF133" s="47">
        <f t="shared" si="20"/>
        <v>1118.3050000000001</v>
      </c>
      <c r="AH133" s="64" t="str">
        <f t="shared" si="21"/>
        <v>Ravi Prakash Singh/ Satyendra Kumar Singh</v>
      </c>
      <c r="AI133" s="1" t="str">
        <f t="shared" si="22"/>
        <v>HU68.sm@vishalretail.co.in</v>
      </c>
      <c r="AJ133" s="64" t="s">
        <v>3782</v>
      </c>
      <c r="AK133" s="64" t="s">
        <v>32</v>
      </c>
      <c r="AQ133" s="14" t="s">
        <v>3557</v>
      </c>
      <c r="AR133" s="14" t="s">
        <v>3558</v>
      </c>
    </row>
    <row r="134" spans="2:44" x14ac:dyDescent="0.25">
      <c r="B134" s="64" t="s">
        <v>20</v>
      </c>
      <c r="C134" s="54" t="s">
        <v>2572</v>
      </c>
      <c r="D134" s="64" t="s">
        <v>2573</v>
      </c>
      <c r="E134" s="56">
        <v>0.62111570000000005</v>
      </c>
      <c r="F134" s="57">
        <v>1.7339400000000001E-2</v>
      </c>
      <c r="G134" s="58">
        <v>2.7158370259709727E-2</v>
      </c>
      <c r="H134" s="59">
        <v>0</v>
      </c>
      <c r="I134" s="59">
        <v>0</v>
      </c>
      <c r="J134" s="60">
        <v>0</v>
      </c>
      <c r="K134" s="61">
        <v>0.25317869999999998</v>
      </c>
      <c r="L134" s="62">
        <v>2.9199999999999999E-3</v>
      </c>
      <c r="M134" s="63">
        <v>1.1401854050801508E-2</v>
      </c>
      <c r="N134" s="59">
        <v>0</v>
      </c>
      <c r="O134" s="59">
        <v>4.0999817648430083E-3</v>
      </c>
      <c r="P134" s="60">
        <v>0</v>
      </c>
      <c r="Q134" s="61">
        <v>0.11949879999999999</v>
      </c>
      <c r="R134" s="62">
        <v>7.7200000000000012E-3</v>
      </c>
      <c r="S134" s="63">
        <v>6.0682855049725364E-2</v>
      </c>
      <c r="T134" s="59">
        <v>0</v>
      </c>
      <c r="U134" s="59">
        <v>0</v>
      </c>
      <c r="V134" s="60">
        <v>0</v>
      </c>
      <c r="W134" s="61">
        <v>1.0949847999999998</v>
      </c>
      <c r="X134" s="62">
        <v>4.6373000000000004E-3</v>
      </c>
      <c r="Y134" s="63">
        <v>4.2171760643952153E-3</v>
      </c>
      <c r="Z134" s="59">
        <v>1.0912839965657294E-3</v>
      </c>
      <c r="AA134" s="59">
        <v>0</v>
      </c>
      <c r="AB134" s="60">
        <v>0</v>
      </c>
      <c r="AC134" s="46">
        <f t="shared" si="17"/>
        <v>638.45510000000002</v>
      </c>
      <c r="AD134" s="47">
        <f t="shared" si="18"/>
        <v>256.09870000000001</v>
      </c>
      <c r="AE134" s="46">
        <f t="shared" si="19"/>
        <v>127.2188</v>
      </c>
      <c r="AF134" s="47">
        <f t="shared" si="20"/>
        <v>1099.6220999999996</v>
      </c>
      <c r="AH134" s="64" t="str">
        <f t="shared" si="21"/>
        <v>Rajeev  Kumar/ SM</v>
      </c>
      <c r="AI134" s="1" t="str">
        <f t="shared" si="22"/>
        <v>HQ34.sm@vishalretail.co.in</v>
      </c>
      <c r="AJ134" s="64" t="s">
        <v>3782</v>
      </c>
      <c r="AK134" s="64" t="s">
        <v>32</v>
      </c>
      <c r="AQ134" s="14" t="s">
        <v>3559</v>
      </c>
      <c r="AR134" s="14" t="s">
        <v>1380</v>
      </c>
    </row>
    <row r="135" spans="2:44" x14ac:dyDescent="0.25">
      <c r="B135" s="64" t="s">
        <v>20</v>
      </c>
      <c r="C135" s="54" t="s">
        <v>394</v>
      </c>
      <c r="D135" s="64" t="s">
        <v>2581</v>
      </c>
      <c r="E135" s="56">
        <v>1.0522324999999999</v>
      </c>
      <c r="F135" s="57">
        <v>1.71399E-2</v>
      </c>
      <c r="G135" s="58">
        <v>1.6027999226462177E-2</v>
      </c>
      <c r="H135" s="59">
        <v>0</v>
      </c>
      <c r="I135" s="59">
        <v>0</v>
      </c>
      <c r="J135" s="60">
        <v>0</v>
      </c>
      <c r="K135" s="61">
        <v>8.7303099999999995E-2</v>
      </c>
      <c r="L135" s="62">
        <v>0</v>
      </c>
      <c r="M135" s="63">
        <v>0</v>
      </c>
      <c r="N135" s="59">
        <v>0</v>
      </c>
      <c r="O135" s="59">
        <v>0</v>
      </c>
      <c r="P135" s="60">
        <v>0</v>
      </c>
      <c r="Q135" s="61">
        <v>0.14183519999999999</v>
      </c>
      <c r="R135" s="62">
        <v>0</v>
      </c>
      <c r="S135" s="63">
        <v>0</v>
      </c>
      <c r="T135" s="59">
        <v>0</v>
      </c>
      <c r="U135" s="59">
        <v>0</v>
      </c>
      <c r="V135" s="60">
        <v>0</v>
      </c>
      <c r="W135" s="61">
        <v>1.3029790999999999</v>
      </c>
      <c r="X135" s="62">
        <v>1.0918300000000001E-2</v>
      </c>
      <c r="Y135" s="63">
        <v>8.3098573754693487E-3</v>
      </c>
      <c r="Z135" s="59">
        <v>3.272706072787723E-4</v>
      </c>
      <c r="AA135" s="59">
        <v>0</v>
      </c>
      <c r="AB135" s="60">
        <v>0</v>
      </c>
      <c r="AC135" s="46">
        <f t="shared" si="17"/>
        <v>1069.3724</v>
      </c>
      <c r="AD135" s="47">
        <f t="shared" si="18"/>
        <v>87.303099999999986</v>
      </c>
      <c r="AE135" s="46">
        <f t="shared" si="19"/>
        <v>141.83519999999999</v>
      </c>
      <c r="AF135" s="47">
        <f t="shared" si="20"/>
        <v>1313.8973999999998</v>
      </c>
      <c r="AH135" s="64" t="str">
        <f t="shared" si="21"/>
        <v xml:space="preserve">Rahul  Kori/ Md.Ibrahim  </v>
      </c>
      <c r="AI135" s="1" t="str">
        <f t="shared" si="22"/>
        <v>HU88.sm@vishalretail.co.in</v>
      </c>
      <c r="AJ135" s="64" t="s">
        <v>3782</v>
      </c>
      <c r="AK135" s="64" t="s">
        <v>32</v>
      </c>
      <c r="AQ135" s="14" t="s">
        <v>3560</v>
      </c>
      <c r="AR135" s="14" t="s">
        <v>3561</v>
      </c>
    </row>
    <row r="136" spans="2:44" x14ac:dyDescent="0.25">
      <c r="B136" s="64" t="s">
        <v>20</v>
      </c>
      <c r="C136" s="54" t="s">
        <v>120</v>
      </c>
      <c r="D136" s="64" t="s">
        <v>787</v>
      </c>
      <c r="E136" s="56">
        <v>0.68861460000000008</v>
      </c>
      <c r="F136" s="57">
        <v>6.1411E-3</v>
      </c>
      <c r="G136" s="58">
        <v>8.8392221899007088E-3</v>
      </c>
      <c r="H136" s="59">
        <v>0</v>
      </c>
      <c r="I136" s="59">
        <v>0</v>
      </c>
      <c r="J136" s="60">
        <v>0</v>
      </c>
      <c r="K136" s="61">
        <v>0.1048502</v>
      </c>
      <c r="L136" s="62">
        <v>4.64E-3</v>
      </c>
      <c r="M136" s="63">
        <v>4.2378221977857372E-2</v>
      </c>
      <c r="N136" s="59">
        <v>0</v>
      </c>
      <c r="O136" s="59">
        <v>4.2378221977857372E-2</v>
      </c>
      <c r="P136" s="60">
        <v>0</v>
      </c>
      <c r="Q136" s="61">
        <v>0.1149594</v>
      </c>
      <c r="R136" s="62">
        <v>1.6000000000000001E-3</v>
      </c>
      <c r="S136" s="63">
        <v>1.3726906624433551E-2</v>
      </c>
      <c r="T136" s="59">
        <v>0</v>
      </c>
      <c r="U136" s="59">
        <v>0</v>
      </c>
      <c r="V136" s="60">
        <v>0</v>
      </c>
      <c r="W136" s="61">
        <v>1.0531204999999999</v>
      </c>
      <c r="X136" s="62">
        <v>4.98339E-2</v>
      </c>
      <c r="Y136" s="63">
        <v>4.5182194295611856E-2</v>
      </c>
      <c r="Z136" s="59">
        <v>4.7146101416341421E-3</v>
      </c>
      <c r="AA136" s="59">
        <v>8.5678972766235848E-3</v>
      </c>
      <c r="AB136" s="60">
        <v>2.2394398172762174E-3</v>
      </c>
      <c r="AC136" s="46">
        <f t="shared" si="17"/>
        <v>694.75570000000005</v>
      </c>
      <c r="AD136" s="47">
        <f t="shared" si="18"/>
        <v>109.4902</v>
      </c>
      <c r="AE136" s="46">
        <f t="shared" si="19"/>
        <v>116.55940000000001</v>
      </c>
      <c r="AF136" s="47">
        <f t="shared" si="20"/>
        <v>1102.9544000000001</v>
      </c>
      <c r="AH136" s="64" t="str">
        <f t="shared" si="21"/>
        <v>Krishna Kumar Gope/ Rudra  Pratap</v>
      </c>
      <c r="AI136" s="1" t="str">
        <f t="shared" si="22"/>
        <v>HU20.sm@vishalretail.co.in</v>
      </c>
      <c r="AJ136" s="64" t="s">
        <v>3782</v>
      </c>
      <c r="AK136" s="64" t="s">
        <v>32</v>
      </c>
      <c r="AQ136" s="14" t="s">
        <v>3562</v>
      </c>
      <c r="AR136" s="14" t="s">
        <v>3563</v>
      </c>
    </row>
    <row r="137" spans="2:44" x14ac:dyDescent="0.25">
      <c r="B137" s="64" t="s">
        <v>20</v>
      </c>
      <c r="C137" s="54" t="s">
        <v>95</v>
      </c>
      <c r="D137" s="64" t="s">
        <v>788</v>
      </c>
      <c r="E137" s="56">
        <v>1.6160987</v>
      </c>
      <c r="F137" s="57">
        <v>1.5459999999999998E-2</v>
      </c>
      <c r="G137" s="58">
        <v>9.4756014601252159E-3</v>
      </c>
      <c r="H137" s="59">
        <v>0</v>
      </c>
      <c r="I137" s="59">
        <v>0</v>
      </c>
      <c r="J137" s="60">
        <v>0</v>
      </c>
      <c r="K137" s="61">
        <v>0.72837479999999999</v>
      </c>
      <c r="L137" s="62">
        <v>2.0701999999999999E-3</v>
      </c>
      <c r="M137" s="63">
        <v>2.8341627364141036E-3</v>
      </c>
      <c r="N137" s="59">
        <v>0</v>
      </c>
      <c r="O137" s="59">
        <v>0</v>
      </c>
      <c r="P137" s="60">
        <v>0</v>
      </c>
      <c r="Q137" s="61">
        <v>1.0581419999999999</v>
      </c>
      <c r="R137" s="62">
        <v>7.1499999999999992E-3</v>
      </c>
      <c r="S137" s="63">
        <v>6.7117747997732088E-3</v>
      </c>
      <c r="T137" s="59">
        <v>0</v>
      </c>
      <c r="U137" s="59">
        <v>0</v>
      </c>
      <c r="V137" s="60">
        <v>0</v>
      </c>
      <c r="W137" s="61">
        <v>1.3879790999999999</v>
      </c>
      <c r="X137" s="62">
        <v>1.2498099999999998E-2</v>
      </c>
      <c r="Y137" s="63">
        <v>8.9241724178015895E-3</v>
      </c>
      <c r="Z137" s="59">
        <v>0</v>
      </c>
      <c r="AA137" s="59">
        <v>0</v>
      </c>
      <c r="AB137" s="60">
        <v>0</v>
      </c>
      <c r="AC137" s="46">
        <f t="shared" si="17"/>
        <v>1631.5587</v>
      </c>
      <c r="AD137" s="47">
        <f t="shared" si="18"/>
        <v>730.44500000000005</v>
      </c>
      <c r="AE137" s="46">
        <f t="shared" si="19"/>
        <v>1065.2919999999999</v>
      </c>
      <c r="AF137" s="47">
        <f t="shared" si="20"/>
        <v>1400.4771999999998</v>
      </c>
      <c r="AH137" s="64" t="str">
        <f t="shared" si="21"/>
        <v>Akhilesh  Singh/ Devesh Kumar Singh</v>
      </c>
      <c r="AI137" s="1" t="str">
        <f t="shared" si="22"/>
        <v>HU32.sm@vishalretail.co.in</v>
      </c>
      <c r="AJ137" s="64" t="s">
        <v>3782</v>
      </c>
      <c r="AK137" s="64" t="s">
        <v>32</v>
      </c>
      <c r="AQ137" s="14" t="s">
        <v>3564</v>
      </c>
      <c r="AR137" s="14" t="s">
        <v>3565</v>
      </c>
    </row>
    <row r="138" spans="2:44" x14ac:dyDescent="0.25">
      <c r="B138" s="64" t="s">
        <v>20</v>
      </c>
      <c r="C138" s="54" t="s">
        <v>2052</v>
      </c>
      <c r="D138" s="64" t="s">
        <v>2578</v>
      </c>
      <c r="E138" s="56">
        <v>1.3121130999999999</v>
      </c>
      <c r="F138" s="57">
        <v>2.3365799999999999E-2</v>
      </c>
      <c r="G138" s="58">
        <v>1.7496195559510524E-2</v>
      </c>
      <c r="H138" s="59">
        <v>0</v>
      </c>
      <c r="I138" s="59">
        <v>0</v>
      </c>
      <c r="J138" s="60">
        <v>0</v>
      </c>
      <c r="K138" s="61">
        <v>8.47889E-2</v>
      </c>
      <c r="L138" s="62">
        <v>0</v>
      </c>
      <c r="M138" s="63">
        <v>0</v>
      </c>
      <c r="N138" s="59">
        <v>0</v>
      </c>
      <c r="O138" s="59">
        <v>0</v>
      </c>
      <c r="P138" s="60">
        <v>0</v>
      </c>
      <c r="Q138" s="61">
        <v>0.43145800000000006</v>
      </c>
      <c r="R138" s="62">
        <v>1.0333E-2</v>
      </c>
      <c r="S138" s="63">
        <v>2.3388887505630489E-2</v>
      </c>
      <c r="T138" s="59">
        <v>0</v>
      </c>
      <c r="U138" s="59">
        <v>0</v>
      </c>
      <c r="V138" s="60">
        <v>0</v>
      </c>
      <c r="W138" s="61">
        <v>1.1229256000000003</v>
      </c>
      <c r="X138" s="62">
        <v>2.8254399999999999E-2</v>
      </c>
      <c r="Y138" s="63">
        <v>2.4543859344324945E-2</v>
      </c>
      <c r="Z138" s="59">
        <v>1.7834482878437773E-2</v>
      </c>
      <c r="AA138" s="59">
        <v>1.3496586111641964E-3</v>
      </c>
      <c r="AB138" s="60">
        <v>0</v>
      </c>
      <c r="AC138" s="46">
        <f t="shared" si="17"/>
        <v>1335.4789000000001</v>
      </c>
      <c r="AD138" s="47">
        <f t="shared" si="18"/>
        <v>84.788899999999998</v>
      </c>
      <c r="AE138" s="46">
        <f t="shared" si="19"/>
        <v>441.79100000000005</v>
      </c>
      <c r="AF138" s="47">
        <f t="shared" si="20"/>
        <v>1151.1800000000003</v>
      </c>
      <c r="AH138" s="64" t="str">
        <f t="shared" si="21"/>
        <v xml:space="preserve">Vikramaditya  / Satyam  </v>
      </c>
      <c r="AI138" s="1" t="str">
        <f t="shared" si="22"/>
        <v>HU84.sm@vishalretail.co.in</v>
      </c>
      <c r="AJ138" s="64" t="s">
        <v>3782</v>
      </c>
      <c r="AK138" s="64" t="s">
        <v>32</v>
      </c>
      <c r="AQ138" s="14" t="s">
        <v>3326</v>
      </c>
      <c r="AR138" s="14" t="s">
        <v>3566</v>
      </c>
    </row>
    <row r="139" spans="2:44" x14ac:dyDescent="0.25">
      <c r="B139" s="64" t="s">
        <v>21</v>
      </c>
      <c r="C139" s="54" t="s">
        <v>75</v>
      </c>
      <c r="D139" s="64" t="s">
        <v>789</v>
      </c>
      <c r="E139" s="56">
        <v>2.2396278999999999</v>
      </c>
      <c r="F139" s="57">
        <v>6.6520599999999999E-2</v>
      </c>
      <c r="G139" s="58">
        <v>2.8844890084051396E-2</v>
      </c>
      <c r="H139" s="59">
        <v>0</v>
      </c>
      <c r="I139" s="59">
        <v>2.0770561826352466E-3</v>
      </c>
      <c r="J139" s="60">
        <v>0</v>
      </c>
      <c r="K139" s="61">
        <v>0.34954020000000002</v>
      </c>
      <c r="L139" s="62">
        <v>0</v>
      </c>
      <c r="M139" s="63">
        <v>0</v>
      </c>
      <c r="N139" s="59">
        <v>0</v>
      </c>
      <c r="O139" s="59">
        <v>0</v>
      </c>
      <c r="P139" s="60">
        <v>0</v>
      </c>
      <c r="Q139" s="61">
        <v>0.39970370000000005</v>
      </c>
      <c r="R139" s="62">
        <v>1.4029999999999999E-2</v>
      </c>
      <c r="S139" s="63">
        <v>3.3910701497122421E-2</v>
      </c>
      <c r="T139" s="59">
        <v>0</v>
      </c>
      <c r="U139" s="59">
        <v>0</v>
      </c>
      <c r="V139" s="60">
        <v>0</v>
      </c>
      <c r="W139" s="61">
        <v>1.1379970999999998</v>
      </c>
      <c r="X139" s="62">
        <v>9.2500000000000013E-3</v>
      </c>
      <c r="Y139" s="63">
        <v>8.0627791519368441E-3</v>
      </c>
      <c r="Z139" s="59">
        <v>0</v>
      </c>
      <c r="AA139" s="59">
        <v>0</v>
      </c>
      <c r="AB139" s="60">
        <v>2.7457031706595737E-3</v>
      </c>
      <c r="AC139" s="46">
        <f t="shared" si="17"/>
        <v>2306.1484999999998</v>
      </c>
      <c r="AD139" s="47">
        <f t="shared" si="18"/>
        <v>349.54020000000003</v>
      </c>
      <c r="AE139" s="46">
        <f t="shared" si="19"/>
        <v>413.73370000000006</v>
      </c>
      <c r="AF139" s="47">
        <f t="shared" si="20"/>
        <v>1147.2470999999998</v>
      </c>
      <c r="AH139" s="64" t="str">
        <f t="shared" si="21"/>
        <v>Pritam Singh Ghanki/ Sanjay  Singh</v>
      </c>
      <c r="AI139" s="1" t="str">
        <f t="shared" si="22"/>
        <v>HV01.sm@vishalretail.co.in</v>
      </c>
      <c r="AJ139" s="64" t="s">
        <v>3783</v>
      </c>
      <c r="AK139" s="64" t="s">
        <v>30</v>
      </c>
      <c r="AQ139" s="14" t="s">
        <v>3567</v>
      </c>
      <c r="AR139" s="14" t="s">
        <v>3568</v>
      </c>
    </row>
    <row r="140" spans="2:44" x14ac:dyDescent="0.25">
      <c r="B140" s="64" t="s">
        <v>21</v>
      </c>
      <c r="C140" s="54" t="s">
        <v>2013</v>
      </c>
      <c r="D140" s="64" t="s">
        <v>2602</v>
      </c>
      <c r="E140" s="56">
        <v>0.86044339999999997</v>
      </c>
      <c r="F140" s="57">
        <v>4.7803999999999998E-3</v>
      </c>
      <c r="G140" s="58">
        <v>5.5250445029366964E-3</v>
      </c>
      <c r="H140" s="59">
        <v>0</v>
      </c>
      <c r="I140" s="59">
        <v>0</v>
      </c>
      <c r="J140" s="60">
        <v>0</v>
      </c>
      <c r="K140" s="61">
        <v>6.4521599999999998E-2</v>
      </c>
      <c r="L140" s="62">
        <v>0</v>
      </c>
      <c r="M140" s="63">
        <v>0</v>
      </c>
      <c r="N140" s="59">
        <v>0</v>
      </c>
      <c r="O140" s="59">
        <v>0</v>
      </c>
      <c r="P140" s="60">
        <v>0</v>
      </c>
      <c r="Q140" s="61">
        <v>0.12102030000000001</v>
      </c>
      <c r="R140" s="62">
        <v>5.5999999999999995E-4</v>
      </c>
      <c r="S140" s="63">
        <v>4.6060093617140262E-3</v>
      </c>
      <c r="T140" s="59">
        <v>0</v>
      </c>
      <c r="U140" s="59">
        <v>0</v>
      </c>
      <c r="V140" s="60">
        <v>0</v>
      </c>
      <c r="W140" s="61">
        <v>1.0918543999999999</v>
      </c>
      <c r="X140" s="62">
        <v>9.1436999999999994E-3</v>
      </c>
      <c r="Y140" s="63">
        <v>8.304918963983679E-3</v>
      </c>
      <c r="Z140" s="59">
        <v>0</v>
      </c>
      <c r="AA140" s="59">
        <v>0</v>
      </c>
      <c r="AB140" s="60">
        <v>5.086293972714394E-4</v>
      </c>
      <c r="AC140" s="46">
        <f t="shared" si="17"/>
        <v>865.22379999999998</v>
      </c>
      <c r="AD140" s="47">
        <f t="shared" si="18"/>
        <v>64.521600000000007</v>
      </c>
      <c r="AE140" s="46">
        <f t="shared" si="19"/>
        <v>121.58030000000001</v>
      </c>
      <c r="AF140" s="47">
        <f t="shared" si="20"/>
        <v>1100.9981</v>
      </c>
      <c r="AH140" s="64" t="str">
        <f t="shared" si="21"/>
        <v>SM/ Kamal Nayan Keshav</v>
      </c>
      <c r="AI140" s="1" t="str">
        <f t="shared" si="22"/>
        <v>HV10.sm@vishalretail.co.in</v>
      </c>
      <c r="AJ140" s="64" t="s">
        <v>3783</v>
      </c>
      <c r="AK140" s="64" t="s">
        <v>30</v>
      </c>
      <c r="AQ140" s="14" t="s">
        <v>1380</v>
      </c>
      <c r="AR140" s="14" t="s">
        <v>3569</v>
      </c>
    </row>
    <row r="141" spans="2:44" x14ac:dyDescent="0.25">
      <c r="B141" s="64" t="s">
        <v>21</v>
      </c>
      <c r="C141" s="54" t="s">
        <v>2029</v>
      </c>
      <c r="D141" s="64" t="s">
        <v>2035</v>
      </c>
      <c r="E141" s="56">
        <v>0.52442769999999994</v>
      </c>
      <c r="F141" s="57">
        <v>1.5550399999999999E-2</v>
      </c>
      <c r="G141" s="58">
        <v>2.8798204964238367E-2</v>
      </c>
      <c r="H141" s="59">
        <v>1.518580105378348E-3</v>
      </c>
      <c r="I141" s="59">
        <v>0</v>
      </c>
      <c r="J141" s="60">
        <v>0</v>
      </c>
      <c r="K141" s="61">
        <v>8.5456499999999991E-2</v>
      </c>
      <c r="L141" s="62">
        <v>0</v>
      </c>
      <c r="M141" s="63">
        <v>0</v>
      </c>
      <c r="N141" s="59">
        <v>0</v>
      </c>
      <c r="O141" s="59">
        <v>0</v>
      </c>
      <c r="P141" s="60">
        <v>0</v>
      </c>
      <c r="Q141" s="61">
        <v>0.21599889999999999</v>
      </c>
      <c r="R141" s="62">
        <v>0</v>
      </c>
      <c r="S141" s="63">
        <v>0</v>
      </c>
      <c r="T141" s="59">
        <v>0</v>
      </c>
      <c r="U141" s="59">
        <v>0</v>
      </c>
      <c r="V141" s="60">
        <v>0</v>
      </c>
      <c r="W141" s="61">
        <v>1.7314058999999999</v>
      </c>
      <c r="X141" s="62">
        <v>8.0291000000000015E-2</v>
      </c>
      <c r="Y141" s="63">
        <v>4.4318119658978278E-2</v>
      </c>
      <c r="Z141" s="59">
        <v>3.2792461034734897E-3</v>
      </c>
      <c r="AA141" s="59">
        <v>2.8902737538492227E-3</v>
      </c>
      <c r="AB141" s="60">
        <v>3.7423478507911559E-3</v>
      </c>
      <c r="AC141" s="46">
        <f t="shared" si="17"/>
        <v>539.97809999999993</v>
      </c>
      <c r="AD141" s="47">
        <f t="shared" si="18"/>
        <v>85.456499999999991</v>
      </c>
      <c r="AE141" s="46">
        <f t="shared" si="19"/>
        <v>215.99890000000002</v>
      </c>
      <c r="AF141" s="47">
        <f t="shared" si="20"/>
        <v>1811.6968999999999</v>
      </c>
      <c r="AH141" s="64" t="str">
        <f t="shared" si="21"/>
        <v>Taj  Mohammad/ Rajesh  Khandore</v>
      </c>
      <c r="AI141" s="1" t="str">
        <f t="shared" si="22"/>
        <v>HV07.sm@vishalretail.co.in</v>
      </c>
      <c r="AJ141" s="64" t="s">
        <v>3783</v>
      </c>
      <c r="AK141" s="64" t="s">
        <v>30</v>
      </c>
      <c r="AQ141" s="14" t="s">
        <v>3570</v>
      </c>
      <c r="AR141" s="14" t="s">
        <v>3571</v>
      </c>
    </row>
    <row r="142" spans="2:44" x14ac:dyDescent="0.25">
      <c r="B142" s="64" t="s">
        <v>22</v>
      </c>
      <c r="C142" s="54" t="s">
        <v>99</v>
      </c>
      <c r="D142" s="64" t="s">
        <v>796</v>
      </c>
      <c r="E142" s="56">
        <v>0.79234219999999989</v>
      </c>
      <c r="F142" s="57">
        <v>1.14E-2</v>
      </c>
      <c r="G142" s="58">
        <v>1.4183652419892849E-2</v>
      </c>
      <c r="H142" s="59">
        <v>0</v>
      </c>
      <c r="I142" s="59">
        <v>0</v>
      </c>
      <c r="J142" s="60">
        <v>0</v>
      </c>
      <c r="K142" s="61">
        <v>8.6488400000000007E-2</v>
      </c>
      <c r="L142" s="62">
        <v>0</v>
      </c>
      <c r="M142" s="63">
        <v>0</v>
      </c>
      <c r="N142" s="59">
        <v>0</v>
      </c>
      <c r="O142" s="59">
        <v>0</v>
      </c>
      <c r="P142" s="60">
        <v>0</v>
      </c>
      <c r="Q142" s="61">
        <v>0.36982550000000008</v>
      </c>
      <c r="R142" s="62">
        <v>7.5500000000000003E-3</v>
      </c>
      <c r="S142" s="63">
        <v>2.0006598202586014E-2</v>
      </c>
      <c r="T142" s="59">
        <v>0</v>
      </c>
      <c r="U142" s="59">
        <v>0</v>
      </c>
      <c r="V142" s="60">
        <v>1.4574343061486501E-3</v>
      </c>
      <c r="W142" s="61">
        <v>1.4478648000000001</v>
      </c>
      <c r="X142" s="62">
        <v>0.34411269999999999</v>
      </c>
      <c r="Y142" s="63">
        <v>0.19202958742506532</v>
      </c>
      <c r="Z142" s="59">
        <v>1.5067153465933584E-3</v>
      </c>
      <c r="AA142" s="59">
        <v>1.4397502200780979E-3</v>
      </c>
      <c r="AB142" s="60">
        <v>5.3572101212208305E-3</v>
      </c>
      <c r="AC142" s="46">
        <f t="shared" si="17"/>
        <v>803.74219999999991</v>
      </c>
      <c r="AD142" s="47">
        <f t="shared" si="18"/>
        <v>86.488400000000013</v>
      </c>
      <c r="AE142" s="46">
        <f t="shared" si="19"/>
        <v>377.3755000000001</v>
      </c>
      <c r="AF142" s="47">
        <f t="shared" si="20"/>
        <v>1791.9775</v>
      </c>
      <c r="AH142" s="64" t="str">
        <f t="shared" si="21"/>
        <v>Mukesh Kumar Choudhary/ SM</v>
      </c>
      <c r="AI142" s="1" t="str">
        <f t="shared" si="22"/>
        <v>HU66.sm@vishalretail.co.in</v>
      </c>
      <c r="AJ142" s="64" t="s">
        <v>3784</v>
      </c>
      <c r="AK142" s="64" t="s">
        <v>65</v>
      </c>
      <c r="AQ142" s="14" t="s">
        <v>3572</v>
      </c>
      <c r="AR142" s="14" t="s">
        <v>1380</v>
      </c>
    </row>
    <row r="143" spans="2:44" x14ac:dyDescent="0.25">
      <c r="B143" s="64" t="s">
        <v>22</v>
      </c>
      <c r="C143" s="54" t="s">
        <v>2620</v>
      </c>
      <c r="D143" s="64" t="s">
        <v>2621</v>
      </c>
      <c r="E143" s="56">
        <v>0.59300620000000004</v>
      </c>
      <c r="F143" s="57">
        <v>0.11767430000000002</v>
      </c>
      <c r="G143" s="58">
        <v>0.16557975067558489</v>
      </c>
      <c r="H143" s="59">
        <v>-2.7438490292051067E-3</v>
      </c>
      <c r="I143" s="59">
        <v>0</v>
      </c>
      <c r="J143" s="60">
        <v>0</v>
      </c>
      <c r="K143" s="61">
        <v>5.7645000000000005E-3</v>
      </c>
      <c r="L143" s="62">
        <v>9.5000000000000011E-4</v>
      </c>
      <c r="M143" s="63">
        <v>0.14148484622831184</v>
      </c>
      <c r="N143" s="59">
        <v>0</v>
      </c>
      <c r="O143" s="59">
        <v>0</v>
      </c>
      <c r="P143" s="60">
        <v>0</v>
      </c>
      <c r="Q143" s="61">
        <v>0.1991598</v>
      </c>
      <c r="R143" s="62">
        <v>9.0786799999999987E-2</v>
      </c>
      <c r="S143" s="63">
        <v>0.31311558749093793</v>
      </c>
      <c r="T143" s="59">
        <v>0</v>
      </c>
      <c r="U143" s="59">
        <v>5.1043881873420833E-3</v>
      </c>
      <c r="V143" s="60">
        <v>0</v>
      </c>
      <c r="W143" s="61">
        <v>1.0550499</v>
      </c>
      <c r="X143" s="62">
        <v>5.9462000000000001E-2</v>
      </c>
      <c r="Y143" s="63">
        <v>5.3352503459137592E-2</v>
      </c>
      <c r="Z143" s="59">
        <v>4.9348957153351177E-4</v>
      </c>
      <c r="AA143" s="59">
        <v>9.6281609913720975E-3</v>
      </c>
      <c r="AB143" s="60">
        <v>1.3486621363127662E-2</v>
      </c>
      <c r="AC143" s="46">
        <f t="shared" si="17"/>
        <v>710.68050000000005</v>
      </c>
      <c r="AD143" s="47">
        <f t="shared" si="18"/>
        <v>6.714500000000001</v>
      </c>
      <c r="AE143" s="46">
        <f t="shared" si="19"/>
        <v>289.94659999999999</v>
      </c>
      <c r="AF143" s="47">
        <f t="shared" si="20"/>
        <v>1114.5118999999997</v>
      </c>
      <c r="AH143" s="64" t="str">
        <f t="shared" si="21"/>
        <v>Sumit  Sharma/ Neeraj  Kumar</v>
      </c>
      <c r="AI143" s="1" t="str">
        <f t="shared" si="22"/>
        <v>HQ05.sm@vishalretail.co.in</v>
      </c>
      <c r="AJ143" s="64" t="s">
        <v>3784</v>
      </c>
      <c r="AK143" s="64" t="s">
        <v>65</v>
      </c>
      <c r="AQ143" s="14" t="s">
        <v>3573</v>
      </c>
      <c r="AR143" s="14" t="s">
        <v>3301</v>
      </c>
    </row>
    <row r="144" spans="2:44" x14ac:dyDescent="0.25">
      <c r="B144" s="64" t="s">
        <v>53</v>
      </c>
      <c r="C144" s="54" t="s">
        <v>455</v>
      </c>
      <c r="D144" s="64" t="s">
        <v>456</v>
      </c>
      <c r="E144" s="56">
        <v>0.56577870000000008</v>
      </c>
      <c r="F144" s="57">
        <v>7.7828999999999997E-3</v>
      </c>
      <c r="G144" s="58">
        <v>1.3569423057610549E-2</v>
      </c>
      <c r="H144" s="59">
        <v>0</v>
      </c>
      <c r="I144" s="59">
        <v>0</v>
      </c>
      <c r="J144" s="60">
        <v>2.0050156774791056E-3</v>
      </c>
      <c r="K144" s="61">
        <v>4.8412399999999994E-2</v>
      </c>
      <c r="L144" s="62">
        <v>0</v>
      </c>
      <c r="M144" s="63">
        <v>0</v>
      </c>
      <c r="N144" s="59">
        <v>0</v>
      </c>
      <c r="O144" s="59">
        <v>0</v>
      </c>
      <c r="P144" s="60">
        <v>0</v>
      </c>
      <c r="Q144" s="61">
        <v>0.49819080000000004</v>
      </c>
      <c r="R144" s="62">
        <v>2.0674999999999999E-2</v>
      </c>
      <c r="S144" s="63">
        <v>3.9846526789778777E-2</v>
      </c>
      <c r="T144" s="59">
        <v>1.0792771464220611E-3</v>
      </c>
      <c r="U144" s="59">
        <v>3.0258305712189933E-3</v>
      </c>
      <c r="V144" s="60">
        <v>6.417844459974043E-3</v>
      </c>
      <c r="W144" s="61">
        <v>0.98657130000000004</v>
      </c>
      <c r="X144" s="62">
        <v>2.1113E-2</v>
      </c>
      <c r="Y144" s="63">
        <v>2.0951998557484721E-2</v>
      </c>
      <c r="Z144" s="59">
        <v>5.2595837803566057E-3</v>
      </c>
      <c r="AA144" s="59">
        <v>0</v>
      </c>
      <c r="AB144" s="60">
        <v>0</v>
      </c>
      <c r="AC144" s="46">
        <f t="shared" si="17"/>
        <v>573.56160000000011</v>
      </c>
      <c r="AD144" s="47">
        <f t="shared" si="18"/>
        <v>48.412399999999998</v>
      </c>
      <c r="AE144" s="46">
        <f t="shared" si="19"/>
        <v>518.86580000000004</v>
      </c>
      <c r="AF144" s="47">
        <f t="shared" si="20"/>
        <v>1007.6843</v>
      </c>
      <c r="AH144" s="64" t="str">
        <f t="shared" si="21"/>
        <v>Padmaja  Pandey/ Sunil Kumar Sahu</v>
      </c>
      <c r="AI144" s="1" t="str">
        <f t="shared" si="22"/>
        <v>HF07.sm@vishalretail.co.in</v>
      </c>
      <c r="AJ144" s="64" t="s">
        <v>3785</v>
      </c>
      <c r="AK144" s="64" t="s">
        <v>28</v>
      </c>
      <c r="AQ144" s="14" t="s">
        <v>3574</v>
      </c>
      <c r="AR144" s="14" t="s">
        <v>3575</v>
      </c>
    </row>
    <row r="145" spans="2:44" x14ac:dyDescent="0.25">
      <c r="B145" s="64" t="s">
        <v>53</v>
      </c>
      <c r="C145" s="54" t="s">
        <v>448</v>
      </c>
      <c r="D145" s="64" t="s">
        <v>449</v>
      </c>
      <c r="E145" s="56">
        <v>0.69641969999999986</v>
      </c>
      <c r="F145" s="57">
        <v>1.4654300000000002E-2</v>
      </c>
      <c r="G145" s="58">
        <v>2.0608684890742739E-2</v>
      </c>
      <c r="H145" s="59">
        <v>0</v>
      </c>
      <c r="I145" s="59">
        <v>1.6552426329749087E-3</v>
      </c>
      <c r="J145" s="60">
        <v>0</v>
      </c>
      <c r="K145" s="61">
        <v>3.3989999999999999E-2</v>
      </c>
      <c r="L145" s="62">
        <v>0</v>
      </c>
      <c r="M145" s="63">
        <v>0</v>
      </c>
      <c r="N145" s="59">
        <v>0</v>
      </c>
      <c r="O145" s="59">
        <v>0</v>
      </c>
      <c r="P145" s="60">
        <v>0</v>
      </c>
      <c r="Q145" s="61">
        <v>0.3048054</v>
      </c>
      <c r="R145" s="62">
        <v>3.6520999999999997E-3</v>
      </c>
      <c r="S145" s="63">
        <v>1.1839880696692413E-2</v>
      </c>
      <c r="T145" s="59">
        <v>0</v>
      </c>
      <c r="U145" s="59">
        <v>0</v>
      </c>
      <c r="V145" s="60">
        <v>4.5387127886337662E-3</v>
      </c>
      <c r="W145" s="61">
        <v>1.4229818000000001</v>
      </c>
      <c r="X145" s="62">
        <v>1.75E-3</v>
      </c>
      <c r="Y145" s="63">
        <v>1.2283013546830358E-3</v>
      </c>
      <c r="Z145" s="59">
        <v>0</v>
      </c>
      <c r="AA145" s="59">
        <v>0</v>
      </c>
      <c r="AB145" s="60">
        <v>0</v>
      </c>
      <c r="AC145" s="46">
        <f t="shared" si="17"/>
        <v>711.07399999999996</v>
      </c>
      <c r="AD145" s="47">
        <f t="shared" si="18"/>
        <v>33.99</v>
      </c>
      <c r="AE145" s="46">
        <f t="shared" si="19"/>
        <v>308.45749999999998</v>
      </c>
      <c r="AF145" s="47">
        <f t="shared" si="20"/>
        <v>1424.7318</v>
      </c>
      <c r="AH145" s="64" t="str">
        <f t="shared" si="21"/>
        <v>Jaysheel A Gajbhiye/ Neelkamal  Burman</v>
      </c>
      <c r="AI145" s="1" t="str">
        <f t="shared" si="22"/>
        <v>HF03.sm@vishalretail.co.in</v>
      </c>
      <c r="AJ145" s="64" t="s">
        <v>3785</v>
      </c>
      <c r="AK145" s="64" t="s">
        <v>28</v>
      </c>
      <c r="AQ145" s="14" t="s">
        <v>3576</v>
      </c>
      <c r="AR145" s="14" t="s">
        <v>3577</v>
      </c>
    </row>
    <row r="146" spans="2:44" x14ac:dyDescent="0.25">
      <c r="B146" s="64" t="s">
        <v>53</v>
      </c>
      <c r="C146" s="54" t="s">
        <v>2637</v>
      </c>
      <c r="D146" s="64" t="s">
        <v>2638</v>
      </c>
      <c r="E146" s="56">
        <v>0.83529460000000011</v>
      </c>
      <c r="F146" s="57">
        <v>3.2955499999999999E-2</v>
      </c>
      <c r="G146" s="58">
        <v>3.7956229432049585E-2</v>
      </c>
      <c r="H146" s="59">
        <v>0</v>
      </c>
      <c r="I146" s="59">
        <v>5.182838447124854E-3</v>
      </c>
      <c r="J146" s="60">
        <v>0</v>
      </c>
      <c r="K146" s="61">
        <v>9.3776499999999999E-2</v>
      </c>
      <c r="L146" s="62">
        <v>7.2999999999999996E-4</v>
      </c>
      <c r="M146" s="63">
        <v>7.7243364213043552E-3</v>
      </c>
      <c r="N146" s="59">
        <v>0</v>
      </c>
      <c r="O146" s="59">
        <v>0</v>
      </c>
      <c r="P146" s="60">
        <v>0</v>
      </c>
      <c r="Q146" s="61">
        <v>0.45309359999999999</v>
      </c>
      <c r="R146" s="62">
        <v>3.3E-3</v>
      </c>
      <c r="S146" s="63">
        <v>7.2306009549651879E-3</v>
      </c>
      <c r="T146" s="59">
        <v>0</v>
      </c>
      <c r="U146" s="59">
        <v>0</v>
      </c>
      <c r="V146" s="60">
        <v>0</v>
      </c>
      <c r="W146" s="61">
        <v>1.1377207</v>
      </c>
      <c r="X146" s="62">
        <v>0.10521899999999999</v>
      </c>
      <c r="Y146" s="63">
        <v>8.4653342394647141E-2</v>
      </c>
      <c r="Z146" s="59">
        <v>0</v>
      </c>
      <c r="AA146" s="59">
        <v>1.609088518131652E-3</v>
      </c>
      <c r="AB146" s="60">
        <v>6.1949907948068595E-4</v>
      </c>
      <c r="AC146" s="46">
        <f t="shared" si="17"/>
        <v>868.2501000000002</v>
      </c>
      <c r="AD146" s="47">
        <f t="shared" si="18"/>
        <v>94.506499999999988</v>
      </c>
      <c r="AE146" s="46">
        <f t="shared" si="19"/>
        <v>456.39360000000005</v>
      </c>
      <c r="AF146" s="47">
        <f t="shared" si="20"/>
        <v>1242.9396999999999</v>
      </c>
      <c r="AH146" s="64" t="str">
        <f t="shared" si="21"/>
        <v>K Rajesh Patanaik/ Ashwani Kumar Sharma</v>
      </c>
      <c r="AI146" s="1" t="str">
        <f t="shared" si="22"/>
        <v>HF02.sm@vishalretail.co.in</v>
      </c>
      <c r="AJ146" s="64" t="s">
        <v>3785</v>
      </c>
      <c r="AK146" s="64" t="s">
        <v>28</v>
      </c>
      <c r="AQ146" s="14" t="s">
        <v>3578</v>
      </c>
      <c r="AR146" s="14" t="s">
        <v>3579</v>
      </c>
    </row>
    <row r="147" spans="2:44" x14ac:dyDescent="0.25">
      <c r="B147" s="64" t="s">
        <v>53</v>
      </c>
      <c r="C147" s="54" t="s">
        <v>2023</v>
      </c>
      <c r="D147" s="64" t="s">
        <v>2636</v>
      </c>
      <c r="E147" s="56">
        <v>0.65598020000000001</v>
      </c>
      <c r="F147" s="57">
        <v>9.5157000000000005E-2</v>
      </c>
      <c r="G147" s="58">
        <v>0.12668391340490126</v>
      </c>
      <c r="H147" s="59">
        <v>3.9939441156688817E-3</v>
      </c>
      <c r="I147" s="59">
        <v>2.8357003221249058E-3</v>
      </c>
      <c r="J147" s="60">
        <v>9.6919710540231529E-3</v>
      </c>
      <c r="K147" s="61">
        <v>7.927E-3</v>
      </c>
      <c r="L147" s="62">
        <v>0</v>
      </c>
      <c r="M147" s="63">
        <v>0</v>
      </c>
      <c r="N147" s="59">
        <v>0</v>
      </c>
      <c r="O147" s="59">
        <v>0</v>
      </c>
      <c r="P147" s="60">
        <v>0</v>
      </c>
      <c r="Q147" s="61">
        <v>0.1917856</v>
      </c>
      <c r="R147" s="62">
        <v>7.2202999999999998E-3</v>
      </c>
      <c r="S147" s="63">
        <v>3.6281838880153801E-2</v>
      </c>
      <c r="T147" s="59">
        <v>0</v>
      </c>
      <c r="U147" s="59">
        <v>8.0399626342736574E-3</v>
      </c>
      <c r="V147" s="60">
        <v>3.0928731258721472E-3</v>
      </c>
      <c r="W147" s="61">
        <v>1.6105948000000001</v>
      </c>
      <c r="X147" s="62">
        <v>3.8189599999999997E-2</v>
      </c>
      <c r="Y147" s="63">
        <v>2.3162276401935872E-2</v>
      </c>
      <c r="Z147" s="59">
        <v>7.7026444452046004E-4</v>
      </c>
      <c r="AA147" s="59">
        <v>0</v>
      </c>
      <c r="AB147" s="60">
        <v>0</v>
      </c>
      <c r="AC147" s="46">
        <f t="shared" si="17"/>
        <v>751.13720000000001</v>
      </c>
      <c r="AD147" s="47">
        <f t="shared" si="18"/>
        <v>7.9270000000000005</v>
      </c>
      <c r="AE147" s="46">
        <f t="shared" si="19"/>
        <v>199.00590000000003</v>
      </c>
      <c r="AF147" s="47">
        <f t="shared" si="20"/>
        <v>1648.7844000000002</v>
      </c>
      <c r="AH147" s="64" t="str">
        <f t="shared" si="21"/>
        <v>Shubham Singh Rajput/ Anmol Kawdu Waghmare</v>
      </c>
      <c r="AI147" s="1" t="str">
        <f t="shared" si="22"/>
        <v>HF11.sm@vishalretail.co.in</v>
      </c>
      <c r="AJ147" s="64" t="s">
        <v>3785</v>
      </c>
      <c r="AK147" s="64" t="s">
        <v>28</v>
      </c>
      <c r="AQ147" s="14" t="s">
        <v>3580</v>
      </c>
      <c r="AR147" s="14" t="s">
        <v>3581</v>
      </c>
    </row>
    <row r="148" spans="2:44" x14ac:dyDescent="0.25">
      <c r="B148" s="64" t="s">
        <v>53</v>
      </c>
      <c r="C148" s="54" t="s">
        <v>450</v>
      </c>
      <c r="D148" s="64" t="s">
        <v>451</v>
      </c>
      <c r="E148" s="56">
        <v>0.82948910000000009</v>
      </c>
      <c r="F148" s="57">
        <v>3.7500000000000003E-3</v>
      </c>
      <c r="G148" s="58">
        <v>4.5005089175483952E-3</v>
      </c>
      <c r="H148" s="59">
        <v>0</v>
      </c>
      <c r="I148" s="59">
        <v>0</v>
      </c>
      <c r="J148" s="60">
        <v>0</v>
      </c>
      <c r="K148" s="61">
        <v>0.1022502</v>
      </c>
      <c r="L148" s="62">
        <v>0</v>
      </c>
      <c r="M148" s="63">
        <v>0</v>
      </c>
      <c r="N148" s="59">
        <v>0</v>
      </c>
      <c r="O148" s="59">
        <v>0</v>
      </c>
      <c r="P148" s="60">
        <v>0</v>
      </c>
      <c r="Q148" s="61">
        <v>0.65413069999999995</v>
      </c>
      <c r="R148" s="62">
        <v>5.7200000000000003E-3</v>
      </c>
      <c r="S148" s="63">
        <v>8.6686276153075253E-3</v>
      </c>
      <c r="T148" s="59">
        <v>0</v>
      </c>
      <c r="U148" s="59">
        <v>0</v>
      </c>
      <c r="V148" s="60">
        <v>0</v>
      </c>
      <c r="W148" s="61">
        <v>1.2137849000000001</v>
      </c>
      <c r="X148" s="62">
        <v>1.15012E-2</v>
      </c>
      <c r="Y148" s="63">
        <v>9.3865424573085412E-3</v>
      </c>
      <c r="Z148" s="59">
        <v>0</v>
      </c>
      <c r="AA148" s="59">
        <v>0</v>
      </c>
      <c r="AB148" s="60">
        <v>0</v>
      </c>
      <c r="AC148" s="46">
        <f t="shared" si="17"/>
        <v>833.23910000000012</v>
      </c>
      <c r="AD148" s="47">
        <f t="shared" si="18"/>
        <v>102.25020000000001</v>
      </c>
      <c r="AE148" s="46">
        <f t="shared" si="19"/>
        <v>659.85069999999996</v>
      </c>
      <c r="AF148" s="47">
        <f t="shared" si="20"/>
        <v>1225.2861000000003</v>
      </c>
      <c r="AH148" s="64" t="str">
        <f t="shared" si="21"/>
        <v>Rishu  Prasad/ Prasanta  Raj</v>
      </c>
      <c r="AI148" s="1" t="str">
        <f t="shared" si="22"/>
        <v>HF04.sm@vishalretail.co.in</v>
      </c>
      <c r="AJ148" s="64" t="s">
        <v>3785</v>
      </c>
      <c r="AK148" s="64" t="s">
        <v>28</v>
      </c>
      <c r="AQ148" s="14" t="s">
        <v>3582</v>
      </c>
      <c r="AR148" s="14" t="s">
        <v>3583</v>
      </c>
    </row>
    <row r="149" spans="2:44" x14ac:dyDescent="0.25">
      <c r="B149" s="64" t="s">
        <v>53</v>
      </c>
      <c r="C149" s="54" t="s">
        <v>459</v>
      </c>
      <c r="D149" s="64" t="s">
        <v>460</v>
      </c>
      <c r="E149" s="56">
        <v>0.5591469</v>
      </c>
      <c r="F149" s="57">
        <v>1.22355E-2</v>
      </c>
      <c r="G149" s="58">
        <v>2.1413855239503354E-2</v>
      </c>
      <c r="H149" s="59">
        <v>0</v>
      </c>
      <c r="I149" s="59">
        <v>0</v>
      </c>
      <c r="J149" s="60">
        <v>0</v>
      </c>
      <c r="K149" s="61">
        <v>5.9429999999999997E-2</v>
      </c>
      <c r="L149" s="62">
        <v>0</v>
      </c>
      <c r="M149" s="63">
        <v>0</v>
      </c>
      <c r="N149" s="59">
        <v>0</v>
      </c>
      <c r="O149" s="59">
        <v>0</v>
      </c>
      <c r="P149" s="60">
        <v>0</v>
      </c>
      <c r="Q149" s="61">
        <v>0.27508729999999998</v>
      </c>
      <c r="R149" s="62">
        <v>3.7200000000000002E-3</v>
      </c>
      <c r="S149" s="63">
        <v>1.3342548778313913E-2</v>
      </c>
      <c r="T149" s="59">
        <v>0</v>
      </c>
      <c r="U149" s="59">
        <v>0</v>
      </c>
      <c r="V149" s="60">
        <v>3.9453773269207803E-3</v>
      </c>
      <c r="W149" s="61">
        <v>1.0722179000000001</v>
      </c>
      <c r="X149" s="62">
        <v>3.3843699999999997E-2</v>
      </c>
      <c r="Y149" s="63">
        <v>3.0598386201998149E-2</v>
      </c>
      <c r="Z149" s="59">
        <v>0</v>
      </c>
      <c r="AA149" s="59">
        <v>4.9725982711993607E-3</v>
      </c>
      <c r="AB149" s="60">
        <v>3.7972568616431485E-3</v>
      </c>
      <c r="AC149" s="46">
        <f t="shared" si="17"/>
        <v>571.38239999999996</v>
      </c>
      <c r="AD149" s="47">
        <f t="shared" si="18"/>
        <v>59.43</v>
      </c>
      <c r="AE149" s="46">
        <f t="shared" si="19"/>
        <v>278.8073</v>
      </c>
      <c r="AF149" s="47">
        <f t="shared" si="20"/>
        <v>1106.0616</v>
      </c>
      <c r="AH149" s="64" t="str">
        <f t="shared" si="21"/>
        <v>Ashok  Dhali/ Laxman  Padhan</v>
      </c>
      <c r="AI149" s="1" t="str">
        <f t="shared" si="22"/>
        <v>HF13.sm@vishalretail.co.in</v>
      </c>
      <c r="AJ149" s="64" t="s">
        <v>3785</v>
      </c>
      <c r="AK149" s="64" t="s">
        <v>28</v>
      </c>
      <c r="AQ149" s="14" t="s">
        <v>3584</v>
      </c>
      <c r="AR149" s="14" t="s">
        <v>1777</v>
      </c>
    </row>
    <row r="150" spans="2:44" x14ac:dyDescent="0.25">
      <c r="B150" s="64" t="s">
        <v>53</v>
      </c>
      <c r="C150" s="54" t="s">
        <v>452</v>
      </c>
      <c r="D150" s="64" t="s">
        <v>453</v>
      </c>
      <c r="E150" s="56">
        <v>1.7714204999999998</v>
      </c>
      <c r="F150" s="57">
        <v>9.7915999999999993E-3</v>
      </c>
      <c r="G150" s="58">
        <v>5.4971555605309438E-3</v>
      </c>
      <c r="H150" s="59">
        <v>0</v>
      </c>
      <c r="I150" s="59">
        <v>0</v>
      </c>
      <c r="J150" s="60">
        <v>0</v>
      </c>
      <c r="K150" s="61">
        <v>3.6431699999999997E-2</v>
      </c>
      <c r="L150" s="62">
        <v>0</v>
      </c>
      <c r="M150" s="63">
        <v>0</v>
      </c>
      <c r="N150" s="59">
        <v>0</v>
      </c>
      <c r="O150" s="59">
        <v>0</v>
      </c>
      <c r="P150" s="60">
        <v>0</v>
      </c>
      <c r="Q150" s="61">
        <v>0.93359449999999988</v>
      </c>
      <c r="R150" s="62">
        <v>0</v>
      </c>
      <c r="S150" s="63">
        <v>0</v>
      </c>
      <c r="T150" s="59">
        <v>0</v>
      </c>
      <c r="U150" s="59">
        <v>0</v>
      </c>
      <c r="V150" s="60">
        <v>0</v>
      </c>
      <c r="W150" s="61">
        <v>0.9544765999999999</v>
      </c>
      <c r="X150" s="62">
        <v>6.2211699999999995E-2</v>
      </c>
      <c r="Y150" s="63">
        <v>6.1190534011259887E-2</v>
      </c>
      <c r="Z150" s="59">
        <v>0</v>
      </c>
      <c r="AA150" s="59">
        <v>2.6655170517847016E-3</v>
      </c>
      <c r="AB150" s="60">
        <v>8.6358818135312456E-3</v>
      </c>
      <c r="AC150" s="46">
        <f t="shared" si="17"/>
        <v>1781.2121</v>
      </c>
      <c r="AD150" s="47">
        <f t="shared" si="18"/>
        <v>36.431699999999999</v>
      </c>
      <c r="AE150" s="46">
        <f t="shared" si="19"/>
        <v>933.59449999999981</v>
      </c>
      <c r="AF150" s="47">
        <f t="shared" si="20"/>
        <v>1016.6883</v>
      </c>
      <c r="AH150" s="64" t="str">
        <f t="shared" si="21"/>
        <v>Nitish  Verma/ Hemendra Pratap Singh</v>
      </c>
      <c r="AI150" s="1" t="str">
        <f t="shared" si="22"/>
        <v>HF05.sm@vishalretail.co.in</v>
      </c>
      <c r="AJ150" s="64" t="s">
        <v>3785</v>
      </c>
      <c r="AK150" s="64" t="s">
        <v>28</v>
      </c>
      <c r="AQ150" s="14" t="s">
        <v>3585</v>
      </c>
      <c r="AR150" s="14" t="s">
        <v>3586</v>
      </c>
    </row>
    <row r="151" spans="2:44" x14ac:dyDescent="0.25">
      <c r="B151" s="64" t="s">
        <v>53</v>
      </c>
      <c r="C151" s="54" t="s">
        <v>211</v>
      </c>
      <c r="D151" s="64" t="s">
        <v>454</v>
      </c>
      <c r="E151" s="56">
        <v>0.80059860000000005</v>
      </c>
      <c r="F151" s="57">
        <v>1.33312E-2</v>
      </c>
      <c r="G151" s="58">
        <v>1.6378808098683695E-2</v>
      </c>
      <c r="H151" s="59">
        <v>0</v>
      </c>
      <c r="I151" s="59">
        <v>0</v>
      </c>
      <c r="J151" s="60">
        <v>0</v>
      </c>
      <c r="K151" s="61">
        <v>1.5000000000000002E-3</v>
      </c>
      <c r="L151" s="62">
        <v>0</v>
      </c>
      <c r="M151" s="63">
        <v>0</v>
      </c>
      <c r="N151" s="59">
        <v>0</v>
      </c>
      <c r="O151" s="59">
        <v>0</v>
      </c>
      <c r="P151" s="60">
        <v>0</v>
      </c>
      <c r="Q151" s="61">
        <v>0.34548949999999995</v>
      </c>
      <c r="R151" s="62">
        <v>1.5397E-3</v>
      </c>
      <c r="S151" s="63">
        <v>4.4368024362215061E-3</v>
      </c>
      <c r="T151" s="59">
        <v>0</v>
      </c>
      <c r="U151" s="59">
        <v>0</v>
      </c>
      <c r="V151" s="60">
        <v>0</v>
      </c>
      <c r="W151" s="61">
        <v>0.9356293</v>
      </c>
      <c r="X151" s="62">
        <v>4.5234000000000003E-3</v>
      </c>
      <c r="Y151" s="63">
        <v>4.811346071760471E-3</v>
      </c>
      <c r="Z151" s="59">
        <v>0</v>
      </c>
      <c r="AA151" s="59">
        <v>0</v>
      </c>
      <c r="AB151" s="60">
        <v>0</v>
      </c>
      <c r="AC151" s="46">
        <f t="shared" si="17"/>
        <v>813.9298</v>
      </c>
      <c r="AD151" s="47">
        <f t="shared" si="18"/>
        <v>1.5000000000000002</v>
      </c>
      <c r="AE151" s="46">
        <f t="shared" si="19"/>
        <v>347.02919999999995</v>
      </c>
      <c r="AF151" s="47">
        <f t="shared" si="20"/>
        <v>940.15269999999998</v>
      </c>
      <c r="AH151" s="64" t="str">
        <f t="shared" si="21"/>
        <v>Bipin Kumar Jha/ Chandan  Kumar</v>
      </c>
      <c r="AI151" s="1" t="str">
        <f t="shared" si="22"/>
        <v>HF06.sm@vishalretail.co.in</v>
      </c>
      <c r="AJ151" s="64" t="s">
        <v>3785</v>
      </c>
      <c r="AK151" s="64" t="s">
        <v>28</v>
      </c>
      <c r="AQ151" s="14" t="s">
        <v>1669</v>
      </c>
      <c r="AR151" s="14" t="s">
        <v>3199</v>
      </c>
    </row>
    <row r="152" spans="2:44" x14ac:dyDescent="0.25">
      <c r="B152" s="64" t="s">
        <v>61</v>
      </c>
      <c r="C152" s="54" t="s">
        <v>467</v>
      </c>
      <c r="D152" s="64" t="s">
        <v>468</v>
      </c>
      <c r="E152" s="56">
        <v>0.9968786999999999</v>
      </c>
      <c r="F152" s="57">
        <v>1.1794200000000001E-2</v>
      </c>
      <c r="G152" s="58">
        <v>1.1692789605034499E-2</v>
      </c>
      <c r="H152" s="59">
        <v>0</v>
      </c>
      <c r="I152" s="59">
        <v>0</v>
      </c>
      <c r="J152" s="60">
        <v>0</v>
      </c>
      <c r="K152" s="61">
        <v>0.1674563</v>
      </c>
      <c r="L152" s="62">
        <v>5.5378999999999992E-3</v>
      </c>
      <c r="M152" s="63">
        <v>3.2012055895515562E-2</v>
      </c>
      <c r="N152" s="59">
        <v>0</v>
      </c>
      <c r="O152" s="59">
        <v>0</v>
      </c>
      <c r="P152" s="60">
        <v>0</v>
      </c>
      <c r="Q152" s="61">
        <v>0.54092510000000005</v>
      </c>
      <c r="R152" s="62">
        <v>3.15E-3</v>
      </c>
      <c r="S152" s="63">
        <v>5.7896419078910244E-3</v>
      </c>
      <c r="T152" s="59">
        <v>0</v>
      </c>
      <c r="U152" s="59">
        <v>0</v>
      </c>
      <c r="V152" s="60">
        <v>0</v>
      </c>
      <c r="W152" s="61">
        <v>0.96289009999999997</v>
      </c>
      <c r="X152" s="62">
        <v>3.6123099999999998E-2</v>
      </c>
      <c r="Y152" s="63">
        <v>3.615878148556996E-2</v>
      </c>
      <c r="Z152" s="59">
        <v>1.7016792170513864E-3</v>
      </c>
      <c r="AA152" s="59">
        <v>1.2512347184201369E-2</v>
      </c>
      <c r="AB152" s="60">
        <v>0</v>
      </c>
      <c r="AC152" s="46">
        <f t="shared" si="17"/>
        <v>1008.6728999999999</v>
      </c>
      <c r="AD152" s="47">
        <f t="shared" si="18"/>
        <v>172.99420000000001</v>
      </c>
      <c r="AE152" s="46">
        <f t="shared" si="19"/>
        <v>544.07510000000002</v>
      </c>
      <c r="AF152" s="47">
        <f t="shared" si="20"/>
        <v>999.01319999999987</v>
      </c>
      <c r="AH152" s="64" t="str">
        <f t="shared" si="21"/>
        <v>Manoj  Tiwari/ Avinash  Dwivedi</v>
      </c>
      <c r="AI152" s="1" t="str">
        <f t="shared" si="22"/>
        <v>HQ17.sm@vishalretail.co.in</v>
      </c>
      <c r="AJ152" s="64" t="s">
        <v>3786</v>
      </c>
      <c r="AK152" s="64" t="s">
        <v>32</v>
      </c>
      <c r="AQ152" s="14" t="s">
        <v>3587</v>
      </c>
      <c r="AR152" s="14" t="s">
        <v>3588</v>
      </c>
    </row>
    <row r="153" spans="2:44" x14ac:dyDescent="0.25">
      <c r="B153" s="64" t="s">
        <v>62</v>
      </c>
      <c r="C153" s="54" t="s">
        <v>873</v>
      </c>
      <c r="D153" s="64" t="s">
        <v>874</v>
      </c>
      <c r="E153" s="56">
        <v>0.51526339999999993</v>
      </c>
      <c r="F153" s="57">
        <v>3.1800000000000001E-3</v>
      </c>
      <c r="G153" s="58">
        <v>6.1337457473660591E-3</v>
      </c>
      <c r="H153" s="59">
        <v>0</v>
      </c>
      <c r="I153" s="59">
        <v>0</v>
      </c>
      <c r="J153" s="60">
        <v>0</v>
      </c>
      <c r="K153" s="61">
        <v>0.15866849999999999</v>
      </c>
      <c r="L153" s="62">
        <v>6.4799999999999996E-3</v>
      </c>
      <c r="M153" s="63">
        <v>3.923741360048684E-2</v>
      </c>
      <c r="N153" s="59">
        <v>0</v>
      </c>
      <c r="O153" s="59">
        <v>0</v>
      </c>
      <c r="P153" s="60">
        <v>0</v>
      </c>
      <c r="Q153" s="61">
        <v>0.13514370000000001</v>
      </c>
      <c r="R153" s="62">
        <v>1.141E-2</v>
      </c>
      <c r="S153" s="63">
        <v>7.7855420913972143E-2</v>
      </c>
      <c r="T153" s="59">
        <v>0</v>
      </c>
      <c r="U153" s="59">
        <v>0</v>
      </c>
      <c r="V153" s="60">
        <v>0</v>
      </c>
      <c r="W153" s="61">
        <v>1.9659478000000001</v>
      </c>
      <c r="X153" s="62">
        <v>3.6080399999999999E-2</v>
      </c>
      <c r="Y153" s="63">
        <v>1.8021923966905162E-2</v>
      </c>
      <c r="Z153" s="59">
        <v>0</v>
      </c>
      <c r="AA153" s="59">
        <v>3.04691012843875E-4</v>
      </c>
      <c r="AB153" s="60">
        <v>0</v>
      </c>
      <c r="AC153" s="46">
        <f t="shared" si="17"/>
        <v>518.44339999999988</v>
      </c>
      <c r="AD153" s="47">
        <f t="shared" si="18"/>
        <v>165.14849999999998</v>
      </c>
      <c r="AE153" s="46">
        <f t="shared" si="19"/>
        <v>146.55369999999999</v>
      </c>
      <c r="AF153" s="47">
        <f t="shared" si="20"/>
        <v>2002.0282000000004</v>
      </c>
      <c r="AH153" s="64" t="str">
        <f t="shared" si="21"/>
        <v>Lallan  Prasad/ Mohit Kumar Chaubey</v>
      </c>
      <c r="AI153" s="1" t="str">
        <f t="shared" si="22"/>
        <v>HU85.sm@vishalretail.co.in</v>
      </c>
      <c r="AJ153" s="64" t="s">
        <v>3787</v>
      </c>
      <c r="AK153" s="64" t="s">
        <v>32</v>
      </c>
      <c r="AQ153" s="14" t="s">
        <v>3589</v>
      </c>
      <c r="AR153" s="14" t="s">
        <v>3590</v>
      </c>
    </row>
    <row r="154" spans="2:44" x14ac:dyDescent="0.25">
      <c r="B154" s="64" t="s">
        <v>62</v>
      </c>
      <c r="C154" s="54" t="s">
        <v>808</v>
      </c>
      <c r="D154" s="64" t="s">
        <v>809</v>
      </c>
      <c r="E154" s="56">
        <v>0.52829480000000006</v>
      </c>
      <c r="F154" s="57">
        <v>1.848E-2</v>
      </c>
      <c r="G154" s="58">
        <v>3.3798192601414687E-2</v>
      </c>
      <c r="H154" s="59">
        <v>2.1398206354791768E-3</v>
      </c>
      <c r="I154" s="59">
        <v>0</v>
      </c>
      <c r="J154" s="60">
        <v>0</v>
      </c>
      <c r="K154" s="61">
        <v>3.0681999999999994E-2</v>
      </c>
      <c r="L154" s="62">
        <v>0</v>
      </c>
      <c r="M154" s="63">
        <v>0</v>
      </c>
      <c r="N154" s="59">
        <v>0</v>
      </c>
      <c r="O154" s="59">
        <v>0</v>
      </c>
      <c r="P154" s="60">
        <v>0</v>
      </c>
      <c r="Q154" s="61">
        <v>0.26825540000000003</v>
      </c>
      <c r="R154" s="62">
        <v>4.7299999999999998E-3</v>
      </c>
      <c r="S154" s="63">
        <v>1.7326933967897182E-2</v>
      </c>
      <c r="T154" s="59">
        <v>0</v>
      </c>
      <c r="U154" s="59">
        <v>0</v>
      </c>
      <c r="V154" s="60">
        <v>0</v>
      </c>
      <c r="W154" s="61">
        <v>1.2129364</v>
      </c>
      <c r="X154" s="62">
        <v>2.8220100000000001E-2</v>
      </c>
      <c r="Y154" s="63">
        <v>2.2736939298146529E-2</v>
      </c>
      <c r="Z154" s="59">
        <v>8.2181417089625692E-4</v>
      </c>
      <c r="AA154" s="59">
        <v>2.0464784255651886E-3</v>
      </c>
      <c r="AB154" s="60">
        <v>1.4341462982307227E-3</v>
      </c>
      <c r="AC154" s="46">
        <f t="shared" si="17"/>
        <v>546.77480000000014</v>
      </c>
      <c r="AD154" s="47">
        <f t="shared" si="18"/>
        <v>30.681999999999995</v>
      </c>
      <c r="AE154" s="46">
        <f t="shared" si="19"/>
        <v>272.98540000000003</v>
      </c>
      <c r="AF154" s="47">
        <f t="shared" si="20"/>
        <v>1241.1565000000001</v>
      </c>
      <c r="AH154" s="64" t="str">
        <f t="shared" si="21"/>
        <v>Sudhir Kumar Shukla/ Manish  Srivastava</v>
      </c>
      <c r="AI154" s="1" t="str">
        <f t="shared" si="22"/>
        <v>HU12.sm@vishalretail.co.in</v>
      </c>
      <c r="AJ154" s="64" t="s">
        <v>3787</v>
      </c>
      <c r="AK154" s="64" t="s">
        <v>32</v>
      </c>
      <c r="AQ154" s="14" t="s">
        <v>3591</v>
      </c>
      <c r="AR154" s="14" t="s">
        <v>3592</v>
      </c>
    </row>
    <row r="155" spans="2:44" x14ac:dyDescent="0.25">
      <c r="B155" s="64" t="s">
        <v>62</v>
      </c>
      <c r="C155" s="54" t="s">
        <v>1975</v>
      </c>
      <c r="D155" s="64" t="s">
        <v>1992</v>
      </c>
      <c r="E155" s="56">
        <v>0.6434801</v>
      </c>
      <c r="F155" s="57">
        <v>4.7099000000000004E-3</v>
      </c>
      <c r="G155" s="58">
        <v>7.2662336660547066E-3</v>
      </c>
      <c r="H155" s="59">
        <v>1.8513090297597923E-3</v>
      </c>
      <c r="I155" s="59">
        <v>0</v>
      </c>
      <c r="J155" s="60">
        <v>0</v>
      </c>
      <c r="K155" s="61">
        <v>0.16463740000000002</v>
      </c>
      <c r="L155" s="62">
        <v>1.9499999999999999E-3</v>
      </c>
      <c r="M155" s="63">
        <v>1.1705567167744978E-2</v>
      </c>
      <c r="N155" s="59">
        <v>0</v>
      </c>
      <c r="O155" s="59">
        <v>0</v>
      </c>
      <c r="P155" s="60">
        <v>0</v>
      </c>
      <c r="Q155" s="61">
        <v>0.26487290000000002</v>
      </c>
      <c r="R155" s="62">
        <v>7.6299999999999988E-3</v>
      </c>
      <c r="S155" s="63">
        <v>2.7999702021519763E-2</v>
      </c>
      <c r="T155" s="59">
        <v>1.9449334300662485E-3</v>
      </c>
      <c r="U155" s="59">
        <v>0</v>
      </c>
      <c r="V155" s="60">
        <v>1.9449334300662485E-3</v>
      </c>
      <c r="W155" s="61">
        <v>1.3089121000000001</v>
      </c>
      <c r="X155" s="62">
        <v>5.1600999999999999E-3</v>
      </c>
      <c r="Y155" s="63">
        <v>3.9268009779066934E-3</v>
      </c>
      <c r="Z155" s="59">
        <v>1.3470340518580333E-3</v>
      </c>
      <c r="AA155" s="59">
        <v>0</v>
      </c>
      <c r="AB155" s="60">
        <v>0</v>
      </c>
      <c r="AC155" s="46">
        <f t="shared" si="17"/>
        <v>648.19000000000005</v>
      </c>
      <c r="AD155" s="47">
        <f t="shared" si="18"/>
        <v>166.58740000000003</v>
      </c>
      <c r="AE155" s="46">
        <f t="shared" si="19"/>
        <v>272.50290000000001</v>
      </c>
      <c r="AF155" s="47">
        <f t="shared" si="20"/>
        <v>1314.0722000000001</v>
      </c>
      <c r="AH155" s="64" t="str">
        <f t="shared" si="21"/>
        <v>Avinash Kumar Soni/ Vinod  Kumar</v>
      </c>
      <c r="AI155" s="1" t="str">
        <f t="shared" si="22"/>
        <v>HU43.sm@vishalretail.co.in</v>
      </c>
      <c r="AJ155" s="64" t="s">
        <v>3787</v>
      </c>
      <c r="AK155" s="64" t="s">
        <v>32</v>
      </c>
      <c r="AQ155" s="14" t="s">
        <v>3593</v>
      </c>
      <c r="AR155" s="14" t="s">
        <v>3594</v>
      </c>
    </row>
    <row r="156" spans="2:44" x14ac:dyDescent="0.25">
      <c r="B156" s="64" t="s">
        <v>62</v>
      </c>
      <c r="C156" s="54" t="s">
        <v>1974</v>
      </c>
      <c r="D156" s="64" t="s">
        <v>1993</v>
      </c>
      <c r="E156" s="56">
        <v>1.6247567999999999</v>
      </c>
      <c r="F156" s="57">
        <v>2.9880500000000001E-2</v>
      </c>
      <c r="G156" s="58">
        <v>1.8058640404153829E-2</v>
      </c>
      <c r="H156" s="59">
        <v>9.3676118627326974E-4</v>
      </c>
      <c r="I156" s="59">
        <v>0</v>
      </c>
      <c r="J156" s="60">
        <v>3.0765050443381163E-3</v>
      </c>
      <c r="K156" s="61">
        <v>4.8453500000000004E-2</v>
      </c>
      <c r="L156" s="62">
        <v>0</v>
      </c>
      <c r="M156" s="63">
        <v>0</v>
      </c>
      <c r="N156" s="59">
        <v>0</v>
      </c>
      <c r="O156" s="59">
        <v>0</v>
      </c>
      <c r="P156" s="60">
        <v>0</v>
      </c>
      <c r="Q156" s="61">
        <v>0.56768660000000004</v>
      </c>
      <c r="R156" s="62">
        <v>2.1250000000000002E-2</v>
      </c>
      <c r="S156" s="63">
        <v>3.6081982339015779E-2</v>
      </c>
      <c r="T156" s="59">
        <v>0</v>
      </c>
      <c r="U156" s="59">
        <v>4.6184937393940195E-3</v>
      </c>
      <c r="V156" s="60">
        <v>1.8677732034314051E-3</v>
      </c>
      <c r="W156" s="61">
        <v>0.99478900000000003</v>
      </c>
      <c r="X156" s="62">
        <v>4.6747999999999998E-3</v>
      </c>
      <c r="Y156" s="63">
        <v>4.6773079725348733E-3</v>
      </c>
      <c r="Z156" s="59">
        <v>1.6508852046467316E-3</v>
      </c>
      <c r="AA156" s="59">
        <v>0</v>
      </c>
      <c r="AB156" s="60">
        <v>0</v>
      </c>
      <c r="AC156" s="46">
        <f t="shared" si="17"/>
        <v>1654.6372999999999</v>
      </c>
      <c r="AD156" s="47">
        <f t="shared" si="18"/>
        <v>48.453500000000005</v>
      </c>
      <c r="AE156" s="46">
        <f t="shared" si="19"/>
        <v>588.9366</v>
      </c>
      <c r="AF156" s="47">
        <f t="shared" si="20"/>
        <v>999.46379999999999</v>
      </c>
      <c r="AH156" s="64" t="str">
        <f t="shared" si="21"/>
        <v>Krishna Kumar Shukla/ Gajendra  Gupta</v>
      </c>
      <c r="AI156" s="1" t="str">
        <f t="shared" si="22"/>
        <v>HQ28.sm@vishalretail.co.in</v>
      </c>
      <c r="AJ156" s="64" t="s">
        <v>3787</v>
      </c>
      <c r="AK156" s="64" t="s">
        <v>32</v>
      </c>
      <c r="AQ156" s="14" t="s">
        <v>3595</v>
      </c>
      <c r="AR156" s="14" t="s">
        <v>3596</v>
      </c>
    </row>
    <row r="157" spans="2:44" x14ac:dyDescent="0.25">
      <c r="B157" s="64" t="s">
        <v>62</v>
      </c>
      <c r="C157" s="54" t="s">
        <v>142</v>
      </c>
      <c r="D157" s="64" t="s">
        <v>249</v>
      </c>
      <c r="E157" s="56">
        <v>1.0891404</v>
      </c>
      <c r="F157" s="57">
        <v>2.8750000000000001E-2</v>
      </c>
      <c r="G157" s="58">
        <v>2.5718084706693966E-2</v>
      </c>
      <c r="H157" s="59">
        <v>0</v>
      </c>
      <c r="I157" s="59">
        <v>0</v>
      </c>
      <c r="J157" s="60">
        <v>0</v>
      </c>
      <c r="K157" s="61">
        <v>0.28207760000000004</v>
      </c>
      <c r="L157" s="62">
        <v>3.15E-3</v>
      </c>
      <c r="M157" s="63">
        <v>1.1043812029410897E-2</v>
      </c>
      <c r="N157" s="59">
        <v>0</v>
      </c>
      <c r="O157" s="59">
        <v>1.1043812029410897E-2</v>
      </c>
      <c r="P157" s="60">
        <v>0</v>
      </c>
      <c r="Q157" s="61">
        <v>0.43833589999999995</v>
      </c>
      <c r="R157" s="62">
        <v>0</v>
      </c>
      <c r="S157" s="63">
        <v>0</v>
      </c>
      <c r="T157" s="59">
        <v>0</v>
      </c>
      <c r="U157" s="59">
        <v>0</v>
      </c>
      <c r="V157" s="60">
        <v>0</v>
      </c>
      <c r="W157" s="61">
        <v>1.0816403000000001</v>
      </c>
      <c r="X157" s="62">
        <v>1.6046000000000001E-2</v>
      </c>
      <c r="Y157" s="63">
        <v>1.4618019738426179E-2</v>
      </c>
      <c r="Z157" s="59">
        <v>5.7029043725880511E-4</v>
      </c>
      <c r="AA157" s="59">
        <v>0</v>
      </c>
      <c r="AB157" s="60">
        <v>4.3728340237096878E-3</v>
      </c>
      <c r="AC157" s="46">
        <f t="shared" si="17"/>
        <v>1117.8904000000002</v>
      </c>
      <c r="AD157" s="47">
        <f t="shared" si="18"/>
        <v>285.22760000000005</v>
      </c>
      <c r="AE157" s="46">
        <f t="shared" si="19"/>
        <v>438.33589999999998</v>
      </c>
      <c r="AF157" s="47">
        <f t="shared" si="20"/>
        <v>1097.6863000000001</v>
      </c>
      <c r="AH157" s="64" t="str">
        <f t="shared" si="21"/>
        <v>Roshan Omprakash Singh/ Dinesh  Kumar</v>
      </c>
      <c r="AI157" s="1" t="str">
        <f t="shared" si="22"/>
        <v>HU63.sm@vishalretail.co.in</v>
      </c>
      <c r="AJ157" s="64" t="s">
        <v>3787</v>
      </c>
      <c r="AK157" s="64" t="s">
        <v>32</v>
      </c>
      <c r="AQ157" s="14" t="s">
        <v>1386</v>
      </c>
      <c r="AR157" s="14" t="s">
        <v>3597</v>
      </c>
    </row>
    <row r="158" spans="2:44" x14ac:dyDescent="0.25">
      <c r="B158" s="64" t="s">
        <v>88</v>
      </c>
      <c r="C158" s="54" t="s">
        <v>810</v>
      </c>
      <c r="D158" s="64" t="s">
        <v>811</v>
      </c>
      <c r="E158" s="56">
        <v>2.5735619999999999</v>
      </c>
      <c r="F158" s="57">
        <v>4.0270099999999996E-2</v>
      </c>
      <c r="G158" s="58">
        <v>1.5406536632555702E-2</v>
      </c>
      <c r="H158" s="59">
        <v>8.4167609694593627E-4</v>
      </c>
      <c r="I158" s="59">
        <v>9.1819210575920312E-4</v>
      </c>
      <c r="J158" s="60">
        <v>1.3581591564354881E-3</v>
      </c>
      <c r="K158" s="61">
        <v>3.3600000000000001E-3</v>
      </c>
      <c r="L158" s="62">
        <v>0</v>
      </c>
      <c r="M158" s="63">
        <v>0</v>
      </c>
      <c r="N158" s="59">
        <v>0</v>
      </c>
      <c r="O158" s="59">
        <v>0</v>
      </c>
      <c r="P158" s="60">
        <v>0</v>
      </c>
      <c r="Q158" s="61">
        <v>0.71650380000000002</v>
      </c>
      <c r="R158" s="62">
        <v>3.3300000000000001E-3</v>
      </c>
      <c r="S158" s="63">
        <v>4.6260678506621945E-3</v>
      </c>
      <c r="T158" s="59">
        <v>0</v>
      </c>
      <c r="U158" s="59">
        <v>0</v>
      </c>
      <c r="V158" s="60">
        <v>0</v>
      </c>
      <c r="W158" s="61">
        <v>1.1063684999999999</v>
      </c>
      <c r="X158" s="62">
        <v>1.1725000000000001E-2</v>
      </c>
      <c r="Y158" s="63">
        <v>1.0486600628659411E-2</v>
      </c>
      <c r="Z158" s="59">
        <v>0</v>
      </c>
      <c r="AA158" s="59">
        <v>2.0660168402731973E-3</v>
      </c>
      <c r="AB158" s="60">
        <v>1.972106983897143E-3</v>
      </c>
      <c r="AC158" s="46">
        <f t="shared" si="17"/>
        <v>2613.8321000000001</v>
      </c>
      <c r="AD158" s="47">
        <f t="shared" si="18"/>
        <v>3.3600000000000003</v>
      </c>
      <c r="AE158" s="46">
        <f t="shared" si="19"/>
        <v>719.83380000000011</v>
      </c>
      <c r="AF158" s="47">
        <f t="shared" si="20"/>
        <v>1118.0934999999999</v>
      </c>
      <c r="AH158" s="64" t="str">
        <f t="shared" si="21"/>
        <v>Hari  Ram/ Sumit  Kumar</v>
      </c>
      <c r="AI158" s="1" t="str">
        <f t="shared" si="22"/>
        <v>HI02.sm@vishalretail.co.in</v>
      </c>
      <c r="AJ158" s="64" t="s">
        <v>3788</v>
      </c>
      <c r="AK158" s="64" t="s">
        <v>26</v>
      </c>
      <c r="AQ158" s="14" t="s">
        <v>3598</v>
      </c>
      <c r="AR158" s="14" t="s">
        <v>3424</v>
      </c>
    </row>
    <row r="159" spans="2:44" x14ac:dyDescent="0.25">
      <c r="B159" s="64" t="s">
        <v>88</v>
      </c>
      <c r="C159" s="54" t="s">
        <v>2673</v>
      </c>
      <c r="D159" s="64" t="s">
        <v>2674</v>
      </c>
      <c r="E159" s="56">
        <v>1.1002608999999999</v>
      </c>
      <c r="F159" s="57">
        <v>3.6330399999999999E-2</v>
      </c>
      <c r="G159" s="58">
        <v>3.1964348134637319E-2</v>
      </c>
      <c r="H159" s="59">
        <v>9.0621844457194085E-3</v>
      </c>
      <c r="I159" s="59">
        <v>0</v>
      </c>
      <c r="J159" s="60">
        <v>7.0385898607529382E-4</v>
      </c>
      <c r="K159" s="61">
        <v>0.19833249999999999</v>
      </c>
      <c r="L159" s="62">
        <v>1.188E-3</v>
      </c>
      <c r="M159" s="63">
        <v>5.9542753752120717E-3</v>
      </c>
      <c r="N159" s="59">
        <v>0</v>
      </c>
      <c r="O159" s="59">
        <v>0</v>
      </c>
      <c r="P159" s="60">
        <v>0</v>
      </c>
      <c r="Q159" s="61">
        <v>0.60553809999999997</v>
      </c>
      <c r="R159" s="62">
        <v>4.5753E-3</v>
      </c>
      <c r="S159" s="63">
        <v>7.4990977087210356E-3</v>
      </c>
      <c r="T159" s="59">
        <v>0</v>
      </c>
      <c r="U159" s="59">
        <v>0</v>
      </c>
      <c r="V159" s="60">
        <v>0</v>
      </c>
      <c r="W159" s="61">
        <v>1.0383604000000002</v>
      </c>
      <c r="X159" s="62">
        <v>6.9893899999999995E-2</v>
      </c>
      <c r="Y159" s="63">
        <v>6.3066662588180347E-2</v>
      </c>
      <c r="Z159" s="59">
        <v>6.0635902788737199E-3</v>
      </c>
      <c r="AA159" s="59">
        <v>3.0512852510475252E-3</v>
      </c>
      <c r="AB159" s="60">
        <v>3.2315687834461801E-3</v>
      </c>
      <c r="AC159" s="46">
        <f t="shared" si="17"/>
        <v>1136.5912999999998</v>
      </c>
      <c r="AD159" s="47">
        <f t="shared" si="18"/>
        <v>199.5205</v>
      </c>
      <c r="AE159" s="46">
        <f t="shared" si="19"/>
        <v>610.11339999999996</v>
      </c>
      <c r="AF159" s="47">
        <f t="shared" si="20"/>
        <v>1108.2543000000003</v>
      </c>
      <c r="AH159" s="64" t="str">
        <f t="shared" si="21"/>
        <v>Kabulsingh  / Satish   Kumar</v>
      </c>
      <c r="AI159" s="1" t="str">
        <f t="shared" si="22"/>
        <v>HI11.sm@vishalretail.co.in</v>
      </c>
      <c r="AJ159" s="64" t="s">
        <v>3788</v>
      </c>
      <c r="AK159" s="64" t="s">
        <v>26</v>
      </c>
      <c r="AQ159" s="14" t="s">
        <v>3333</v>
      </c>
      <c r="AR159" s="14" t="s">
        <v>3599</v>
      </c>
    </row>
    <row r="160" spans="2:44" x14ac:dyDescent="0.25">
      <c r="B160" s="64" t="s">
        <v>88</v>
      </c>
      <c r="C160" s="54" t="s">
        <v>2675</v>
      </c>
      <c r="D160" s="64" t="s">
        <v>2676</v>
      </c>
      <c r="E160" s="56">
        <v>0.65982240000000003</v>
      </c>
      <c r="F160" s="57">
        <v>3.70903E-2</v>
      </c>
      <c r="G160" s="58">
        <v>5.3220869701470497E-2</v>
      </c>
      <c r="H160" s="59">
        <v>4.8499618388357681E-3</v>
      </c>
      <c r="I160" s="59">
        <v>7.3897347544391138E-3</v>
      </c>
      <c r="J160" s="60">
        <v>1.0905239637618886E-3</v>
      </c>
      <c r="K160" s="61">
        <v>0.14092650000000001</v>
      </c>
      <c r="L160" s="62">
        <v>3.3901999999999999E-3</v>
      </c>
      <c r="M160" s="63">
        <v>2.349139080924106E-2</v>
      </c>
      <c r="N160" s="59">
        <v>0</v>
      </c>
      <c r="O160" s="59">
        <v>0</v>
      </c>
      <c r="P160" s="60">
        <v>0</v>
      </c>
      <c r="Q160" s="61">
        <v>0.58031540000000004</v>
      </c>
      <c r="R160" s="62">
        <v>7.7040999999999993E-3</v>
      </c>
      <c r="S160" s="63">
        <v>1.3101776386667447E-2</v>
      </c>
      <c r="T160" s="59">
        <v>0</v>
      </c>
      <c r="U160" s="59">
        <v>3.7483450803927421E-3</v>
      </c>
      <c r="V160" s="60">
        <v>9.3534313062747069E-4</v>
      </c>
      <c r="W160" s="61">
        <v>1.0822772999999999</v>
      </c>
      <c r="X160" s="62">
        <v>8.5279999999999995E-2</v>
      </c>
      <c r="Y160" s="63">
        <v>7.30413830653108E-2</v>
      </c>
      <c r="Z160" s="59">
        <v>1.6096854518403512E-2</v>
      </c>
      <c r="AA160" s="59">
        <v>3.4119952828011095E-3</v>
      </c>
      <c r="AB160" s="60">
        <v>5.7245156190621222E-3</v>
      </c>
      <c r="AC160" s="46">
        <f t="shared" si="17"/>
        <v>696.91270000000009</v>
      </c>
      <c r="AD160" s="47">
        <f t="shared" si="18"/>
        <v>144.31670000000003</v>
      </c>
      <c r="AE160" s="46">
        <f t="shared" si="19"/>
        <v>588.01949999999999</v>
      </c>
      <c r="AF160" s="47">
        <f t="shared" si="20"/>
        <v>1167.5572999999999</v>
      </c>
      <c r="AH160" s="64" t="str">
        <f t="shared" si="21"/>
        <v>Bhuvnesh  Kumar/ Subhash  Chand</v>
      </c>
      <c r="AI160" s="1" t="str">
        <f t="shared" si="22"/>
        <v>HI10.sm@vishalretail.co.in</v>
      </c>
      <c r="AJ160" s="64" t="s">
        <v>3788</v>
      </c>
      <c r="AK160" s="64" t="s">
        <v>26</v>
      </c>
      <c r="AQ160" s="14" t="s">
        <v>3600</v>
      </c>
      <c r="AR160" s="14" t="s">
        <v>3601</v>
      </c>
    </row>
    <row r="161" spans="2:44" x14ac:dyDescent="0.25">
      <c r="B161" s="64" t="s">
        <v>88</v>
      </c>
      <c r="C161" s="54" t="s">
        <v>270</v>
      </c>
      <c r="D161" s="64" t="s">
        <v>398</v>
      </c>
      <c r="E161" s="56">
        <v>0.68260710000000002</v>
      </c>
      <c r="F161" s="57">
        <v>3.003E-3</v>
      </c>
      <c r="G161" s="58">
        <v>4.3800404924023142E-3</v>
      </c>
      <c r="H161" s="59">
        <v>1.664794611397936E-3</v>
      </c>
      <c r="I161" s="59">
        <v>0</v>
      </c>
      <c r="J161" s="60">
        <v>0</v>
      </c>
      <c r="K161" s="61">
        <v>4.8050000000000002E-2</v>
      </c>
      <c r="L161" s="62">
        <v>0</v>
      </c>
      <c r="M161" s="63">
        <v>0</v>
      </c>
      <c r="N161" s="59">
        <v>0</v>
      </c>
      <c r="O161" s="59">
        <v>0</v>
      </c>
      <c r="P161" s="60">
        <v>0</v>
      </c>
      <c r="Q161" s="61">
        <v>0.36676839999999994</v>
      </c>
      <c r="R161" s="62">
        <v>0</v>
      </c>
      <c r="S161" s="63">
        <v>0</v>
      </c>
      <c r="T161" s="59">
        <v>0</v>
      </c>
      <c r="U161" s="59">
        <v>0</v>
      </c>
      <c r="V161" s="60">
        <v>0</v>
      </c>
      <c r="W161" s="61">
        <v>1.1881404999999998</v>
      </c>
      <c r="X161" s="62">
        <v>2.1500000000000002E-2</v>
      </c>
      <c r="Y161" s="63">
        <v>1.7773875792022508E-2</v>
      </c>
      <c r="Z161" s="59">
        <v>1.3227070356853961E-3</v>
      </c>
      <c r="AA161" s="59">
        <v>4.4641362454382112E-4</v>
      </c>
      <c r="AB161" s="60">
        <v>4.9849521407393359E-3</v>
      </c>
      <c r="AC161" s="46">
        <f t="shared" si="17"/>
        <v>685.61009999999999</v>
      </c>
      <c r="AD161" s="47">
        <f t="shared" si="18"/>
        <v>48.050000000000004</v>
      </c>
      <c r="AE161" s="46">
        <f t="shared" si="19"/>
        <v>366.76839999999999</v>
      </c>
      <c r="AF161" s="47">
        <f t="shared" si="20"/>
        <v>1209.6405</v>
      </c>
      <c r="AH161" s="64" t="str">
        <f t="shared" si="21"/>
        <v>Ashish  Bisht/ Arvind  Kumar</v>
      </c>
      <c r="AI161" s="1" t="str">
        <f t="shared" si="22"/>
        <v>HH37.sm@vishalretail.co.in</v>
      </c>
      <c r="AJ161" s="64" t="s">
        <v>3788</v>
      </c>
      <c r="AK161" s="64" t="s">
        <v>26</v>
      </c>
      <c r="AQ161" s="14" t="s">
        <v>3331</v>
      </c>
      <c r="AR161" s="14" t="s">
        <v>3602</v>
      </c>
    </row>
    <row r="162" spans="2:44" x14ac:dyDescent="0.25">
      <c r="B162" s="64" t="s">
        <v>88</v>
      </c>
      <c r="C162" s="54" t="s">
        <v>135</v>
      </c>
      <c r="D162" s="64" t="s">
        <v>251</v>
      </c>
      <c r="E162" s="56">
        <v>1.0232486999999999</v>
      </c>
      <c r="F162" s="57">
        <v>5.7950399999999999E-2</v>
      </c>
      <c r="G162" s="58">
        <v>5.3598268810989586E-2</v>
      </c>
      <c r="H162" s="59">
        <v>0</v>
      </c>
      <c r="I162" s="59">
        <v>5.3089204384280386E-3</v>
      </c>
      <c r="J162" s="60">
        <v>3.3296365119060869E-3</v>
      </c>
      <c r="K162" s="61">
        <v>0.22466369999999999</v>
      </c>
      <c r="L162" s="62">
        <v>4.2500000000000003E-3</v>
      </c>
      <c r="M162" s="63">
        <v>1.8565948652265025E-2</v>
      </c>
      <c r="N162" s="59">
        <v>0</v>
      </c>
      <c r="O162" s="59">
        <v>0</v>
      </c>
      <c r="P162" s="60">
        <v>0</v>
      </c>
      <c r="Q162" s="61">
        <v>0.47890699999999997</v>
      </c>
      <c r="R162" s="62">
        <v>5.6600000000000001E-3</v>
      </c>
      <c r="S162" s="63">
        <v>1.1680531278440341E-2</v>
      </c>
      <c r="T162" s="59">
        <v>1.13503395815233E-3</v>
      </c>
      <c r="U162" s="59">
        <v>1.17630792026696E-3</v>
      </c>
      <c r="V162" s="60">
        <v>0</v>
      </c>
      <c r="W162" s="61">
        <v>1.027955</v>
      </c>
      <c r="X162" s="62">
        <v>1.346E-2</v>
      </c>
      <c r="Y162" s="63">
        <v>1.2924722612983297E-2</v>
      </c>
      <c r="Z162" s="59">
        <v>0</v>
      </c>
      <c r="AA162" s="59">
        <v>0</v>
      </c>
      <c r="AB162" s="60">
        <v>0</v>
      </c>
      <c r="AC162" s="46">
        <f t="shared" si="17"/>
        <v>1081.1990999999998</v>
      </c>
      <c r="AD162" s="47">
        <f t="shared" si="18"/>
        <v>228.91370000000001</v>
      </c>
      <c r="AE162" s="46">
        <f t="shared" si="19"/>
        <v>484.56700000000001</v>
      </c>
      <c r="AF162" s="47">
        <f t="shared" si="20"/>
        <v>1041.415</v>
      </c>
      <c r="AH162" s="64" t="str">
        <f t="shared" si="21"/>
        <v>Sonu  / Tarsem  Singh</v>
      </c>
      <c r="AI162" s="1" t="str">
        <f t="shared" si="22"/>
        <v>HI03.sm@vishalretail.co.in</v>
      </c>
      <c r="AJ162" s="64" t="s">
        <v>3788</v>
      </c>
      <c r="AK162" s="64" t="s">
        <v>26</v>
      </c>
      <c r="AQ162" s="14" t="s">
        <v>3603</v>
      </c>
      <c r="AR162" s="14" t="s">
        <v>3604</v>
      </c>
    </row>
    <row r="163" spans="2:44" x14ac:dyDescent="0.25">
      <c r="B163" s="64" t="s">
        <v>88</v>
      </c>
      <c r="C163" s="54" t="s">
        <v>814</v>
      </c>
      <c r="D163" s="64" t="s">
        <v>815</v>
      </c>
      <c r="E163" s="56">
        <v>0.66376279999999999</v>
      </c>
      <c r="F163" s="57">
        <v>7.4328300000000014E-2</v>
      </c>
      <c r="G163" s="58">
        <v>0.1007034226533825</v>
      </c>
      <c r="H163" s="59">
        <v>0</v>
      </c>
      <c r="I163" s="59">
        <v>0</v>
      </c>
      <c r="J163" s="60">
        <v>4.2000235472287907E-3</v>
      </c>
      <c r="K163" s="61">
        <v>9.5165E-2</v>
      </c>
      <c r="L163" s="62">
        <v>0</v>
      </c>
      <c r="M163" s="63">
        <v>0</v>
      </c>
      <c r="N163" s="59">
        <v>0</v>
      </c>
      <c r="O163" s="59">
        <v>0</v>
      </c>
      <c r="P163" s="60">
        <v>0</v>
      </c>
      <c r="Q163" s="61">
        <v>0.39144029999999996</v>
      </c>
      <c r="R163" s="62">
        <v>3.0000000000000001E-3</v>
      </c>
      <c r="S163" s="63">
        <v>7.6057137163722879E-3</v>
      </c>
      <c r="T163" s="59">
        <v>0</v>
      </c>
      <c r="U163" s="59">
        <v>0</v>
      </c>
      <c r="V163" s="60">
        <v>0</v>
      </c>
      <c r="W163" s="61">
        <v>1.2927591</v>
      </c>
      <c r="X163" s="62">
        <v>1.8010000000000002E-2</v>
      </c>
      <c r="Y163" s="63">
        <v>1.3740024844955531E-2</v>
      </c>
      <c r="Z163" s="59">
        <v>0</v>
      </c>
      <c r="AA163" s="59">
        <v>0</v>
      </c>
      <c r="AB163" s="60">
        <v>0</v>
      </c>
      <c r="AC163" s="46">
        <f t="shared" si="17"/>
        <v>738.0911000000001</v>
      </c>
      <c r="AD163" s="47">
        <f t="shared" si="18"/>
        <v>95.165000000000006</v>
      </c>
      <c r="AE163" s="46">
        <f t="shared" si="19"/>
        <v>394.44029999999998</v>
      </c>
      <c r="AF163" s="47">
        <f t="shared" si="20"/>
        <v>1310.7691000000002</v>
      </c>
      <c r="AH163" s="64" t="str">
        <f t="shared" si="21"/>
        <v>Ranvir  Kumar/ Pardeep  Singh</v>
      </c>
      <c r="AI163" s="1" t="str">
        <f t="shared" si="22"/>
        <v>HI09.sm@vishalretail.co.in</v>
      </c>
      <c r="AJ163" s="64" t="s">
        <v>3788</v>
      </c>
      <c r="AK163" s="64" t="s">
        <v>26</v>
      </c>
      <c r="AQ163" s="14" t="s">
        <v>3332</v>
      </c>
      <c r="AR163" s="14" t="s">
        <v>3605</v>
      </c>
    </row>
    <row r="164" spans="2:44" x14ac:dyDescent="0.25">
      <c r="B164" s="64" t="s">
        <v>93</v>
      </c>
      <c r="C164" s="54" t="s">
        <v>257</v>
      </c>
      <c r="D164" s="64" t="s">
        <v>404</v>
      </c>
      <c r="E164" s="56">
        <v>0.5222793</v>
      </c>
      <c r="F164" s="57">
        <v>1.9609999999999999E-2</v>
      </c>
      <c r="G164" s="58">
        <v>3.6188203014896211E-2</v>
      </c>
      <c r="H164" s="59">
        <v>0</v>
      </c>
      <c r="I164" s="59">
        <v>0</v>
      </c>
      <c r="J164" s="60">
        <v>4.5212186326616891E-3</v>
      </c>
      <c r="K164" s="61">
        <v>0.15596370000000001</v>
      </c>
      <c r="L164" s="62">
        <v>0</v>
      </c>
      <c r="M164" s="63">
        <v>0</v>
      </c>
      <c r="N164" s="59">
        <v>0</v>
      </c>
      <c r="O164" s="59">
        <v>0</v>
      </c>
      <c r="P164" s="60">
        <v>0</v>
      </c>
      <c r="Q164" s="61">
        <v>0.24176990000000001</v>
      </c>
      <c r="R164" s="62">
        <v>9.9399999999999992E-3</v>
      </c>
      <c r="S164" s="63">
        <v>3.948990484680976E-2</v>
      </c>
      <c r="T164" s="59">
        <v>7.1510894088790316E-3</v>
      </c>
      <c r="U164" s="59">
        <v>0</v>
      </c>
      <c r="V164" s="60">
        <v>6.4359804679911276E-3</v>
      </c>
      <c r="W164" s="61">
        <v>0.88362839999999998</v>
      </c>
      <c r="X164" s="62">
        <v>1.823E-2</v>
      </c>
      <c r="Y164" s="63">
        <v>2.0213816270935658E-2</v>
      </c>
      <c r="Z164" s="59">
        <v>3.2710234777432912E-3</v>
      </c>
      <c r="AA164" s="59">
        <v>6.0985183483349499E-4</v>
      </c>
      <c r="AB164" s="60">
        <v>7.9613384983718075E-3</v>
      </c>
      <c r="AC164" s="46">
        <f t="shared" si="17"/>
        <v>541.88930000000005</v>
      </c>
      <c r="AD164" s="47">
        <f t="shared" si="18"/>
        <v>155.96370000000002</v>
      </c>
      <c r="AE164" s="46">
        <f t="shared" si="19"/>
        <v>251.7099</v>
      </c>
      <c r="AF164" s="47">
        <f t="shared" si="20"/>
        <v>901.85839999999996</v>
      </c>
      <c r="AH164" s="64" t="str">
        <f t="shared" si="21"/>
        <v>Rahul  Singh/ Rupinder  Singh</v>
      </c>
      <c r="AI164" s="1" t="str">
        <f t="shared" si="22"/>
        <v>HP32.sm@vishalretail.co.in</v>
      </c>
      <c r="AJ164" s="64" t="s">
        <v>3789</v>
      </c>
      <c r="AK164" s="64" t="s">
        <v>26</v>
      </c>
      <c r="AQ164" s="14" t="s">
        <v>3606</v>
      </c>
      <c r="AR164" s="14" t="s">
        <v>3607</v>
      </c>
    </row>
    <row r="165" spans="2:44" x14ac:dyDescent="0.25">
      <c r="B165" s="64" t="s">
        <v>93</v>
      </c>
      <c r="C165" s="54" t="s">
        <v>402</v>
      </c>
      <c r="D165" s="64" t="s">
        <v>403</v>
      </c>
      <c r="E165" s="56">
        <v>1.521261</v>
      </c>
      <c r="F165" s="57">
        <v>1.6280199999999998E-2</v>
      </c>
      <c r="G165" s="58">
        <v>1.0588464231072311E-2</v>
      </c>
      <c r="H165" s="59">
        <v>0</v>
      </c>
      <c r="I165" s="59">
        <v>0</v>
      </c>
      <c r="J165" s="60">
        <v>0</v>
      </c>
      <c r="K165" s="61">
        <v>8.969379999999999E-2</v>
      </c>
      <c r="L165" s="62">
        <v>0</v>
      </c>
      <c r="M165" s="63">
        <v>0</v>
      </c>
      <c r="N165" s="59">
        <v>0</v>
      </c>
      <c r="O165" s="59">
        <v>0</v>
      </c>
      <c r="P165" s="60">
        <v>0</v>
      </c>
      <c r="Q165" s="61">
        <v>0.22310310000000003</v>
      </c>
      <c r="R165" s="62">
        <v>0</v>
      </c>
      <c r="S165" s="63">
        <v>0</v>
      </c>
      <c r="T165" s="59">
        <v>0</v>
      </c>
      <c r="U165" s="59">
        <v>0</v>
      </c>
      <c r="V165" s="60">
        <v>0</v>
      </c>
      <c r="W165" s="61">
        <v>0.88362839999999998</v>
      </c>
      <c r="X165" s="62">
        <v>1.823E-2</v>
      </c>
      <c r="Y165" s="63">
        <v>2.0213816270935658E-2</v>
      </c>
      <c r="Z165" s="59">
        <v>3.2710234777432912E-3</v>
      </c>
      <c r="AA165" s="59">
        <v>6.0985183483349499E-4</v>
      </c>
      <c r="AB165" s="60">
        <v>7.9613384983718075E-3</v>
      </c>
      <c r="AC165" s="46">
        <f t="shared" ref="AC165:AC180" si="23">(E165+F165)*0.01*10^5</f>
        <v>1537.5411999999999</v>
      </c>
      <c r="AD165" s="47">
        <f t="shared" ref="AD165:AD180" si="24">(K165+L165)*0.01*10^5</f>
        <v>89.693799999999996</v>
      </c>
      <c r="AE165" s="46">
        <f t="shared" ref="AE165:AE180" si="25">(Q165+R165)*0.01*10^5</f>
        <v>223.10310000000004</v>
      </c>
      <c r="AF165" s="47">
        <f t="shared" ref="AF165:AF180" si="26">(W165+X165)*0.01*10^5</f>
        <v>901.85839999999996</v>
      </c>
      <c r="AH165" s="64" t="str">
        <f t="shared" ref="AH165:AH180" si="27">AQ165&amp;"/ "&amp;AR165</f>
        <v>Manjinder  Singh/ Tajinder  Singh</v>
      </c>
      <c r="AI165" s="1" t="str">
        <f t="shared" ref="AI165:AI180" si="28">C165&amp;".sm@vishalretail.co.in"</f>
        <v>HP24.sm@vishalretail.co.in</v>
      </c>
      <c r="AJ165" s="64" t="s">
        <v>3789</v>
      </c>
      <c r="AK165" s="64" t="s">
        <v>26</v>
      </c>
      <c r="AQ165" s="14" t="s">
        <v>3338</v>
      </c>
      <c r="AR165" s="14" t="s">
        <v>3608</v>
      </c>
    </row>
    <row r="166" spans="2:44" x14ac:dyDescent="0.25">
      <c r="B166" s="64" t="s">
        <v>93</v>
      </c>
      <c r="C166" s="54" t="s">
        <v>976</v>
      </c>
      <c r="D166" s="64" t="s">
        <v>1970</v>
      </c>
      <c r="E166" s="56">
        <v>0.75254500000000013</v>
      </c>
      <c r="F166" s="57">
        <v>1.5859999999999999E-2</v>
      </c>
      <c r="G166" s="58">
        <v>2.0640157208763603E-2</v>
      </c>
      <c r="H166" s="59">
        <v>0</v>
      </c>
      <c r="I166" s="59">
        <v>0</v>
      </c>
      <c r="J166" s="60">
        <v>4.0343308541719528E-3</v>
      </c>
      <c r="K166" s="61">
        <v>2.0299999999999999E-2</v>
      </c>
      <c r="L166" s="62">
        <v>0</v>
      </c>
      <c r="M166" s="63">
        <v>0</v>
      </c>
      <c r="N166" s="59">
        <v>0</v>
      </c>
      <c r="O166" s="59">
        <v>0</v>
      </c>
      <c r="P166" s="60">
        <v>0</v>
      </c>
      <c r="Q166" s="61">
        <v>0.56738549999999999</v>
      </c>
      <c r="R166" s="62">
        <v>2.8900000000000002E-3</v>
      </c>
      <c r="S166" s="63">
        <v>5.0677260376782813E-3</v>
      </c>
      <c r="T166" s="59">
        <v>0</v>
      </c>
      <c r="U166" s="59">
        <v>0</v>
      </c>
      <c r="V166" s="60">
        <v>0</v>
      </c>
      <c r="W166" s="61">
        <v>0.88362839999999998</v>
      </c>
      <c r="X166" s="62">
        <v>1.823E-2</v>
      </c>
      <c r="Y166" s="63">
        <v>2.0213816270935658E-2</v>
      </c>
      <c r="Z166" s="59">
        <v>3.2710234777432912E-3</v>
      </c>
      <c r="AA166" s="59">
        <v>6.0985183483349499E-4</v>
      </c>
      <c r="AB166" s="60">
        <v>7.9613384983718075E-3</v>
      </c>
      <c r="AC166" s="46">
        <f t="shared" si="23"/>
        <v>768.40500000000009</v>
      </c>
      <c r="AD166" s="47">
        <f t="shared" si="24"/>
        <v>20.3</v>
      </c>
      <c r="AE166" s="46">
        <f t="shared" si="25"/>
        <v>570.27549999999997</v>
      </c>
      <c r="AF166" s="47">
        <f t="shared" si="26"/>
        <v>901.85839999999996</v>
      </c>
      <c r="AH166" s="64" t="str">
        <f t="shared" si="27"/>
        <v>Gundeep  Singh/ Manish  Pal</v>
      </c>
      <c r="AI166" s="1" t="str">
        <f t="shared" si="28"/>
        <v>HP31.sm@vishalretail.co.in</v>
      </c>
      <c r="AJ166" s="64" t="s">
        <v>3789</v>
      </c>
      <c r="AK166" s="64" t="s">
        <v>26</v>
      </c>
      <c r="AQ166" s="14" t="s">
        <v>3339</v>
      </c>
      <c r="AR166" s="14" t="s">
        <v>3609</v>
      </c>
    </row>
    <row r="167" spans="2:44" x14ac:dyDescent="0.25">
      <c r="B167" s="64" t="s">
        <v>93</v>
      </c>
      <c r="C167" s="54" t="s">
        <v>94</v>
      </c>
      <c r="D167" s="64" t="s">
        <v>239</v>
      </c>
      <c r="E167" s="56">
        <v>1.8216971000000002</v>
      </c>
      <c r="F167" s="57">
        <v>6.4700000000000001E-3</v>
      </c>
      <c r="G167" s="58">
        <v>3.5390637978333596E-3</v>
      </c>
      <c r="H167" s="59">
        <v>0</v>
      </c>
      <c r="I167" s="59">
        <v>0</v>
      </c>
      <c r="J167" s="60">
        <v>0</v>
      </c>
      <c r="K167" s="61">
        <v>0.12914889999999998</v>
      </c>
      <c r="L167" s="62">
        <v>0</v>
      </c>
      <c r="M167" s="63">
        <v>0</v>
      </c>
      <c r="N167" s="59">
        <v>0</v>
      </c>
      <c r="O167" s="59">
        <v>0</v>
      </c>
      <c r="P167" s="60">
        <v>0</v>
      </c>
      <c r="Q167" s="61">
        <v>0.29005229999999999</v>
      </c>
      <c r="R167" s="62">
        <v>0</v>
      </c>
      <c r="S167" s="63">
        <v>0</v>
      </c>
      <c r="T167" s="59">
        <v>0</v>
      </c>
      <c r="U167" s="59">
        <v>0</v>
      </c>
      <c r="V167" s="60">
        <v>0</v>
      </c>
      <c r="W167" s="61">
        <v>0.88362839999999998</v>
      </c>
      <c r="X167" s="62">
        <v>1.823E-2</v>
      </c>
      <c r="Y167" s="63">
        <v>2.0213816270935658E-2</v>
      </c>
      <c r="Z167" s="59">
        <v>3.2710234777432912E-3</v>
      </c>
      <c r="AA167" s="59">
        <v>6.0985183483349499E-4</v>
      </c>
      <c r="AB167" s="60">
        <v>7.9613384983718075E-3</v>
      </c>
      <c r="AC167" s="46">
        <f t="shared" si="23"/>
        <v>1828.1671000000003</v>
      </c>
      <c r="AD167" s="47">
        <f t="shared" si="24"/>
        <v>129.14889999999997</v>
      </c>
      <c r="AE167" s="46">
        <f t="shared" si="25"/>
        <v>290.0523</v>
      </c>
      <c r="AF167" s="47">
        <f t="shared" si="26"/>
        <v>901.85839999999996</v>
      </c>
      <c r="AH167" s="64" t="str">
        <f t="shared" si="27"/>
        <v>Sandeep  Kumar/ Parteek  Thakur</v>
      </c>
      <c r="AI167" s="1" t="str">
        <f t="shared" si="28"/>
        <v>HP36.sm@vishalretail.co.in</v>
      </c>
      <c r="AJ167" s="64" t="s">
        <v>3789</v>
      </c>
      <c r="AK167" s="64" t="s">
        <v>26</v>
      </c>
      <c r="AQ167" s="14" t="s">
        <v>3344</v>
      </c>
      <c r="AR167" s="14" t="s">
        <v>3610</v>
      </c>
    </row>
    <row r="168" spans="2:44" x14ac:dyDescent="0.25">
      <c r="B168" s="64" t="s">
        <v>93</v>
      </c>
      <c r="C168" s="54" t="s">
        <v>2697</v>
      </c>
      <c r="D168" s="64" t="s">
        <v>2698</v>
      </c>
      <c r="E168" s="56">
        <v>1.1182056</v>
      </c>
      <c r="F168" s="57">
        <v>7.6142200000000007E-2</v>
      </c>
      <c r="G168" s="58">
        <v>6.3752116427057512E-2</v>
      </c>
      <c r="H168" s="59">
        <v>2.4029851271128895E-3</v>
      </c>
      <c r="I168" s="59">
        <v>3.0560612243770197E-3</v>
      </c>
      <c r="J168" s="60">
        <v>9.2686569188640024E-3</v>
      </c>
      <c r="K168" s="61">
        <v>0.1345703</v>
      </c>
      <c r="L168" s="62">
        <v>1.1800000000000001E-3</v>
      </c>
      <c r="M168" s="63">
        <v>8.6924301456424054E-3</v>
      </c>
      <c r="N168" s="59">
        <v>0</v>
      </c>
      <c r="O168" s="59">
        <v>0</v>
      </c>
      <c r="P168" s="60">
        <v>0</v>
      </c>
      <c r="Q168" s="61">
        <v>0.1446984</v>
      </c>
      <c r="R168" s="62">
        <v>3.1226000000000004E-2</v>
      </c>
      <c r="S168" s="63">
        <v>0.17749669744503888</v>
      </c>
      <c r="T168" s="59">
        <v>0</v>
      </c>
      <c r="U168" s="59">
        <v>0</v>
      </c>
      <c r="V168" s="60">
        <v>0</v>
      </c>
      <c r="W168" s="61">
        <v>0.88362839999999998</v>
      </c>
      <c r="X168" s="62">
        <v>1.823E-2</v>
      </c>
      <c r="Y168" s="63">
        <v>2.0213816270935658E-2</v>
      </c>
      <c r="Z168" s="59">
        <v>3.2710234777432912E-3</v>
      </c>
      <c r="AA168" s="59">
        <v>6.0985183483349499E-4</v>
      </c>
      <c r="AB168" s="60">
        <v>7.9613384983718075E-3</v>
      </c>
      <c r="AC168" s="46">
        <f t="shared" si="23"/>
        <v>1194.3478</v>
      </c>
      <c r="AD168" s="47">
        <f t="shared" si="24"/>
        <v>135.75029999999998</v>
      </c>
      <c r="AE168" s="46">
        <f t="shared" si="25"/>
        <v>175.92440000000002</v>
      </c>
      <c r="AF168" s="47">
        <f t="shared" si="26"/>
        <v>901.85839999999996</v>
      </c>
      <c r="AH168" s="64" t="str">
        <f t="shared" si="27"/>
        <v xml:space="preserve">Sourab  Kamboj/ Priya  </v>
      </c>
      <c r="AI168" s="1" t="str">
        <f t="shared" si="28"/>
        <v>HH03.sm@vishalretail.co.in</v>
      </c>
      <c r="AJ168" s="64" t="s">
        <v>3789</v>
      </c>
      <c r="AK168" s="64" t="s">
        <v>26</v>
      </c>
      <c r="AQ168" s="14" t="s">
        <v>3611</v>
      </c>
      <c r="AR168" s="14" t="s">
        <v>3612</v>
      </c>
    </row>
    <row r="169" spans="2:44" x14ac:dyDescent="0.25">
      <c r="B169" s="64" t="s">
        <v>93</v>
      </c>
      <c r="C169" s="54" t="s">
        <v>400</v>
      </c>
      <c r="D169" s="64" t="s">
        <v>401</v>
      </c>
      <c r="E169" s="56">
        <v>1.0412532000000001</v>
      </c>
      <c r="F169" s="57">
        <v>7.5359400000000007E-2</v>
      </c>
      <c r="G169" s="58">
        <v>6.7489297541510812E-2</v>
      </c>
      <c r="H169" s="59">
        <v>1.0209449544094343E-3</v>
      </c>
      <c r="I169" s="59">
        <v>0</v>
      </c>
      <c r="J169" s="60">
        <v>5.3254817292944746E-3</v>
      </c>
      <c r="K169" s="61">
        <v>4.0670100000000001E-2</v>
      </c>
      <c r="L169" s="62">
        <v>0</v>
      </c>
      <c r="M169" s="63">
        <v>0</v>
      </c>
      <c r="N169" s="59">
        <v>0</v>
      </c>
      <c r="O169" s="59">
        <v>0</v>
      </c>
      <c r="P169" s="60">
        <v>0</v>
      </c>
      <c r="Q169" s="61">
        <v>0.68044479999999996</v>
      </c>
      <c r="R169" s="62">
        <v>1.4297499999999999E-2</v>
      </c>
      <c r="S169" s="63">
        <v>2.0579573174110747E-2</v>
      </c>
      <c r="T169" s="59">
        <v>0</v>
      </c>
      <c r="U169" s="59">
        <v>8.0605427364938056E-4</v>
      </c>
      <c r="V169" s="60">
        <v>0</v>
      </c>
      <c r="W169" s="61">
        <v>0.88362839999999998</v>
      </c>
      <c r="X169" s="62">
        <v>1.823E-2</v>
      </c>
      <c r="Y169" s="63">
        <v>2.0213816270935658E-2</v>
      </c>
      <c r="Z169" s="59">
        <v>3.2710234777432912E-3</v>
      </c>
      <c r="AA169" s="59">
        <v>6.0985183483349499E-4</v>
      </c>
      <c r="AB169" s="60">
        <v>7.9613384983718075E-3</v>
      </c>
      <c r="AC169" s="46">
        <f t="shared" si="23"/>
        <v>1116.6125999999999</v>
      </c>
      <c r="AD169" s="47">
        <f t="shared" si="24"/>
        <v>40.670100000000005</v>
      </c>
      <c r="AE169" s="46">
        <f t="shared" si="25"/>
        <v>694.7423</v>
      </c>
      <c r="AF169" s="47">
        <f t="shared" si="26"/>
        <v>901.85839999999996</v>
      </c>
      <c r="AH169" s="64" t="str">
        <f t="shared" si="27"/>
        <v>Sant  Singh/ Aman  Kumar</v>
      </c>
      <c r="AI169" s="1" t="str">
        <f t="shared" si="28"/>
        <v>HP20.sm@vishalretail.co.in</v>
      </c>
      <c r="AJ169" s="64" t="s">
        <v>3789</v>
      </c>
      <c r="AK169" s="64" t="s">
        <v>26</v>
      </c>
      <c r="AQ169" s="14" t="s">
        <v>3337</v>
      </c>
      <c r="AR169" s="14" t="s">
        <v>3613</v>
      </c>
    </row>
    <row r="170" spans="2:44" x14ac:dyDescent="0.25">
      <c r="B170" s="64" t="s">
        <v>93</v>
      </c>
      <c r="C170" s="54" t="s">
        <v>178</v>
      </c>
      <c r="D170" s="64" t="s">
        <v>1971</v>
      </c>
      <c r="E170" s="56">
        <v>0.9221876</v>
      </c>
      <c r="F170" s="57">
        <v>8.8620000000000004E-2</v>
      </c>
      <c r="G170" s="58">
        <v>8.7672471002394531E-2</v>
      </c>
      <c r="H170" s="59">
        <v>1.1377041486431247E-3</v>
      </c>
      <c r="I170" s="59">
        <v>0</v>
      </c>
      <c r="J170" s="60">
        <v>0</v>
      </c>
      <c r="K170" s="61">
        <v>0.17680599999999999</v>
      </c>
      <c r="L170" s="62">
        <v>1.0399999999999999E-3</v>
      </c>
      <c r="M170" s="63">
        <v>5.8477559236642931E-3</v>
      </c>
      <c r="N170" s="59">
        <v>0</v>
      </c>
      <c r="O170" s="59">
        <v>0</v>
      </c>
      <c r="P170" s="60">
        <v>0</v>
      </c>
      <c r="Q170" s="61">
        <v>0.37049209999999999</v>
      </c>
      <c r="R170" s="62">
        <v>0</v>
      </c>
      <c r="S170" s="63">
        <v>0</v>
      </c>
      <c r="T170" s="59">
        <v>0</v>
      </c>
      <c r="U170" s="59">
        <v>0</v>
      </c>
      <c r="V170" s="60">
        <v>0</v>
      </c>
      <c r="W170" s="61">
        <v>0.88362839999999998</v>
      </c>
      <c r="X170" s="62">
        <v>1.823E-2</v>
      </c>
      <c r="Y170" s="63">
        <v>2.0213816270935658E-2</v>
      </c>
      <c r="Z170" s="59">
        <v>3.2710234777432912E-3</v>
      </c>
      <c r="AA170" s="59">
        <v>6.0985183483349499E-4</v>
      </c>
      <c r="AB170" s="60">
        <v>7.9613384983718075E-3</v>
      </c>
      <c r="AC170" s="46">
        <f t="shared" si="23"/>
        <v>1010.8075999999999</v>
      </c>
      <c r="AD170" s="47">
        <f t="shared" si="24"/>
        <v>177.846</v>
      </c>
      <c r="AE170" s="46">
        <f t="shared" si="25"/>
        <v>370.49209999999999</v>
      </c>
      <c r="AF170" s="47">
        <f t="shared" si="26"/>
        <v>901.85839999999996</v>
      </c>
      <c r="AH170" s="64" t="str">
        <f t="shared" si="27"/>
        <v>Varun  Gupta/ Chetan  Rathore</v>
      </c>
      <c r="AI170" s="1" t="str">
        <f t="shared" si="28"/>
        <v>HP30.sm@vishalretail.co.in</v>
      </c>
      <c r="AJ170" s="64" t="s">
        <v>3789</v>
      </c>
      <c r="AK170" s="64" t="s">
        <v>26</v>
      </c>
      <c r="AQ170" s="14" t="s">
        <v>3614</v>
      </c>
      <c r="AR170" s="14" t="s">
        <v>3615</v>
      </c>
    </row>
    <row r="171" spans="2:44" x14ac:dyDescent="0.25">
      <c r="B171" s="64" t="s">
        <v>63</v>
      </c>
      <c r="C171" s="54" t="s">
        <v>1980</v>
      </c>
      <c r="D171" s="64" t="s">
        <v>1994</v>
      </c>
      <c r="E171" s="56">
        <v>1.3610503</v>
      </c>
      <c r="F171" s="57">
        <v>3.2567600000000002E-2</v>
      </c>
      <c r="G171" s="58">
        <v>2.3369102822229825E-2</v>
      </c>
      <c r="H171" s="59">
        <v>0</v>
      </c>
      <c r="I171" s="59">
        <v>0</v>
      </c>
      <c r="J171" s="60">
        <v>2.3543038590419945E-3</v>
      </c>
      <c r="K171" s="61">
        <v>1.8079999999999999E-2</v>
      </c>
      <c r="L171" s="62">
        <v>0</v>
      </c>
      <c r="M171" s="63">
        <v>0</v>
      </c>
      <c r="N171" s="59">
        <v>0</v>
      </c>
      <c r="O171" s="59">
        <v>0</v>
      </c>
      <c r="P171" s="60">
        <v>0</v>
      </c>
      <c r="Q171" s="61">
        <v>0.10133020000000001</v>
      </c>
      <c r="R171" s="62">
        <v>1.6000000000000001E-3</v>
      </c>
      <c r="S171" s="63">
        <v>1.5544514632245928E-2</v>
      </c>
      <c r="T171" s="59">
        <v>0</v>
      </c>
      <c r="U171" s="59">
        <v>0</v>
      </c>
      <c r="V171" s="60">
        <v>0</v>
      </c>
      <c r="W171" s="61">
        <v>0.88362839999999998</v>
      </c>
      <c r="X171" s="62">
        <v>1.823E-2</v>
      </c>
      <c r="Y171" s="63">
        <v>2.0213816270935658E-2</v>
      </c>
      <c r="Z171" s="59">
        <v>3.2710234777432912E-3</v>
      </c>
      <c r="AA171" s="59">
        <v>6.0985183483349499E-4</v>
      </c>
      <c r="AB171" s="60">
        <v>7.9613384983718075E-3</v>
      </c>
      <c r="AC171" s="46">
        <f t="shared" si="23"/>
        <v>1393.6179</v>
      </c>
      <c r="AD171" s="47">
        <f t="shared" si="24"/>
        <v>18.080000000000002</v>
      </c>
      <c r="AE171" s="46">
        <f t="shared" si="25"/>
        <v>102.93020000000001</v>
      </c>
      <c r="AF171" s="47">
        <f t="shared" si="26"/>
        <v>901.85839999999996</v>
      </c>
      <c r="AH171" s="64" t="str">
        <f t="shared" si="27"/>
        <v xml:space="preserve">Dhiraj Kumar Ranjan/ Trilochan  </v>
      </c>
      <c r="AI171" s="1" t="str">
        <f t="shared" si="28"/>
        <v>HM01.sm@vishalretail.co.in</v>
      </c>
      <c r="AJ171" s="64" t="s">
        <v>3790</v>
      </c>
      <c r="AK171" s="64" t="s">
        <v>303</v>
      </c>
      <c r="AQ171" s="14" t="s">
        <v>3342</v>
      </c>
      <c r="AR171" s="14" t="s">
        <v>3616</v>
      </c>
    </row>
    <row r="172" spans="2:44" x14ac:dyDescent="0.25">
      <c r="B172" s="64" t="s">
        <v>63</v>
      </c>
      <c r="C172" s="54" t="s">
        <v>186</v>
      </c>
      <c r="D172" s="64" t="s">
        <v>1396</v>
      </c>
      <c r="E172" s="56">
        <v>1.622045</v>
      </c>
      <c r="F172" s="57">
        <v>3.5739E-2</v>
      </c>
      <c r="G172" s="58">
        <v>2.1558297100225363E-2</v>
      </c>
      <c r="H172" s="59">
        <v>9.0482234114938988E-4</v>
      </c>
      <c r="I172" s="59">
        <v>0</v>
      </c>
      <c r="J172" s="60">
        <v>7.7084831316987018E-3</v>
      </c>
      <c r="K172" s="61">
        <v>0.10304549999999998</v>
      </c>
      <c r="L172" s="62">
        <v>0</v>
      </c>
      <c r="M172" s="63">
        <v>0</v>
      </c>
      <c r="N172" s="59">
        <v>0</v>
      </c>
      <c r="O172" s="59">
        <v>0</v>
      </c>
      <c r="P172" s="60">
        <v>0</v>
      </c>
      <c r="Q172" s="61">
        <v>0.1032177</v>
      </c>
      <c r="R172" s="62">
        <v>3.2399999999999998E-3</v>
      </c>
      <c r="S172" s="63">
        <v>3.043462332926599E-2</v>
      </c>
      <c r="T172" s="59">
        <v>0</v>
      </c>
      <c r="U172" s="59">
        <v>0</v>
      </c>
      <c r="V172" s="60">
        <v>0</v>
      </c>
      <c r="W172" s="61">
        <v>0.88362839999999998</v>
      </c>
      <c r="X172" s="62">
        <v>1.823E-2</v>
      </c>
      <c r="Y172" s="63">
        <v>2.0213816270935658E-2</v>
      </c>
      <c r="Z172" s="59">
        <v>3.2710234777432912E-3</v>
      </c>
      <c r="AA172" s="59">
        <v>6.0985183483349499E-4</v>
      </c>
      <c r="AB172" s="60">
        <v>7.9613384983718075E-3</v>
      </c>
      <c r="AC172" s="46">
        <f t="shared" si="23"/>
        <v>1657.7840000000001</v>
      </c>
      <c r="AD172" s="47">
        <f t="shared" si="24"/>
        <v>103.04549999999998</v>
      </c>
      <c r="AE172" s="46">
        <f t="shared" si="25"/>
        <v>106.45769999999999</v>
      </c>
      <c r="AF172" s="47">
        <f t="shared" si="26"/>
        <v>901.85839999999996</v>
      </c>
      <c r="AH172" s="64" t="str">
        <f t="shared" si="27"/>
        <v>Surendra  Kumar/ Sandeep Kumar Mishra</v>
      </c>
      <c r="AI172" s="1" t="str">
        <f t="shared" si="28"/>
        <v>HM19.sm@vishalretail.co.in</v>
      </c>
      <c r="AJ172" s="64" t="s">
        <v>3790</v>
      </c>
      <c r="AK172" s="64" t="s">
        <v>303</v>
      </c>
      <c r="AQ172" s="14" t="s">
        <v>3617</v>
      </c>
      <c r="AR172" s="14" t="s">
        <v>3618</v>
      </c>
    </row>
    <row r="173" spans="2:44" x14ac:dyDescent="0.25">
      <c r="B173" s="64" t="s">
        <v>64</v>
      </c>
      <c r="C173" s="54" t="s">
        <v>827</v>
      </c>
      <c r="D173" s="64" t="s">
        <v>828</v>
      </c>
      <c r="E173" s="56">
        <v>0.57997470000000007</v>
      </c>
      <c r="F173" s="57">
        <v>0.50639540000000005</v>
      </c>
      <c r="G173" s="58">
        <v>0.46613525169737274</v>
      </c>
      <c r="H173" s="59">
        <v>0</v>
      </c>
      <c r="I173" s="59">
        <v>0</v>
      </c>
      <c r="J173" s="60">
        <v>4.1708622135310973E-3</v>
      </c>
      <c r="K173" s="61">
        <v>3.0007300000000001E-2</v>
      </c>
      <c r="L173" s="62">
        <v>0.13107779999999999</v>
      </c>
      <c r="M173" s="63">
        <v>0.81371771815021998</v>
      </c>
      <c r="N173" s="59">
        <v>0</v>
      </c>
      <c r="O173" s="59">
        <v>0</v>
      </c>
      <c r="P173" s="60">
        <v>0</v>
      </c>
      <c r="Q173" s="61">
        <v>0.1336405</v>
      </c>
      <c r="R173" s="62">
        <v>0.38759509999999997</v>
      </c>
      <c r="S173" s="63">
        <v>0.74360826466956587</v>
      </c>
      <c r="T173" s="59">
        <v>0</v>
      </c>
      <c r="U173" s="59">
        <v>0</v>
      </c>
      <c r="V173" s="60">
        <v>0</v>
      </c>
      <c r="W173" s="61">
        <v>0.88362839999999998</v>
      </c>
      <c r="X173" s="62">
        <v>1.823E-2</v>
      </c>
      <c r="Y173" s="63">
        <v>2.0213816270935658E-2</v>
      </c>
      <c r="Z173" s="59">
        <v>3.2710234777432912E-3</v>
      </c>
      <c r="AA173" s="59">
        <v>6.0985183483349499E-4</v>
      </c>
      <c r="AB173" s="60">
        <v>7.9613384983718075E-3</v>
      </c>
      <c r="AC173" s="46">
        <f t="shared" si="23"/>
        <v>1086.3701000000001</v>
      </c>
      <c r="AD173" s="47">
        <f t="shared" si="24"/>
        <v>161.08509999999998</v>
      </c>
      <c r="AE173" s="46">
        <f t="shared" si="25"/>
        <v>521.23560000000009</v>
      </c>
      <c r="AF173" s="47">
        <f t="shared" si="26"/>
        <v>901.85839999999996</v>
      </c>
      <c r="AH173" s="64" t="str">
        <f t="shared" si="27"/>
        <v>Surinder  Kumar/ Arun  Kumar</v>
      </c>
      <c r="AI173" s="1" t="str">
        <f t="shared" si="28"/>
        <v>HP10.sm@vishalretail.co.in</v>
      </c>
      <c r="AJ173" s="64" t="s">
        <v>3791</v>
      </c>
      <c r="AK173" s="64" t="s">
        <v>26</v>
      </c>
      <c r="AQ173" s="14" t="s">
        <v>3346</v>
      </c>
      <c r="AR173" s="14" t="s">
        <v>3347</v>
      </c>
    </row>
    <row r="174" spans="2:44" x14ac:dyDescent="0.25">
      <c r="B174" s="64" t="s">
        <v>64</v>
      </c>
      <c r="C174" s="54" t="s">
        <v>85</v>
      </c>
      <c r="D174" s="64" t="s">
        <v>829</v>
      </c>
      <c r="E174" s="56">
        <v>1.3122220000000002</v>
      </c>
      <c r="F174" s="57">
        <v>1.68279E-2</v>
      </c>
      <c r="G174" s="58">
        <v>1.2661601343937498E-2</v>
      </c>
      <c r="H174" s="59">
        <v>0</v>
      </c>
      <c r="I174" s="59">
        <v>0</v>
      </c>
      <c r="J174" s="60">
        <v>0</v>
      </c>
      <c r="K174" s="61">
        <v>7.4943400000000007E-2</v>
      </c>
      <c r="L174" s="62">
        <v>0</v>
      </c>
      <c r="M174" s="63">
        <v>0</v>
      </c>
      <c r="N174" s="59">
        <v>0</v>
      </c>
      <c r="O174" s="59">
        <v>0</v>
      </c>
      <c r="P174" s="60">
        <v>0</v>
      </c>
      <c r="Q174" s="61">
        <v>0.27450599999999997</v>
      </c>
      <c r="R174" s="62">
        <v>7.7000000000000011E-3</v>
      </c>
      <c r="S174" s="63">
        <v>2.7285032919215045E-2</v>
      </c>
      <c r="T174" s="59">
        <v>0</v>
      </c>
      <c r="U174" s="59">
        <v>0</v>
      </c>
      <c r="V174" s="60">
        <v>0</v>
      </c>
      <c r="W174" s="61">
        <v>0.88362839999999998</v>
      </c>
      <c r="X174" s="62">
        <v>1.823E-2</v>
      </c>
      <c r="Y174" s="63">
        <v>2.0213816270935658E-2</v>
      </c>
      <c r="Z174" s="59">
        <v>3.2710234777432912E-3</v>
      </c>
      <c r="AA174" s="59">
        <v>6.0985183483349499E-4</v>
      </c>
      <c r="AB174" s="60">
        <v>7.9613384983718075E-3</v>
      </c>
      <c r="AC174" s="46">
        <f t="shared" si="23"/>
        <v>1329.0499000000002</v>
      </c>
      <c r="AD174" s="47">
        <f t="shared" si="24"/>
        <v>74.943400000000011</v>
      </c>
      <c r="AE174" s="46">
        <f t="shared" si="25"/>
        <v>282.20599999999996</v>
      </c>
      <c r="AF174" s="47">
        <f t="shared" si="26"/>
        <v>901.85839999999996</v>
      </c>
      <c r="AH174" s="64" t="str">
        <f t="shared" si="27"/>
        <v>Anil  Kumar/ Sunil  Kumar</v>
      </c>
      <c r="AI174" s="1" t="str">
        <f t="shared" si="28"/>
        <v>HP06.sm@vishalretail.co.in</v>
      </c>
      <c r="AJ174" s="64" t="s">
        <v>3791</v>
      </c>
      <c r="AK174" s="64" t="s">
        <v>26</v>
      </c>
      <c r="AQ174" s="14" t="s">
        <v>3345</v>
      </c>
      <c r="AR174" s="14" t="s">
        <v>3303</v>
      </c>
    </row>
    <row r="175" spans="2:44" x14ac:dyDescent="0.25">
      <c r="B175" s="64" t="s">
        <v>64</v>
      </c>
      <c r="C175" s="54" t="s">
        <v>2735</v>
      </c>
      <c r="D175" s="64" t="s">
        <v>2736</v>
      </c>
      <c r="E175" s="56">
        <v>0.76043759999999994</v>
      </c>
      <c r="F175" s="57">
        <v>0.18080220000000002</v>
      </c>
      <c r="G175" s="58">
        <v>0.19208941228367099</v>
      </c>
      <c r="H175" s="59">
        <v>0</v>
      </c>
      <c r="I175" s="59">
        <v>0</v>
      </c>
      <c r="J175" s="60">
        <v>2.6985684200774344E-3</v>
      </c>
      <c r="K175" s="61">
        <v>0.1603523</v>
      </c>
      <c r="L175" s="62">
        <v>0</v>
      </c>
      <c r="M175" s="63">
        <v>0</v>
      </c>
      <c r="N175" s="59">
        <v>0</v>
      </c>
      <c r="O175" s="59">
        <v>0</v>
      </c>
      <c r="P175" s="60">
        <v>0</v>
      </c>
      <c r="Q175" s="61">
        <v>0.2227373</v>
      </c>
      <c r="R175" s="62">
        <v>0.25667060000000003</v>
      </c>
      <c r="S175" s="63">
        <v>0.53539084358017464</v>
      </c>
      <c r="T175" s="59">
        <v>0</v>
      </c>
      <c r="U175" s="59">
        <v>0</v>
      </c>
      <c r="V175" s="60">
        <v>0</v>
      </c>
      <c r="W175" s="61">
        <v>0.88362839999999998</v>
      </c>
      <c r="X175" s="62">
        <v>1.823E-2</v>
      </c>
      <c r="Y175" s="63">
        <v>2.0213816270935658E-2</v>
      </c>
      <c r="Z175" s="59">
        <v>3.2710234777432912E-3</v>
      </c>
      <c r="AA175" s="59">
        <v>6.0985183483349499E-4</v>
      </c>
      <c r="AB175" s="60">
        <v>7.9613384983718075E-3</v>
      </c>
      <c r="AC175" s="46">
        <f t="shared" si="23"/>
        <v>941.23980000000006</v>
      </c>
      <c r="AD175" s="47">
        <f t="shared" si="24"/>
        <v>160.35230000000001</v>
      </c>
      <c r="AE175" s="46">
        <f t="shared" si="25"/>
        <v>479.40789999999998</v>
      </c>
      <c r="AF175" s="47">
        <f t="shared" si="26"/>
        <v>901.85839999999996</v>
      </c>
      <c r="AH175" s="64" t="str">
        <f t="shared" si="27"/>
        <v>Sachin  Kumar/ Manpreet  Singh</v>
      </c>
      <c r="AI175" s="1" t="str">
        <f t="shared" si="28"/>
        <v>HP18.sm@vishalretail.co.in</v>
      </c>
      <c r="AJ175" s="64" t="s">
        <v>3791</v>
      </c>
      <c r="AK175" s="64" t="s">
        <v>26</v>
      </c>
      <c r="AQ175" s="14" t="s">
        <v>3348</v>
      </c>
      <c r="AR175" s="14" t="s">
        <v>3619</v>
      </c>
    </row>
    <row r="176" spans="2:44" x14ac:dyDescent="0.25">
      <c r="B176" s="64" t="s">
        <v>64</v>
      </c>
      <c r="C176" s="54" t="s">
        <v>131</v>
      </c>
      <c r="D176" s="64" t="s">
        <v>212</v>
      </c>
      <c r="E176" s="56">
        <v>1.7488621000000002</v>
      </c>
      <c r="F176" s="57">
        <v>3.5999999999999999E-3</v>
      </c>
      <c r="G176" s="58">
        <v>2.0542526996732194E-3</v>
      </c>
      <c r="H176" s="59">
        <v>0</v>
      </c>
      <c r="I176" s="59">
        <v>0</v>
      </c>
      <c r="J176" s="60">
        <v>0</v>
      </c>
      <c r="K176" s="61">
        <v>0.20468740000000002</v>
      </c>
      <c r="L176" s="62">
        <v>0</v>
      </c>
      <c r="M176" s="63">
        <v>0</v>
      </c>
      <c r="N176" s="59">
        <v>0</v>
      </c>
      <c r="O176" s="59">
        <v>0</v>
      </c>
      <c r="P176" s="60">
        <v>0</v>
      </c>
      <c r="Q176" s="61">
        <v>1.1203878999999999</v>
      </c>
      <c r="R176" s="62">
        <v>1.1199999999999999E-3</v>
      </c>
      <c r="S176" s="63">
        <v>9.9865547090662488E-4</v>
      </c>
      <c r="T176" s="59">
        <v>0</v>
      </c>
      <c r="U176" s="59">
        <v>9.9865547090662488E-4</v>
      </c>
      <c r="V176" s="60">
        <v>0</v>
      </c>
      <c r="W176" s="61">
        <v>0.88362839999999998</v>
      </c>
      <c r="X176" s="62">
        <v>1.823E-2</v>
      </c>
      <c r="Y176" s="63">
        <v>2.0213816270935658E-2</v>
      </c>
      <c r="Z176" s="59">
        <v>3.2710234777432912E-3</v>
      </c>
      <c r="AA176" s="59">
        <v>6.0985183483349499E-4</v>
      </c>
      <c r="AB176" s="60">
        <v>7.9613384983718075E-3</v>
      </c>
      <c r="AC176" s="46">
        <f t="shared" si="23"/>
        <v>1752.4621000000004</v>
      </c>
      <c r="AD176" s="47">
        <f t="shared" si="24"/>
        <v>204.68740000000003</v>
      </c>
      <c r="AE176" s="46">
        <f t="shared" si="25"/>
        <v>1121.5078999999998</v>
      </c>
      <c r="AF176" s="47">
        <f t="shared" si="26"/>
        <v>901.85839999999996</v>
      </c>
      <c r="AH176" s="64" t="str">
        <f t="shared" si="27"/>
        <v>Vikas  / Debasish  Sahoo</v>
      </c>
      <c r="AI176" s="1" t="str">
        <f t="shared" si="28"/>
        <v>HP19.sm@vishalretail.co.in</v>
      </c>
      <c r="AJ176" s="64" t="s">
        <v>3791</v>
      </c>
      <c r="AK176" s="64" t="s">
        <v>26</v>
      </c>
      <c r="AQ176" s="14" t="s">
        <v>3349</v>
      </c>
      <c r="AR176" s="14" t="s">
        <v>3620</v>
      </c>
    </row>
    <row r="177" spans="2:44" x14ac:dyDescent="0.25">
      <c r="B177" s="64" t="s">
        <v>64</v>
      </c>
      <c r="C177" s="54" t="s">
        <v>407</v>
      </c>
      <c r="D177" s="64" t="s">
        <v>408</v>
      </c>
      <c r="E177" s="56">
        <v>0.5870609</v>
      </c>
      <c r="F177" s="57">
        <v>6.4284499999999994E-2</v>
      </c>
      <c r="G177" s="58">
        <v>9.8694947411926137E-2</v>
      </c>
      <c r="H177" s="59">
        <v>3.070567474645557E-3</v>
      </c>
      <c r="I177" s="59">
        <v>0</v>
      </c>
      <c r="J177" s="60">
        <v>1.5045780625763229E-3</v>
      </c>
      <c r="K177" s="61">
        <v>0.2683296</v>
      </c>
      <c r="L177" s="62">
        <v>0</v>
      </c>
      <c r="M177" s="63">
        <v>0</v>
      </c>
      <c r="N177" s="59">
        <v>0</v>
      </c>
      <c r="O177" s="59">
        <v>0</v>
      </c>
      <c r="P177" s="60">
        <v>0</v>
      </c>
      <c r="Q177" s="61">
        <v>0.30667960000000005</v>
      </c>
      <c r="R177" s="62">
        <v>0</v>
      </c>
      <c r="S177" s="63">
        <v>0</v>
      </c>
      <c r="T177" s="59">
        <v>0</v>
      </c>
      <c r="U177" s="59">
        <v>0</v>
      </c>
      <c r="V177" s="60">
        <v>0</v>
      </c>
      <c r="W177" s="61">
        <v>0.88362839999999998</v>
      </c>
      <c r="X177" s="62">
        <v>1.823E-2</v>
      </c>
      <c r="Y177" s="63">
        <v>2.0213816270935658E-2</v>
      </c>
      <c r="Z177" s="59">
        <v>3.2710234777432912E-3</v>
      </c>
      <c r="AA177" s="59">
        <v>6.0985183483349499E-4</v>
      </c>
      <c r="AB177" s="60">
        <v>7.9613384983718075E-3</v>
      </c>
      <c r="AC177" s="46">
        <f t="shared" si="23"/>
        <v>651.34540000000004</v>
      </c>
      <c r="AD177" s="47">
        <f t="shared" si="24"/>
        <v>268.32959999999997</v>
      </c>
      <c r="AE177" s="46">
        <f t="shared" si="25"/>
        <v>306.67960000000005</v>
      </c>
      <c r="AF177" s="47">
        <f t="shared" si="26"/>
        <v>901.85839999999996</v>
      </c>
      <c r="AH177" s="64" t="str">
        <f t="shared" si="27"/>
        <v>Sandeep  Kumar/ Sandeep  Singh</v>
      </c>
      <c r="AI177" s="1" t="str">
        <f t="shared" si="28"/>
        <v>HP04.sm@vishalretail.co.in</v>
      </c>
      <c r="AJ177" s="64" t="s">
        <v>3791</v>
      </c>
      <c r="AK177" s="64" t="s">
        <v>26</v>
      </c>
      <c r="AQ177" s="14" t="s">
        <v>3344</v>
      </c>
      <c r="AR177" s="14" t="s">
        <v>3621</v>
      </c>
    </row>
    <row r="178" spans="2:44" x14ac:dyDescent="0.25">
      <c r="B178" s="64" t="s">
        <v>64</v>
      </c>
      <c r="C178" s="54" t="s">
        <v>832</v>
      </c>
      <c r="D178" s="64" t="s">
        <v>833</v>
      </c>
      <c r="E178" s="56">
        <v>0.75519049999999999</v>
      </c>
      <c r="F178" s="57">
        <v>0.1124217</v>
      </c>
      <c r="G178" s="58">
        <v>0.1295759787610179</v>
      </c>
      <c r="H178" s="59">
        <v>1.4753135098837938E-3</v>
      </c>
      <c r="I178" s="59">
        <v>0</v>
      </c>
      <c r="J178" s="60">
        <v>1.7865124533749065E-3</v>
      </c>
      <c r="K178" s="61">
        <v>0.1192994</v>
      </c>
      <c r="L178" s="62">
        <v>9.1770000000000011E-3</v>
      </c>
      <c r="M178" s="63">
        <v>7.1429460974933925E-2</v>
      </c>
      <c r="N178" s="59">
        <v>0</v>
      </c>
      <c r="O178" s="59">
        <v>0</v>
      </c>
      <c r="P178" s="60">
        <v>0</v>
      </c>
      <c r="Q178" s="61">
        <v>0.45503049999999995</v>
      </c>
      <c r="R178" s="62">
        <v>6.1480200000000013E-2</v>
      </c>
      <c r="S178" s="63">
        <v>0.11902986714505626</v>
      </c>
      <c r="T178" s="59">
        <v>0</v>
      </c>
      <c r="U178" s="59">
        <v>0</v>
      </c>
      <c r="V178" s="60">
        <v>0</v>
      </c>
      <c r="W178" s="61">
        <v>0.88362839999999998</v>
      </c>
      <c r="X178" s="62">
        <v>1.823E-2</v>
      </c>
      <c r="Y178" s="63">
        <v>2.0213816270935658E-2</v>
      </c>
      <c r="Z178" s="59">
        <v>3.2710234777432912E-3</v>
      </c>
      <c r="AA178" s="59">
        <v>6.0985183483349499E-4</v>
      </c>
      <c r="AB178" s="60">
        <v>7.9613384983718075E-3</v>
      </c>
      <c r="AC178" s="46">
        <f t="shared" si="23"/>
        <v>867.61219999999992</v>
      </c>
      <c r="AD178" s="47">
        <f t="shared" si="24"/>
        <v>128.47639999999998</v>
      </c>
      <c r="AE178" s="46">
        <f t="shared" si="25"/>
        <v>516.51070000000004</v>
      </c>
      <c r="AF178" s="47">
        <f t="shared" si="26"/>
        <v>901.85839999999996</v>
      </c>
      <c r="AH178" s="64" t="str">
        <f t="shared" si="27"/>
        <v>Rampal  / Rajeev Kumar Sharma</v>
      </c>
      <c r="AI178" s="1" t="str">
        <f t="shared" si="28"/>
        <v>HP26.sm@vishalretail.co.in</v>
      </c>
      <c r="AJ178" s="64" t="s">
        <v>3791</v>
      </c>
      <c r="AK178" s="64" t="s">
        <v>26</v>
      </c>
      <c r="AQ178" s="14" t="s">
        <v>3622</v>
      </c>
      <c r="AR178" s="14" t="s">
        <v>3623</v>
      </c>
    </row>
    <row r="179" spans="2:44" x14ac:dyDescent="0.25">
      <c r="B179" s="64" t="s">
        <v>64</v>
      </c>
      <c r="C179" s="54" t="s">
        <v>2737</v>
      </c>
      <c r="D179" s="64" t="s">
        <v>2738</v>
      </c>
      <c r="E179" s="56">
        <v>1.1225944000000001</v>
      </c>
      <c r="F179" s="57">
        <v>1.09801E-2</v>
      </c>
      <c r="G179" s="58">
        <v>9.6862623497617484E-3</v>
      </c>
      <c r="H179" s="59">
        <v>0</v>
      </c>
      <c r="I179" s="59">
        <v>0</v>
      </c>
      <c r="J179" s="60">
        <v>0</v>
      </c>
      <c r="K179" s="61">
        <v>9.50048E-2</v>
      </c>
      <c r="L179" s="62">
        <v>1.8856999999999999E-3</v>
      </c>
      <c r="M179" s="63">
        <v>1.9462176374360745E-2</v>
      </c>
      <c r="N179" s="59">
        <v>0</v>
      </c>
      <c r="O179" s="59">
        <v>0</v>
      </c>
      <c r="P179" s="60">
        <v>0</v>
      </c>
      <c r="Q179" s="61">
        <v>0.26443739999999999</v>
      </c>
      <c r="R179" s="62">
        <v>3.8669000000000002E-2</v>
      </c>
      <c r="S179" s="63">
        <v>0.12757566319945737</v>
      </c>
      <c r="T179" s="59">
        <v>0</v>
      </c>
      <c r="U179" s="59">
        <v>0</v>
      </c>
      <c r="V179" s="60">
        <v>9.0875679299414324E-3</v>
      </c>
      <c r="W179" s="61">
        <v>0.88362839999999998</v>
      </c>
      <c r="X179" s="62">
        <v>1.823E-2</v>
      </c>
      <c r="Y179" s="63">
        <v>2.0213816270935658E-2</v>
      </c>
      <c r="Z179" s="59">
        <v>3.2710234777432912E-3</v>
      </c>
      <c r="AA179" s="59">
        <v>6.0985183483349499E-4</v>
      </c>
      <c r="AB179" s="60">
        <v>7.9613384983718075E-3</v>
      </c>
      <c r="AC179" s="46">
        <f t="shared" si="23"/>
        <v>1133.5745000000002</v>
      </c>
      <c r="AD179" s="47">
        <f t="shared" si="24"/>
        <v>96.890500000000003</v>
      </c>
      <c r="AE179" s="46">
        <f t="shared" si="25"/>
        <v>303.10640000000001</v>
      </c>
      <c r="AF179" s="47">
        <f t="shared" si="26"/>
        <v>901.85839999999996</v>
      </c>
      <c r="AH179" s="64" t="str">
        <f t="shared" si="27"/>
        <v>Amandeep  / Sandeep  Kumar</v>
      </c>
      <c r="AI179" s="1" t="str">
        <f t="shared" si="28"/>
        <v>HP17.sm@vishalretail.co.in</v>
      </c>
      <c r="AJ179" s="64" t="s">
        <v>3791</v>
      </c>
      <c r="AK179" s="64" t="s">
        <v>26</v>
      </c>
      <c r="AQ179" s="14" t="s">
        <v>3624</v>
      </c>
      <c r="AR179" s="14" t="s">
        <v>3344</v>
      </c>
    </row>
    <row r="180" spans="2:44" x14ac:dyDescent="0.25">
      <c r="B180" s="64" t="s">
        <v>64</v>
      </c>
      <c r="C180" s="54" t="s">
        <v>164</v>
      </c>
      <c r="D180" s="64" t="s">
        <v>835</v>
      </c>
      <c r="E180" s="56">
        <v>0.93766520000000009</v>
      </c>
      <c r="F180" s="57">
        <v>5.0871800000000002E-2</v>
      </c>
      <c r="G180" s="58">
        <v>5.1461705530496074E-2</v>
      </c>
      <c r="H180" s="59">
        <v>0</v>
      </c>
      <c r="I180" s="59">
        <v>5.4423860715380398E-3</v>
      </c>
      <c r="J180" s="60">
        <v>7.384650245767229E-3</v>
      </c>
      <c r="K180" s="61">
        <v>8.6680900000000005E-2</v>
      </c>
      <c r="L180" s="62">
        <v>1.6950999999999999E-3</v>
      </c>
      <c r="M180" s="63">
        <v>1.9180546754775048E-2</v>
      </c>
      <c r="N180" s="59">
        <v>0</v>
      </c>
      <c r="O180" s="59">
        <v>0</v>
      </c>
      <c r="P180" s="60">
        <v>0</v>
      </c>
      <c r="Q180" s="61">
        <v>0.16121230000000003</v>
      </c>
      <c r="R180" s="62">
        <v>2.7100000000000002E-3</v>
      </c>
      <c r="S180" s="63">
        <v>1.6532222888527064E-2</v>
      </c>
      <c r="T180" s="59">
        <v>0</v>
      </c>
      <c r="U180" s="59">
        <v>0</v>
      </c>
      <c r="V180" s="60">
        <v>0</v>
      </c>
      <c r="W180" s="61">
        <v>0.88362839999999998</v>
      </c>
      <c r="X180" s="62">
        <v>1.823E-2</v>
      </c>
      <c r="Y180" s="63">
        <v>2.0213816270935658E-2</v>
      </c>
      <c r="Z180" s="59">
        <v>3.2710234777432912E-3</v>
      </c>
      <c r="AA180" s="59">
        <v>6.0985183483349499E-4</v>
      </c>
      <c r="AB180" s="60">
        <v>7.9613384983718075E-3</v>
      </c>
      <c r="AC180" s="46">
        <f t="shared" si="23"/>
        <v>988.53700000000015</v>
      </c>
      <c r="AD180" s="47">
        <f t="shared" si="24"/>
        <v>88.376000000000019</v>
      </c>
      <c r="AE180" s="46">
        <f t="shared" si="25"/>
        <v>163.92230000000001</v>
      </c>
      <c r="AF180" s="47">
        <f t="shared" si="26"/>
        <v>901.85839999999996</v>
      </c>
      <c r="AH180" s="64" t="str">
        <f t="shared" si="27"/>
        <v>Arun  Kumar/ Sachin  Rana</v>
      </c>
      <c r="AI180" s="1" t="str">
        <f t="shared" si="28"/>
        <v>HP14.sm@vishalretail.co.in</v>
      </c>
      <c r="AJ180" s="64" t="s">
        <v>3791</v>
      </c>
      <c r="AK180" s="64" t="s">
        <v>26</v>
      </c>
      <c r="AQ180" s="14" t="s">
        <v>3347</v>
      </c>
      <c r="AR180" s="14" t="s">
        <v>3625</v>
      </c>
    </row>
  </sheetData>
  <autoFilter ref="B2:AR164" xr:uid="{1379B866-60AF-40A0-BBE2-08970B50F5F3}"/>
  <conditionalFormatting sqref="H3:J1048576 N3:P1048576 T3:V1048576 Z3:AB1048576">
    <cfRule type="cellIs" dxfId="12" priority="4" operator="lessThan">
      <formula>0.01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endGMPush">
                <anchor moveWithCells="1" sizeWithCells="1">
                  <from>
                    <xdr:col>37</xdr:col>
                    <xdr:colOff>85725</xdr:colOff>
                    <xdr:row>0</xdr:row>
                    <xdr:rowOff>85725</xdr:rowOff>
                  </from>
                  <to>
                    <xdr:col>38</xdr:col>
                    <xdr:colOff>38100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FF12B-D13C-494D-841D-81370C1587A3}">
  <sheetPr codeName="Sheet2"/>
  <dimension ref="A1:G86"/>
  <sheetViews>
    <sheetView workbookViewId="0">
      <selection activeCell="C10" sqref="C10"/>
    </sheetView>
  </sheetViews>
  <sheetFormatPr defaultRowHeight="12.75" x14ac:dyDescent="0.2"/>
  <cols>
    <col min="2" max="2" width="26.42578125" bestFit="1" customWidth="1"/>
    <col min="5" max="5" width="25.28515625" bestFit="1" customWidth="1"/>
    <col min="6" max="6" width="14.42578125" bestFit="1" customWidth="1"/>
    <col min="7" max="7" width="41" bestFit="1" customWidth="1"/>
  </cols>
  <sheetData>
    <row r="1" spans="1:7" x14ac:dyDescent="0.2">
      <c r="A1" s="72" t="s">
        <v>40</v>
      </c>
      <c r="B1" s="72" t="s">
        <v>41</v>
      </c>
      <c r="C1" s="72" t="s">
        <v>217</v>
      </c>
      <c r="D1" s="72" t="s">
        <v>218</v>
      </c>
      <c r="E1" s="72" t="s">
        <v>48</v>
      </c>
      <c r="F1" s="72" t="s">
        <v>219</v>
      </c>
      <c r="G1" s="72" t="s">
        <v>228</v>
      </c>
    </row>
    <row r="2" spans="1:7" x14ac:dyDescent="0.2">
      <c r="A2" s="72" t="s">
        <v>131</v>
      </c>
      <c r="B2" s="72" t="s">
        <v>212</v>
      </c>
      <c r="C2" s="72"/>
      <c r="D2" s="72"/>
      <c r="E2" s="71" t="s">
        <v>1661</v>
      </c>
      <c r="F2" s="71" t="s">
        <v>1662</v>
      </c>
      <c r="G2" s="71" t="s">
        <v>255</v>
      </c>
    </row>
    <row r="3" spans="1:7" x14ac:dyDescent="0.2">
      <c r="A3" s="72" t="s">
        <v>164</v>
      </c>
      <c r="B3" s="72" t="s">
        <v>236</v>
      </c>
      <c r="C3" s="72"/>
      <c r="D3" s="72"/>
      <c r="E3" s="71" t="s">
        <v>1388</v>
      </c>
      <c r="F3" s="71" t="s">
        <v>1663</v>
      </c>
      <c r="G3" s="71" t="s">
        <v>255</v>
      </c>
    </row>
    <row r="4" spans="1:7" x14ac:dyDescent="0.2">
      <c r="A4" s="72" t="s">
        <v>86</v>
      </c>
      <c r="B4" s="72" t="s">
        <v>237</v>
      </c>
      <c r="C4" s="72"/>
      <c r="D4" s="72"/>
      <c r="E4" s="71" t="s">
        <v>1382</v>
      </c>
      <c r="F4" s="71" t="s">
        <v>1664</v>
      </c>
      <c r="G4" s="71" t="s">
        <v>255</v>
      </c>
    </row>
    <row r="5" spans="1:7" x14ac:dyDescent="0.2">
      <c r="A5" s="72" t="s">
        <v>231</v>
      </c>
      <c r="B5" s="72" t="s">
        <v>238</v>
      </c>
      <c r="C5" s="72"/>
      <c r="D5" s="72"/>
      <c r="E5" s="71" t="s">
        <v>1665</v>
      </c>
      <c r="F5" s="71" t="s">
        <v>1666</v>
      </c>
      <c r="G5" s="71" t="s">
        <v>255</v>
      </c>
    </row>
    <row r="6" spans="1:7" x14ac:dyDescent="0.2">
      <c r="A6" s="72" t="s">
        <v>94</v>
      </c>
      <c r="B6" s="72" t="s">
        <v>239</v>
      </c>
      <c r="C6" s="72"/>
      <c r="D6" s="72"/>
      <c r="E6" s="71" t="s">
        <v>1667</v>
      </c>
      <c r="F6" s="71" t="s">
        <v>1668</v>
      </c>
      <c r="G6" s="71" t="s">
        <v>255</v>
      </c>
    </row>
    <row r="7" spans="1:7" x14ac:dyDescent="0.2">
      <c r="A7" s="72" t="s">
        <v>211</v>
      </c>
      <c r="B7" s="72" t="s">
        <v>240</v>
      </c>
      <c r="C7" s="72"/>
      <c r="D7" s="72"/>
      <c r="E7" s="71" t="s">
        <v>1669</v>
      </c>
      <c r="F7" s="71" t="s">
        <v>1670</v>
      </c>
      <c r="G7" s="71" t="s">
        <v>255</v>
      </c>
    </row>
    <row r="8" spans="1:7" x14ac:dyDescent="0.2">
      <c r="A8" s="72" t="s">
        <v>179</v>
      </c>
      <c r="B8" s="72" t="s">
        <v>241</v>
      </c>
      <c r="C8" s="72"/>
      <c r="D8" s="72"/>
      <c r="E8" s="71" t="s">
        <v>1390</v>
      </c>
      <c r="F8" s="71" t="s">
        <v>1671</v>
      </c>
      <c r="G8" s="71" t="s">
        <v>255</v>
      </c>
    </row>
    <row r="9" spans="1:7" x14ac:dyDescent="0.2">
      <c r="A9" s="72" t="s">
        <v>223</v>
      </c>
      <c r="B9" s="72" t="s">
        <v>225</v>
      </c>
      <c r="C9" s="72"/>
      <c r="D9" s="72"/>
      <c r="E9" s="71" t="s">
        <v>1672</v>
      </c>
      <c r="F9" s="71" t="s">
        <v>1673</v>
      </c>
      <c r="G9" s="71" t="s">
        <v>255</v>
      </c>
    </row>
    <row r="10" spans="1:7" x14ac:dyDescent="0.2">
      <c r="A10" s="72" t="s">
        <v>152</v>
      </c>
      <c r="B10" s="72" t="s">
        <v>242</v>
      </c>
      <c r="C10" s="72"/>
      <c r="D10" s="72"/>
      <c r="E10" s="71" t="s">
        <v>1387</v>
      </c>
      <c r="F10" s="71" t="s">
        <v>1674</v>
      </c>
      <c r="G10" s="71" t="s">
        <v>255</v>
      </c>
    </row>
    <row r="11" spans="1:7" x14ac:dyDescent="0.2">
      <c r="A11" s="72" t="s">
        <v>209</v>
      </c>
      <c r="B11" s="72" t="s">
        <v>243</v>
      </c>
      <c r="C11" s="72"/>
      <c r="D11" s="72"/>
      <c r="E11" s="71" t="s">
        <v>1675</v>
      </c>
      <c r="F11" s="71" t="s">
        <v>1676</v>
      </c>
      <c r="G11" s="71" t="s">
        <v>255</v>
      </c>
    </row>
    <row r="12" spans="1:7" x14ac:dyDescent="0.2">
      <c r="A12" s="72" t="s">
        <v>188</v>
      </c>
      <c r="B12" s="72" t="s">
        <v>244</v>
      </c>
      <c r="C12" s="72"/>
      <c r="D12" s="72"/>
      <c r="E12" s="71" t="s">
        <v>1677</v>
      </c>
      <c r="F12" s="71" t="s">
        <v>1678</v>
      </c>
      <c r="G12" s="71" t="s">
        <v>255</v>
      </c>
    </row>
    <row r="13" spans="1:7" x14ac:dyDescent="0.2">
      <c r="A13" s="72" t="s">
        <v>141</v>
      </c>
      <c r="B13" s="72" t="s">
        <v>210</v>
      </c>
      <c r="C13" s="72"/>
      <c r="D13" s="72"/>
      <c r="E13" s="71" t="s">
        <v>1679</v>
      </c>
      <c r="F13" s="71" t="s">
        <v>1680</v>
      </c>
      <c r="G13" s="71" t="s">
        <v>255</v>
      </c>
    </row>
    <row r="14" spans="1:7" x14ac:dyDescent="0.2">
      <c r="A14" s="72" t="s">
        <v>232</v>
      </c>
      <c r="B14" s="72" t="s">
        <v>245</v>
      </c>
      <c r="C14" s="72"/>
      <c r="D14" s="72"/>
      <c r="E14" s="71" t="s">
        <v>1681</v>
      </c>
      <c r="F14" s="71" t="s">
        <v>1682</v>
      </c>
      <c r="G14" s="71" t="s">
        <v>255</v>
      </c>
    </row>
    <row r="15" spans="1:7" x14ac:dyDescent="0.2">
      <c r="A15" s="72" t="s">
        <v>192</v>
      </c>
      <c r="B15" s="72" t="s">
        <v>246</v>
      </c>
      <c r="C15" s="72"/>
      <c r="D15" s="72"/>
      <c r="E15" s="71" t="s">
        <v>1683</v>
      </c>
      <c r="F15" s="71" t="s">
        <v>1684</v>
      </c>
      <c r="G15" s="71" t="s">
        <v>255</v>
      </c>
    </row>
    <row r="16" spans="1:7" x14ac:dyDescent="0.2">
      <c r="A16" s="72" t="s">
        <v>215</v>
      </c>
      <c r="B16" s="72" t="s">
        <v>247</v>
      </c>
      <c r="C16" s="72"/>
      <c r="D16" s="72"/>
      <c r="E16" s="71" t="s">
        <v>1685</v>
      </c>
      <c r="F16" s="71" t="s">
        <v>1686</v>
      </c>
      <c r="G16" s="71" t="s">
        <v>255</v>
      </c>
    </row>
    <row r="17" spans="1:7" x14ac:dyDescent="0.2">
      <c r="A17" s="72" t="s">
        <v>185</v>
      </c>
      <c r="B17" s="72" t="s">
        <v>248</v>
      </c>
      <c r="C17" s="72"/>
      <c r="D17" s="72"/>
      <c r="E17" s="71" t="s">
        <v>1391</v>
      </c>
      <c r="F17" s="71" t="s">
        <v>1687</v>
      </c>
      <c r="G17" s="71" t="s">
        <v>255</v>
      </c>
    </row>
    <row r="18" spans="1:7" x14ac:dyDescent="0.2">
      <c r="A18" s="72" t="s">
        <v>142</v>
      </c>
      <c r="B18" s="72" t="s">
        <v>249</v>
      </c>
      <c r="C18" s="72"/>
      <c r="D18" s="72"/>
      <c r="E18" s="71" t="s">
        <v>1386</v>
      </c>
      <c r="F18" s="71" t="s">
        <v>1688</v>
      </c>
      <c r="G18" s="71" t="s">
        <v>255</v>
      </c>
    </row>
    <row r="19" spans="1:7" x14ac:dyDescent="0.2">
      <c r="A19" s="72" t="s">
        <v>110</v>
      </c>
      <c r="B19" s="72" t="s">
        <v>250</v>
      </c>
      <c r="C19" s="72"/>
      <c r="D19" s="72"/>
      <c r="E19" s="71" t="s">
        <v>1689</v>
      </c>
      <c r="F19" s="71" t="s">
        <v>1690</v>
      </c>
      <c r="G19" s="71" t="s">
        <v>255</v>
      </c>
    </row>
    <row r="20" spans="1:7" x14ac:dyDescent="0.2">
      <c r="A20" s="72" t="s">
        <v>104</v>
      </c>
      <c r="B20" s="72" t="s">
        <v>227</v>
      </c>
      <c r="C20" s="72"/>
      <c r="D20" s="72"/>
      <c r="E20" s="71" t="s">
        <v>1384</v>
      </c>
      <c r="F20" s="71" t="s">
        <v>1691</v>
      </c>
      <c r="G20" s="71" t="s">
        <v>255</v>
      </c>
    </row>
    <row r="21" spans="1:7" x14ac:dyDescent="0.2">
      <c r="A21" s="72" t="s">
        <v>155</v>
      </c>
      <c r="B21" s="72" t="s">
        <v>214</v>
      </c>
      <c r="C21" s="72"/>
      <c r="D21" s="72"/>
      <c r="E21" s="71" t="s">
        <v>1692</v>
      </c>
      <c r="F21" s="71" t="s">
        <v>1693</v>
      </c>
      <c r="G21" s="71" t="s">
        <v>255</v>
      </c>
    </row>
    <row r="22" spans="1:7" x14ac:dyDescent="0.2">
      <c r="A22" s="72" t="s">
        <v>135</v>
      </c>
      <c r="B22" s="72" t="s">
        <v>251</v>
      </c>
      <c r="C22" s="72"/>
      <c r="D22" s="72"/>
      <c r="E22" s="71" t="s">
        <v>1385</v>
      </c>
      <c r="F22" s="71" t="s">
        <v>1694</v>
      </c>
      <c r="G22" s="71" t="s">
        <v>255</v>
      </c>
    </row>
    <row r="23" spans="1:7" x14ac:dyDescent="0.2">
      <c r="A23" s="72" t="s">
        <v>233</v>
      </c>
      <c r="B23" s="72" t="s">
        <v>252</v>
      </c>
      <c r="C23" s="72"/>
      <c r="D23" s="72"/>
      <c r="E23" s="71" t="s">
        <v>1695</v>
      </c>
      <c r="F23" s="71" t="s">
        <v>1696</v>
      </c>
      <c r="G23" s="71" t="s">
        <v>255</v>
      </c>
    </row>
    <row r="24" spans="1:7" x14ac:dyDescent="0.2">
      <c r="A24" s="72" t="s">
        <v>207</v>
      </c>
      <c r="B24" s="72" t="s">
        <v>208</v>
      </c>
      <c r="C24" s="72"/>
      <c r="D24" s="72"/>
      <c r="E24" s="71" t="s">
        <v>1697</v>
      </c>
      <c r="F24" s="71" t="s">
        <v>1698</v>
      </c>
      <c r="G24" s="71" t="s">
        <v>255</v>
      </c>
    </row>
    <row r="25" spans="1:7" x14ac:dyDescent="0.2">
      <c r="A25" s="72" t="s">
        <v>234</v>
      </c>
      <c r="B25" s="72" t="s">
        <v>253</v>
      </c>
      <c r="C25" s="72"/>
      <c r="D25" s="72"/>
      <c r="E25" s="71" t="s">
        <v>1699</v>
      </c>
      <c r="F25" s="71" t="s">
        <v>1700</v>
      </c>
      <c r="G25" s="71" t="s">
        <v>255</v>
      </c>
    </row>
    <row r="26" spans="1:7" x14ac:dyDescent="0.2">
      <c r="A26" s="72" t="s">
        <v>235</v>
      </c>
      <c r="B26" s="72" t="s">
        <v>254</v>
      </c>
      <c r="C26" s="72"/>
      <c r="D26" s="72"/>
      <c r="E26" s="71" t="s">
        <v>1701</v>
      </c>
      <c r="F26" s="71" t="s">
        <v>1702</v>
      </c>
      <c r="G26" s="71" t="s">
        <v>255</v>
      </c>
    </row>
    <row r="27" spans="1:7" x14ac:dyDescent="0.2">
      <c r="A27" s="72" t="s">
        <v>224</v>
      </c>
      <c r="B27" s="72" t="s">
        <v>226</v>
      </c>
      <c r="C27" s="72"/>
      <c r="D27" s="72"/>
      <c r="E27" s="71" t="s">
        <v>1703</v>
      </c>
      <c r="F27" s="71" t="s">
        <v>1704</v>
      </c>
      <c r="G27" s="71" t="s">
        <v>255</v>
      </c>
    </row>
    <row r="28" spans="1:7" x14ac:dyDescent="0.2">
      <c r="A28" s="72"/>
      <c r="B28" s="72"/>
      <c r="C28" s="72"/>
      <c r="D28" s="72"/>
      <c r="E28" s="71" t="e">
        <v>#N/A</v>
      </c>
      <c r="F28" s="71" t="e">
        <v>#N/A</v>
      </c>
      <c r="G28" s="71" t="s">
        <v>229</v>
      </c>
    </row>
    <row r="29" spans="1:7" x14ac:dyDescent="0.2">
      <c r="A29" s="72"/>
      <c r="B29" s="72"/>
      <c r="C29" s="72"/>
      <c r="D29" s="72"/>
      <c r="E29" s="71" t="e">
        <v>#N/A</v>
      </c>
      <c r="F29" s="71" t="e">
        <v>#N/A</v>
      </c>
      <c r="G29" s="71" t="s">
        <v>229</v>
      </c>
    </row>
    <row r="30" spans="1:7" x14ac:dyDescent="0.2">
      <c r="A30" s="72"/>
      <c r="B30" s="72"/>
      <c r="C30" s="72"/>
      <c r="D30" s="72"/>
      <c r="E30" s="71" t="e">
        <v>#N/A</v>
      </c>
      <c r="F30" s="71" t="e">
        <v>#N/A</v>
      </c>
      <c r="G30" s="71" t="s">
        <v>229</v>
      </c>
    </row>
    <row r="31" spans="1:7" x14ac:dyDescent="0.2">
      <c r="A31" s="72"/>
      <c r="B31" s="72"/>
      <c r="C31" s="72"/>
      <c r="D31" s="72"/>
      <c r="E31" s="71" t="e">
        <v>#N/A</v>
      </c>
      <c r="F31" s="71" t="e">
        <v>#N/A</v>
      </c>
      <c r="G31" s="71" t="s">
        <v>229</v>
      </c>
    </row>
    <row r="32" spans="1:7" x14ac:dyDescent="0.2">
      <c r="A32" s="72"/>
      <c r="B32" s="72"/>
      <c r="C32" s="72"/>
      <c r="D32" s="72"/>
      <c r="E32" s="71" t="e">
        <v>#N/A</v>
      </c>
      <c r="F32" s="71" t="e">
        <v>#N/A</v>
      </c>
      <c r="G32" s="71" t="s">
        <v>229</v>
      </c>
    </row>
    <row r="33" spans="1:7" x14ac:dyDescent="0.2">
      <c r="A33" s="72"/>
      <c r="B33" s="72"/>
      <c r="C33" s="72"/>
      <c r="D33" s="72"/>
      <c r="E33" s="71" t="e">
        <v>#N/A</v>
      </c>
      <c r="F33" s="71" t="e">
        <v>#N/A</v>
      </c>
      <c r="G33" s="71" t="s">
        <v>229</v>
      </c>
    </row>
    <row r="34" spans="1:7" x14ac:dyDescent="0.2">
      <c r="A34" s="72"/>
      <c r="B34" s="72"/>
      <c r="C34" s="72"/>
      <c r="D34" s="72"/>
      <c r="E34" s="71" t="e">
        <v>#N/A</v>
      </c>
      <c r="F34" s="71" t="e">
        <v>#N/A</v>
      </c>
      <c r="G34" s="71" t="s">
        <v>229</v>
      </c>
    </row>
    <row r="35" spans="1:7" x14ac:dyDescent="0.2">
      <c r="A35" s="72"/>
      <c r="B35" s="72"/>
      <c r="C35" s="72"/>
      <c r="D35" s="72"/>
      <c r="E35" s="71" t="e">
        <v>#N/A</v>
      </c>
      <c r="F35" s="71" t="e">
        <v>#N/A</v>
      </c>
      <c r="G35" s="71" t="s">
        <v>229</v>
      </c>
    </row>
    <row r="36" spans="1:7" x14ac:dyDescent="0.2">
      <c r="A36" s="72"/>
      <c r="B36" s="72"/>
      <c r="C36" s="72"/>
      <c r="D36" s="72"/>
      <c r="E36" s="71" t="e">
        <v>#N/A</v>
      </c>
      <c r="F36" s="71" t="e">
        <v>#N/A</v>
      </c>
      <c r="G36" s="71" t="s">
        <v>229</v>
      </c>
    </row>
    <row r="37" spans="1:7" x14ac:dyDescent="0.2">
      <c r="A37" s="72"/>
      <c r="B37" s="72"/>
      <c r="C37" s="72"/>
      <c r="D37" s="72"/>
      <c r="E37" s="71" t="e">
        <v>#N/A</v>
      </c>
      <c r="F37" s="71" t="e">
        <v>#N/A</v>
      </c>
      <c r="G37" s="71" t="s">
        <v>229</v>
      </c>
    </row>
    <row r="38" spans="1:7" x14ac:dyDescent="0.2">
      <c r="A38" s="72"/>
      <c r="B38" s="72"/>
      <c r="C38" s="72"/>
      <c r="D38" s="72"/>
      <c r="E38" s="71" t="e">
        <v>#N/A</v>
      </c>
      <c r="F38" s="71" t="e">
        <v>#N/A</v>
      </c>
      <c r="G38" s="71" t="s">
        <v>229</v>
      </c>
    </row>
    <row r="39" spans="1:7" x14ac:dyDescent="0.2">
      <c r="A39" s="72"/>
      <c r="B39" s="72"/>
      <c r="C39" s="72"/>
      <c r="D39" s="72"/>
      <c r="E39" s="71" t="e">
        <v>#N/A</v>
      </c>
      <c r="F39" s="71" t="e">
        <v>#N/A</v>
      </c>
      <c r="G39" s="71" t="s">
        <v>229</v>
      </c>
    </row>
    <row r="40" spans="1:7" x14ac:dyDescent="0.2">
      <c r="A40" s="72"/>
      <c r="B40" s="72"/>
      <c r="C40" s="72"/>
      <c r="D40" s="72"/>
      <c r="E40" s="71" t="e">
        <v>#N/A</v>
      </c>
      <c r="F40" s="71" t="e">
        <v>#N/A</v>
      </c>
      <c r="G40" s="71" t="s">
        <v>229</v>
      </c>
    </row>
    <row r="41" spans="1:7" x14ac:dyDescent="0.2">
      <c r="A41" s="72"/>
      <c r="B41" s="72"/>
      <c r="C41" s="72"/>
      <c r="D41" s="72"/>
      <c r="E41" s="71" t="e">
        <v>#N/A</v>
      </c>
      <c r="F41" s="71" t="e">
        <v>#N/A</v>
      </c>
      <c r="G41" s="71" t="s">
        <v>229</v>
      </c>
    </row>
    <row r="42" spans="1:7" x14ac:dyDescent="0.2">
      <c r="A42" s="72"/>
      <c r="B42" s="72"/>
      <c r="C42" s="72"/>
      <c r="D42" s="72"/>
      <c r="E42" s="71" t="e">
        <v>#N/A</v>
      </c>
      <c r="F42" s="71" t="e">
        <v>#N/A</v>
      </c>
      <c r="G42" s="71" t="s">
        <v>229</v>
      </c>
    </row>
    <row r="43" spans="1:7" x14ac:dyDescent="0.2">
      <c r="A43" s="72"/>
      <c r="B43" s="72"/>
      <c r="C43" s="72"/>
      <c r="D43" s="72"/>
      <c r="E43" s="71" t="e">
        <v>#N/A</v>
      </c>
      <c r="F43" s="71" t="e">
        <v>#N/A</v>
      </c>
      <c r="G43" s="71" t="s">
        <v>229</v>
      </c>
    </row>
    <row r="44" spans="1:7" x14ac:dyDescent="0.2">
      <c r="A44" s="72"/>
      <c r="B44" s="72"/>
      <c r="C44" s="72"/>
      <c r="D44" s="72"/>
      <c r="E44" s="71" t="e">
        <v>#N/A</v>
      </c>
      <c r="F44" s="71" t="e">
        <v>#N/A</v>
      </c>
      <c r="G44" s="71" t="s">
        <v>229</v>
      </c>
    </row>
    <row r="45" spans="1:7" x14ac:dyDescent="0.2">
      <c r="A45" s="72"/>
      <c r="B45" s="72"/>
      <c r="C45" s="72"/>
      <c r="D45" s="72"/>
      <c r="E45" s="71" t="e">
        <v>#N/A</v>
      </c>
      <c r="F45" s="71" t="e">
        <v>#N/A</v>
      </c>
      <c r="G45" s="71" t="s">
        <v>229</v>
      </c>
    </row>
    <row r="46" spans="1:7" x14ac:dyDescent="0.2">
      <c r="A46" s="72"/>
      <c r="B46" s="72"/>
      <c r="C46" s="72"/>
      <c r="D46" s="72"/>
      <c r="E46" s="71" t="e">
        <v>#N/A</v>
      </c>
      <c r="F46" s="71" t="e">
        <v>#N/A</v>
      </c>
      <c r="G46" s="71" t="s">
        <v>229</v>
      </c>
    </row>
    <row r="47" spans="1:7" x14ac:dyDescent="0.2">
      <c r="A47" s="72"/>
      <c r="B47" s="72"/>
      <c r="C47" s="72"/>
      <c r="D47" s="72"/>
      <c r="E47" s="71" t="e">
        <v>#N/A</v>
      </c>
      <c r="F47" s="71" t="e">
        <v>#N/A</v>
      </c>
      <c r="G47" s="71" t="e">
        <v>#N/A</v>
      </c>
    </row>
    <row r="48" spans="1:7" x14ac:dyDescent="0.2">
      <c r="A48" s="72"/>
      <c r="B48" s="72"/>
      <c r="C48" s="72"/>
      <c r="D48" s="72"/>
      <c r="E48" s="71" t="e">
        <v>#N/A</v>
      </c>
      <c r="F48" s="71" t="e">
        <v>#N/A</v>
      </c>
      <c r="G48" s="71" t="e">
        <v>#N/A</v>
      </c>
    </row>
    <row r="49" spans="1:7" x14ac:dyDescent="0.2">
      <c r="A49" s="72"/>
      <c r="B49" s="72"/>
      <c r="C49" s="72"/>
      <c r="D49" s="72"/>
      <c r="E49" s="71" t="e">
        <v>#N/A</v>
      </c>
      <c r="F49" s="71" t="e">
        <v>#N/A</v>
      </c>
      <c r="G49" s="71" t="e">
        <v>#N/A</v>
      </c>
    </row>
    <row r="50" spans="1:7" x14ac:dyDescent="0.2">
      <c r="A50" s="72"/>
      <c r="B50" s="72"/>
      <c r="C50" s="72"/>
      <c r="D50" s="72"/>
      <c r="E50" s="71" t="e">
        <v>#N/A</v>
      </c>
      <c r="F50" s="71" t="e">
        <v>#N/A</v>
      </c>
      <c r="G50" s="71" t="e">
        <v>#N/A</v>
      </c>
    </row>
    <row r="51" spans="1:7" x14ac:dyDescent="0.2">
      <c r="A51" s="72"/>
      <c r="B51" s="72"/>
      <c r="C51" s="72"/>
      <c r="D51" s="72"/>
      <c r="E51" s="71" t="e">
        <v>#N/A</v>
      </c>
      <c r="F51" s="71" t="e">
        <v>#N/A</v>
      </c>
      <c r="G51" s="71" t="e">
        <v>#N/A</v>
      </c>
    </row>
    <row r="52" spans="1:7" x14ac:dyDescent="0.2">
      <c r="A52" s="72"/>
      <c r="B52" s="72"/>
      <c r="C52" s="72"/>
      <c r="D52" s="72"/>
      <c r="E52" s="71" t="e">
        <v>#N/A</v>
      </c>
      <c r="F52" s="71" t="e">
        <v>#N/A</v>
      </c>
      <c r="G52" s="71" t="e">
        <v>#N/A</v>
      </c>
    </row>
    <row r="53" spans="1:7" x14ac:dyDescent="0.2">
      <c r="A53" s="72"/>
      <c r="B53" s="72"/>
      <c r="C53" s="72"/>
      <c r="D53" s="72"/>
      <c r="E53" s="71" t="e">
        <v>#N/A</v>
      </c>
      <c r="F53" s="71" t="e">
        <v>#N/A</v>
      </c>
      <c r="G53" s="71" t="e">
        <v>#N/A</v>
      </c>
    </row>
    <row r="54" spans="1:7" x14ac:dyDescent="0.2">
      <c r="A54" s="72"/>
      <c r="B54" s="72"/>
      <c r="C54" s="72"/>
      <c r="D54" s="72"/>
      <c r="E54" s="71" t="e">
        <v>#N/A</v>
      </c>
      <c r="F54" s="71" t="e">
        <v>#N/A</v>
      </c>
      <c r="G54" s="71" t="e">
        <v>#N/A</v>
      </c>
    </row>
    <row r="55" spans="1:7" x14ac:dyDescent="0.2">
      <c r="A55" s="72"/>
      <c r="B55" s="72"/>
      <c r="C55" s="72"/>
      <c r="D55" s="72"/>
      <c r="E55" s="71" t="e">
        <v>#N/A</v>
      </c>
      <c r="F55" s="71" t="e">
        <v>#N/A</v>
      </c>
      <c r="G55" s="71" t="e">
        <v>#N/A</v>
      </c>
    </row>
    <row r="56" spans="1:7" x14ac:dyDescent="0.2">
      <c r="A56" s="72"/>
      <c r="B56" s="72"/>
      <c r="C56" s="72"/>
      <c r="D56" s="72"/>
      <c r="E56" s="71" t="e">
        <v>#N/A</v>
      </c>
      <c r="F56" s="71" t="e">
        <v>#N/A</v>
      </c>
      <c r="G56" s="71" t="e">
        <v>#N/A</v>
      </c>
    </row>
    <row r="57" spans="1:7" x14ac:dyDescent="0.2">
      <c r="A57" s="72"/>
      <c r="B57" s="72"/>
      <c r="C57" s="72"/>
      <c r="D57" s="72"/>
      <c r="E57" s="71" t="e">
        <v>#N/A</v>
      </c>
      <c r="F57" s="71" t="e">
        <v>#N/A</v>
      </c>
      <c r="G57" s="71" t="e">
        <v>#N/A</v>
      </c>
    </row>
    <row r="58" spans="1:7" x14ac:dyDescent="0.2">
      <c r="A58" s="72"/>
      <c r="B58" s="72"/>
      <c r="C58" s="72"/>
      <c r="D58" s="72"/>
      <c r="E58" s="71" t="e">
        <v>#N/A</v>
      </c>
      <c r="F58" s="71" t="e">
        <v>#N/A</v>
      </c>
      <c r="G58" s="71" t="e">
        <v>#N/A</v>
      </c>
    </row>
    <row r="59" spans="1:7" x14ac:dyDescent="0.2">
      <c r="A59" s="72"/>
      <c r="B59" s="72"/>
      <c r="C59" s="72"/>
      <c r="D59" s="72"/>
      <c r="E59" s="71" t="e">
        <v>#N/A</v>
      </c>
      <c r="F59" s="71" t="e">
        <v>#N/A</v>
      </c>
      <c r="G59" s="71" t="e">
        <v>#N/A</v>
      </c>
    </row>
    <row r="60" spans="1:7" x14ac:dyDescent="0.2">
      <c r="A60" s="72"/>
      <c r="B60" s="72"/>
      <c r="C60" s="72"/>
      <c r="D60" s="72"/>
      <c r="E60" s="71" t="e">
        <v>#N/A</v>
      </c>
      <c r="F60" s="71" t="e">
        <v>#N/A</v>
      </c>
      <c r="G60" s="71" t="e">
        <v>#N/A</v>
      </c>
    </row>
    <row r="61" spans="1:7" x14ac:dyDescent="0.2">
      <c r="A61" s="72"/>
      <c r="B61" s="72"/>
      <c r="C61" s="72"/>
      <c r="D61" s="72"/>
      <c r="E61" s="71" t="e">
        <v>#N/A</v>
      </c>
      <c r="F61" s="71" t="e">
        <v>#N/A</v>
      </c>
      <c r="G61" s="71" t="e">
        <v>#N/A</v>
      </c>
    </row>
    <row r="62" spans="1:7" x14ac:dyDescent="0.2">
      <c r="A62" s="72"/>
      <c r="B62" s="72"/>
      <c r="C62" s="72"/>
      <c r="D62" s="72"/>
      <c r="E62" s="71" t="e">
        <v>#N/A</v>
      </c>
      <c r="F62" s="71" t="e">
        <v>#N/A</v>
      </c>
      <c r="G62" s="71" t="e">
        <v>#N/A</v>
      </c>
    </row>
    <row r="63" spans="1:7" x14ac:dyDescent="0.2">
      <c r="A63" s="72"/>
      <c r="B63" s="72"/>
      <c r="C63" s="72"/>
      <c r="D63" s="72"/>
      <c r="E63" s="71" t="e">
        <v>#N/A</v>
      </c>
      <c r="F63" s="71" t="e">
        <v>#N/A</v>
      </c>
      <c r="G63" s="71" t="e">
        <v>#N/A</v>
      </c>
    </row>
    <row r="64" spans="1:7" x14ac:dyDescent="0.2">
      <c r="A64" s="72"/>
      <c r="B64" s="72"/>
      <c r="C64" s="72"/>
      <c r="D64" s="72"/>
      <c r="E64" s="71" t="e">
        <v>#N/A</v>
      </c>
      <c r="F64" s="71" t="e">
        <v>#N/A</v>
      </c>
      <c r="G64" s="71" t="e">
        <v>#N/A</v>
      </c>
    </row>
    <row r="65" spans="1:7" x14ac:dyDescent="0.2">
      <c r="A65" s="72"/>
      <c r="B65" s="72"/>
      <c r="C65" s="72"/>
      <c r="D65" s="72"/>
      <c r="E65" s="71" t="e">
        <v>#N/A</v>
      </c>
      <c r="F65" s="71" t="e">
        <v>#N/A</v>
      </c>
      <c r="G65" s="71" t="e">
        <v>#N/A</v>
      </c>
    </row>
    <row r="66" spans="1:7" x14ac:dyDescent="0.2">
      <c r="A66" s="72"/>
      <c r="B66" s="72"/>
      <c r="C66" s="72"/>
      <c r="D66" s="72"/>
      <c r="E66" s="71" t="e">
        <v>#N/A</v>
      </c>
      <c r="F66" s="71" t="e">
        <v>#N/A</v>
      </c>
      <c r="G66" s="71" t="e">
        <v>#N/A</v>
      </c>
    </row>
    <row r="67" spans="1:7" x14ac:dyDescent="0.2">
      <c r="A67" s="72"/>
      <c r="B67" s="72"/>
      <c r="C67" s="72"/>
      <c r="D67" s="72"/>
      <c r="E67" s="71" t="e">
        <v>#N/A</v>
      </c>
      <c r="F67" s="71" t="e">
        <v>#N/A</v>
      </c>
      <c r="G67" s="71" t="e">
        <v>#N/A</v>
      </c>
    </row>
    <row r="68" spans="1:7" x14ac:dyDescent="0.2">
      <c r="A68" s="72"/>
      <c r="B68" s="72"/>
      <c r="C68" s="72"/>
      <c r="D68" s="72"/>
      <c r="E68" s="71" t="e">
        <v>#N/A</v>
      </c>
      <c r="F68" s="71" t="e">
        <v>#N/A</v>
      </c>
      <c r="G68" s="71" t="e">
        <v>#N/A</v>
      </c>
    </row>
    <row r="69" spans="1:7" x14ac:dyDescent="0.2">
      <c r="A69" s="72"/>
      <c r="B69" s="72"/>
      <c r="C69" s="72"/>
      <c r="D69" s="72"/>
      <c r="E69" s="71" t="e">
        <v>#N/A</v>
      </c>
      <c r="F69" s="71" t="e">
        <v>#N/A</v>
      </c>
      <c r="G69" s="71" t="e">
        <v>#N/A</v>
      </c>
    </row>
    <row r="70" spans="1:7" x14ac:dyDescent="0.2">
      <c r="A70" s="72"/>
      <c r="B70" s="72"/>
      <c r="C70" s="72"/>
      <c r="D70" s="72"/>
      <c r="E70" s="71" t="e">
        <v>#N/A</v>
      </c>
      <c r="F70" s="71" t="e">
        <v>#N/A</v>
      </c>
      <c r="G70" s="71" t="e">
        <v>#N/A</v>
      </c>
    </row>
    <row r="71" spans="1:7" x14ac:dyDescent="0.2">
      <c r="A71" s="72"/>
      <c r="B71" s="72"/>
      <c r="C71" s="72"/>
      <c r="D71" s="72"/>
      <c r="E71" s="71" t="e">
        <v>#N/A</v>
      </c>
      <c r="F71" s="71" t="e">
        <v>#N/A</v>
      </c>
      <c r="G71" s="71" t="e">
        <v>#N/A</v>
      </c>
    </row>
    <row r="72" spans="1:7" x14ac:dyDescent="0.2">
      <c r="A72" s="72"/>
      <c r="B72" s="72"/>
      <c r="C72" s="72"/>
      <c r="D72" s="72"/>
      <c r="E72" s="71" t="e">
        <v>#N/A</v>
      </c>
      <c r="F72" s="71" t="e">
        <v>#N/A</v>
      </c>
      <c r="G72" s="71" t="e">
        <v>#N/A</v>
      </c>
    </row>
    <row r="73" spans="1:7" x14ac:dyDescent="0.2">
      <c r="A73" s="72"/>
      <c r="B73" s="72"/>
      <c r="C73" s="72"/>
      <c r="D73" s="72"/>
      <c r="E73" s="71" t="e">
        <v>#N/A</v>
      </c>
      <c r="F73" s="71" t="e">
        <v>#N/A</v>
      </c>
      <c r="G73" s="71" t="e">
        <v>#N/A</v>
      </c>
    </row>
    <row r="74" spans="1:7" x14ac:dyDescent="0.2">
      <c r="A74" s="72"/>
      <c r="B74" s="72"/>
      <c r="C74" s="72"/>
      <c r="D74" s="72"/>
      <c r="E74" s="71" t="e">
        <v>#N/A</v>
      </c>
      <c r="F74" s="71" t="e">
        <v>#N/A</v>
      </c>
      <c r="G74" s="71" t="e">
        <v>#N/A</v>
      </c>
    </row>
    <row r="75" spans="1:7" x14ac:dyDescent="0.2">
      <c r="A75" s="72"/>
      <c r="B75" s="72"/>
      <c r="C75" s="72"/>
      <c r="D75" s="72"/>
      <c r="E75" s="71" t="e">
        <v>#N/A</v>
      </c>
      <c r="F75" s="71" t="e">
        <v>#N/A</v>
      </c>
      <c r="G75" s="71" t="e">
        <v>#N/A</v>
      </c>
    </row>
    <row r="76" spans="1:7" x14ac:dyDescent="0.2">
      <c r="A76" s="72"/>
      <c r="B76" s="72"/>
      <c r="C76" s="72"/>
      <c r="D76" s="72"/>
      <c r="E76" s="71" t="e">
        <v>#N/A</v>
      </c>
      <c r="F76" s="71" t="e">
        <v>#N/A</v>
      </c>
      <c r="G76" s="71" t="e">
        <v>#N/A</v>
      </c>
    </row>
    <row r="77" spans="1:7" x14ac:dyDescent="0.2">
      <c r="A77" s="72"/>
      <c r="B77" s="72"/>
      <c r="C77" s="72"/>
      <c r="D77" s="72"/>
      <c r="E77" s="71" t="e">
        <v>#N/A</v>
      </c>
      <c r="F77" s="71" t="e">
        <v>#N/A</v>
      </c>
      <c r="G77" s="71" t="e">
        <v>#N/A</v>
      </c>
    </row>
    <row r="78" spans="1:7" x14ac:dyDescent="0.2">
      <c r="A78" s="72"/>
      <c r="B78" s="72"/>
      <c r="C78" s="72"/>
      <c r="D78" s="72"/>
      <c r="E78" s="71" t="e">
        <v>#N/A</v>
      </c>
      <c r="F78" s="71" t="e">
        <v>#N/A</v>
      </c>
      <c r="G78" s="71" t="e">
        <v>#N/A</v>
      </c>
    </row>
    <row r="79" spans="1:7" x14ac:dyDescent="0.2">
      <c r="A79" s="72"/>
      <c r="B79" s="72"/>
      <c r="C79" s="72"/>
      <c r="D79" s="72"/>
      <c r="E79" s="71" t="e">
        <v>#N/A</v>
      </c>
      <c r="F79" s="71" t="e">
        <v>#N/A</v>
      </c>
      <c r="G79" s="71" t="e">
        <v>#N/A</v>
      </c>
    </row>
    <row r="80" spans="1:7" x14ac:dyDescent="0.2">
      <c r="A80" s="72"/>
      <c r="B80" s="72"/>
      <c r="C80" s="72"/>
      <c r="D80" s="72"/>
      <c r="E80" s="71" t="e">
        <v>#N/A</v>
      </c>
      <c r="F80" s="71" t="e">
        <v>#N/A</v>
      </c>
      <c r="G80" s="71" t="e">
        <v>#N/A</v>
      </c>
    </row>
    <row r="81" spans="1:7" x14ac:dyDescent="0.2">
      <c r="A81" s="72"/>
      <c r="B81" s="72"/>
      <c r="C81" s="72"/>
      <c r="D81" s="72"/>
      <c r="E81" s="71" t="e">
        <v>#N/A</v>
      </c>
      <c r="F81" s="71" t="e">
        <v>#N/A</v>
      </c>
      <c r="G81" s="71" t="e">
        <v>#N/A</v>
      </c>
    </row>
    <row r="82" spans="1:7" x14ac:dyDescent="0.2">
      <c r="A82" s="72"/>
      <c r="B82" s="72"/>
      <c r="C82" s="72"/>
      <c r="D82" s="72"/>
      <c r="E82" s="71" t="e">
        <v>#N/A</v>
      </c>
      <c r="F82" s="71" t="e">
        <v>#N/A</v>
      </c>
      <c r="G82" s="71" t="e">
        <v>#N/A</v>
      </c>
    </row>
    <row r="83" spans="1:7" x14ac:dyDescent="0.2">
      <c r="A83" s="72"/>
      <c r="B83" s="72"/>
      <c r="C83" s="72"/>
      <c r="D83" s="72"/>
      <c r="E83" s="71" t="e">
        <v>#N/A</v>
      </c>
      <c r="F83" s="71" t="e">
        <v>#N/A</v>
      </c>
      <c r="G83" s="71" t="e">
        <v>#N/A</v>
      </c>
    </row>
    <row r="84" spans="1:7" x14ac:dyDescent="0.2">
      <c r="A84" s="72"/>
      <c r="B84" s="72"/>
      <c r="C84" s="72"/>
      <c r="D84" s="72"/>
      <c r="E84" s="71" t="e">
        <v>#N/A</v>
      </c>
      <c r="F84" s="71" t="e">
        <v>#N/A</v>
      </c>
      <c r="G84" s="71" t="e">
        <v>#N/A</v>
      </c>
    </row>
    <row r="85" spans="1:7" x14ac:dyDescent="0.2">
      <c r="A85" s="72"/>
      <c r="B85" s="72"/>
      <c r="C85" s="72"/>
      <c r="D85" s="72"/>
      <c r="E85" s="71" t="e">
        <v>#N/A</v>
      </c>
      <c r="F85" s="71" t="e">
        <v>#N/A</v>
      </c>
      <c r="G85" s="71" t="e">
        <v>#N/A</v>
      </c>
    </row>
    <row r="86" spans="1:7" x14ac:dyDescent="0.2">
      <c r="A86" s="72"/>
      <c r="B86" s="72"/>
      <c r="C86" s="72"/>
      <c r="D86" s="72"/>
      <c r="E86" s="71" t="e">
        <v>#N/A</v>
      </c>
      <c r="F86" s="71" t="e">
        <v>#N/A</v>
      </c>
      <c r="G86" s="71" t="e">
        <v>#N/A</v>
      </c>
    </row>
  </sheetData>
  <autoFilter ref="A1:F86" xr:uid="{AFCFF12B-D13C-494D-841D-81370C1587A3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8B5E0-C08F-4D02-A8A9-175AA77A1E19}">
  <sheetPr codeName="Sheet6"/>
  <dimension ref="A1:I12"/>
  <sheetViews>
    <sheetView showGridLines="0" workbookViewId="0">
      <selection activeCell="D26" sqref="D26"/>
    </sheetView>
  </sheetViews>
  <sheetFormatPr defaultRowHeight="12.75" x14ac:dyDescent="0.2"/>
  <cols>
    <col min="2" max="2" width="26.42578125" bestFit="1" customWidth="1"/>
    <col min="3" max="3" width="25.28515625" bestFit="1" customWidth="1"/>
    <col min="4" max="4" width="15.5703125" bestFit="1" customWidth="1"/>
    <col min="5" max="8" width="13" customWidth="1"/>
    <col min="9" max="9" width="13" style="114" customWidth="1"/>
  </cols>
  <sheetData>
    <row r="1" spans="1:9" x14ac:dyDescent="0.2">
      <c r="A1" s="72" t="s">
        <v>40</v>
      </c>
      <c r="B1" s="72" t="s">
        <v>41</v>
      </c>
      <c r="C1" s="72" t="s">
        <v>1972</v>
      </c>
      <c r="D1" s="72" t="s">
        <v>2769</v>
      </c>
      <c r="E1" s="72" t="s">
        <v>230</v>
      </c>
      <c r="F1" s="72" t="s">
        <v>0</v>
      </c>
      <c r="G1" s="72" t="s">
        <v>894</v>
      </c>
      <c r="H1" s="72" t="s">
        <v>895</v>
      </c>
      <c r="I1" s="113" t="s">
        <v>896</v>
      </c>
    </row>
    <row r="2" spans="1:9" x14ac:dyDescent="0.2">
      <c r="A2" s="72" t="s">
        <v>2758</v>
      </c>
      <c r="B2" s="72" t="s">
        <v>2770</v>
      </c>
      <c r="C2" s="71" t="s">
        <v>2771</v>
      </c>
      <c r="D2" s="147" t="s">
        <v>2772</v>
      </c>
      <c r="E2" s="71" t="s">
        <v>2798</v>
      </c>
      <c r="F2" s="71" t="s">
        <v>2799</v>
      </c>
      <c r="G2" s="71">
        <v>0</v>
      </c>
      <c r="H2" s="71">
        <v>4</v>
      </c>
      <c r="I2" s="115" t="s">
        <v>897</v>
      </c>
    </row>
    <row r="3" spans="1:9" x14ac:dyDescent="0.2">
      <c r="A3" s="72" t="s">
        <v>2759</v>
      </c>
      <c r="B3" s="72" t="s">
        <v>2773</v>
      </c>
      <c r="C3" s="71" t="s">
        <v>2774</v>
      </c>
      <c r="D3" s="147" t="s">
        <v>2775</v>
      </c>
      <c r="E3" s="71" t="s">
        <v>2798</v>
      </c>
      <c r="F3" s="71" t="s">
        <v>2800</v>
      </c>
      <c r="G3" s="71">
        <v>0</v>
      </c>
      <c r="H3" s="71">
        <v>4</v>
      </c>
      <c r="I3" s="115" t="s">
        <v>897</v>
      </c>
    </row>
    <row r="4" spans="1:9" x14ac:dyDescent="0.2">
      <c r="A4" s="72" t="s">
        <v>2760</v>
      </c>
      <c r="B4" s="72" t="s">
        <v>2776</v>
      </c>
      <c r="C4" s="71" t="s">
        <v>2777</v>
      </c>
      <c r="D4" s="147" t="s">
        <v>2778</v>
      </c>
      <c r="E4" s="71" t="s">
        <v>2798</v>
      </c>
      <c r="F4" s="71" t="s">
        <v>2801</v>
      </c>
      <c r="G4" s="71">
        <v>0</v>
      </c>
      <c r="H4" s="71">
        <v>2</v>
      </c>
      <c r="I4" s="115" t="s">
        <v>898</v>
      </c>
    </row>
    <row r="5" spans="1:9" x14ac:dyDescent="0.2">
      <c r="A5" s="72" t="s">
        <v>2761</v>
      </c>
      <c r="B5" s="72" t="s">
        <v>2779</v>
      </c>
      <c r="C5" s="71" t="s">
        <v>2780</v>
      </c>
      <c r="D5" s="147" t="s">
        <v>2781</v>
      </c>
      <c r="E5" s="71" t="s">
        <v>2798</v>
      </c>
      <c r="F5" s="71" t="s">
        <v>2802</v>
      </c>
      <c r="G5" s="71">
        <v>0</v>
      </c>
      <c r="H5" s="71">
        <v>2</v>
      </c>
      <c r="I5" s="115" t="s">
        <v>899</v>
      </c>
    </row>
    <row r="6" spans="1:9" x14ac:dyDescent="0.2">
      <c r="A6" s="72" t="s">
        <v>2762</v>
      </c>
      <c r="B6" s="72" t="s">
        <v>2782</v>
      </c>
      <c r="C6" s="71" t="s">
        <v>2783</v>
      </c>
      <c r="D6" s="147" t="s">
        <v>2784</v>
      </c>
      <c r="E6" s="71" t="s">
        <v>2798</v>
      </c>
      <c r="F6" s="71" t="s">
        <v>2803</v>
      </c>
      <c r="G6" s="71">
        <v>0</v>
      </c>
      <c r="H6" s="71">
        <v>2</v>
      </c>
      <c r="I6" s="115" t="s">
        <v>899</v>
      </c>
    </row>
    <row r="7" spans="1:9" x14ac:dyDescent="0.2">
      <c r="A7" s="72" t="s">
        <v>2763</v>
      </c>
      <c r="B7" s="72" t="s">
        <v>2785</v>
      </c>
      <c r="C7" s="71" t="s">
        <v>1389</v>
      </c>
      <c r="D7" s="147" t="s">
        <v>2786</v>
      </c>
      <c r="E7" s="71" t="s">
        <v>2798</v>
      </c>
      <c r="F7" s="71" t="s">
        <v>2804</v>
      </c>
      <c r="G7" s="71">
        <v>0</v>
      </c>
      <c r="H7" s="71">
        <v>2</v>
      </c>
      <c r="I7" s="115" t="s">
        <v>900</v>
      </c>
    </row>
    <row r="8" spans="1:9" x14ac:dyDescent="0.2">
      <c r="A8" s="72" t="s">
        <v>2764</v>
      </c>
      <c r="B8" s="72" t="s">
        <v>2787</v>
      </c>
      <c r="C8" s="71" t="s">
        <v>1699</v>
      </c>
      <c r="D8" s="147" t="s">
        <v>1700</v>
      </c>
      <c r="E8" s="71" t="s">
        <v>2798</v>
      </c>
      <c r="F8" s="71" t="s">
        <v>2805</v>
      </c>
      <c r="G8" s="71">
        <v>0</v>
      </c>
      <c r="H8" s="71">
        <v>10</v>
      </c>
      <c r="I8" s="115" t="s">
        <v>901</v>
      </c>
    </row>
    <row r="9" spans="1:9" x14ac:dyDescent="0.2">
      <c r="A9" s="72" t="s">
        <v>2765</v>
      </c>
      <c r="B9" s="72" t="s">
        <v>2788</v>
      </c>
      <c r="C9" s="71" t="s">
        <v>2789</v>
      </c>
      <c r="D9" s="147" t="s">
        <v>2790</v>
      </c>
      <c r="E9" s="71" t="s">
        <v>2798</v>
      </c>
      <c r="F9" s="71" t="s">
        <v>2806</v>
      </c>
      <c r="G9" s="71">
        <v>0</v>
      </c>
      <c r="H9" s="71">
        <v>2</v>
      </c>
      <c r="I9" s="115" t="s">
        <v>902</v>
      </c>
    </row>
    <row r="10" spans="1:9" x14ac:dyDescent="0.2">
      <c r="A10" s="72" t="s">
        <v>2766</v>
      </c>
      <c r="B10" s="72" t="s">
        <v>2791</v>
      </c>
      <c r="C10" s="71" t="s">
        <v>1692</v>
      </c>
      <c r="D10" s="147" t="s">
        <v>1693</v>
      </c>
      <c r="E10" s="71" t="s">
        <v>2798</v>
      </c>
      <c r="F10" s="71" t="s">
        <v>2807</v>
      </c>
      <c r="G10" s="71">
        <v>0</v>
      </c>
      <c r="H10" s="71">
        <v>1</v>
      </c>
      <c r="I10" s="115" t="s">
        <v>903</v>
      </c>
    </row>
    <row r="11" spans="1:9" x14ac:dyDescent="0.2">
      <c r="A11" s="72" t="s">
        <v>2767</v>
      </c>
      <c r="B11" s="72" t="s">
        <v>2792</v>
      </c>
      <c r="C11" s="71" t="s">
        <v>2793</v>
      </c>
      <c r="D11" s="147" t="s">
        <v>2794</v>
      </c>
      <c r="E11" s="71" t="s">
        <v>2798</v>
      </c>
      <c r="F11" s="71" t="s">
        <v>2808</v>
      </c>
      <c r="G11" s="71">
        <v>0</v>
      </c>
      <c r="H11" s="71">
        <v>1</v>
      </c>
      <c r="I11" s="115" t="s">
        <v>903</v>
      </c>
    </row>
    <row r="12" spans="1:9" x14ac:dyDescent="0.2">
      <c r="A12" s="72" t="s">
        <v>2768</v>
      </c>
      <c r="B12" s="72" t="s">
        <v>2795</v>
      </c>
      <c r="C12" s="71" t="s">
        <v>2796</v>
      </c>
      <c r="D12" s="147" t="s">
        <v>2797</v>
      </c>
      <c r="E12" s="71" t="s">
        <v>2798</v>
      </c>
      <c r="F12" s="71" t="s">
        <v>2809</v>
      </c>
      <c r="G12" s="71">
        <v>0</v>
      </c>
      <c r="H12" s="71">
        <v>0</v>
      </c>
      <c r="I12" s="115" t="s">
        <v>904</v>
      </c>
    </row>
  </sheetData>
  <autoFilter ref="A1:D12" xr:uid="{AFCFF12B-D13C-494D-841D-81370C1587A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2FC9-2E8C-4378-9484-7D07F9BCDA44}">
  <sheetPr codeName="Sheet8"/>
  <dimension ref="B1:AR184"/>
  <sheetViews>
    <sheetView showGridLines="0" topLeftCell="B1" zoomScale="80" zoomScaleNormal="80" workbookViewId="0">
      <pane xSplit="3" ySplit="2" topLeftCell="Q3" activePane="bottomRight" state="frozen"/>
      <selection activeCell="B1" sqref="B1"/>
      <selection pane="topRight" activeCell="E1" sqref="E1"/>
      <selection pane="bottomLeft" activeCell="B3" sqref="B3"/>
      <selection pane="bottomRight" activeCell="AJ3" sqref="AJ3"/>
    </sheetView>
  </sheetViews>
  <sheetFormatPr defaultRowHeight="15" x14ac:dyDescent="0.25"/>
  <cols>
    <col min="1" max="1" width="1.42578125" style="14" customWidth="1"/>
    <col min="2" max="3" width="9.140625" style="14"/>
    <col min="4" max="4" width="36" style="14" bestFit="1" customWidth="1"/>
    <col min="5" max="32" width="9.140625" style="14"/>
    <col min="33" max="33" width="1.42578125" style="14" customWidth="1"/>
    <col min="34" max="42" width="9.140625" style="14"/>
    <col min="43" max="43" width="17" style="14" bestFit="1" customWidth="1"/>
    <col min="44" max="44" width="25.5703125" style="14" bestFit="1" customWidth="1"/>
    <col min="45" max="16384" width="9.140625" style="14"/>
  </cols>
  <sheetData>
    <row r="1" spans="2:44" ht="39" thickBot="1" x14ac:dyDescent="0.3">
      <c r="B1" s="15" t="s">
        <v>0</v>
      </c>
      <c r="C1" s="16" t="s">
        <v>40</v>
      </c>
      <c r="D1" s="17" t="s">
        <v>41</v>
      </c>
      <c r="E1" s="16" t="s">
        <v>6</v>
      </c>
      <c r="F1" s="16" t="s">
        <v>42</v>
      </c>
      <c r="G1" s="16" t="s">
        <v>43</v>
      </c>
      <c r="H1" s="18">
        <f ca="1">J1-2</f>
        <v>46238</v>
      </c>
      <c r="I1" s="18">
        <f ca="1">J1-1</f>
        <v>46239</v>
      </c>
      <c r="J1" s="19">
        <f ca="1">TODAY()-1</f>
        <v>46240</v>
      </c>
      <c r="K1" s="16" t="s">
        <v>6</v>
      </c>
      <c r="L1" s="16" t="s">
        <v>42</v>
      </c>
      <c r="M1" s="16" t="s">
        <v>43</v>
      </c>
      <c r="N1" s="18">
        <f ca="1">H1</f>
        <v>46238</v>
      </c>
      <c r="O1" s="18">
        <f t="shared" ref="O1:P1" ca="1" si="0">I1</f>
        <v>46239</v>
      </c>
      <c r="P1" s="19">
        <f t="shared" ca="1" si="0"/>
        <v>46240</v>
      </c>
      <c r="Q1" s="16" t="s">
        <v>6</v>
      </c>
      <c r="R1" s="16" t="s">
        <v>42</v>
      </c>
      <c r="S1" s="16" t="s">
        <v>43</v>
      </c>
      <c r="T1" s="18">
        <f ca="1">N1</f>
        <v>46238</v>
      </c>
      <c r="U1" s="18">
        <f t="shared" ref="U1:V1" ca="1" si="1">O1</f>
        <v>46239</v>
      </c>
      <c r="V1" s="19">
        <f t="shared" ca="1" si="1"/>
        <v>46240</v>
      </c>
      <c r="W1" s="16" t="s">
        <v>6</v>
      </c>
      <c r="X1" s="16" t="s">
        <v>42</v>
      </c>
      <c r="Y1" s="16" t="s">
        <v>43</v>
      </c>
      <c r="Z1" s="18">
        <f ca="1">T1</f>
        <v>46238</v>
      </c>
      <c r="AA1" s="18">
        <f t="shared" ref="AA1:AB1" ca="1" si="2">U1</f>
        <v>46239</v>
      </c>
      <c r="AB1" s="19">
        <f t="shared" ca="1" si="2"/>
        <v>46240</v>
      </c>
      <c r="AC1" s="21" t="s">
        <v>44</v>
      </c>
      <c r="AD1" s="22" t="s">
        <v>45</v>
      </c>
      <c r="AE1" s="21" t="s">
        <v>44</v>
      </c>
      <c r="AF1" s="22" t="s">
        <v>45</v>
      </c>
      <c r="AG1" s="51" t="s">
        <v>46</v>
      </c>
      <c r="AH1" s="23" t="s">
        <v>5</v>
      </c>
      <c r="AI1" s="24" t="s">
        <v>3</v>
      </c>
      <c r="AJ1" s="24" t="s">
        <v>4</v>
      </c>
      <c r="AK1" s="24" t="s">
        <v>33</v>
      </c>
      <c r="AQ1" s="14" t="s">
        <v>48</v>
      </c>
      <c r="AR1" s="14" t="s">
        <v>49</v>
      </c>
    </row>
    <row r="2" spans="2:44" ht="15.75" thickBot="1" x14ac:dyDescent="0.3">
      <c r="B2" s="25"/>
      <c r="C2" s="26"/>
      <c r="D2" s="27"/>
      <c r="E2" s="26"/>
      <c r="F2" s="26"/>
      <c r="G2" s="26"/>
      <c r="H2" s="28"/>
      <c r="I2" s="28"/>
      <c r="J2" s="29"/>
      <c r="K2" s="30"/>
      <c r="L2" s="30"/>
      <c r="M2" s="30"/>
      <c r="N2" s="31"/>
      <c r="O2" s="31"/>
      <c r="P2" s="32"/>
      <c r="Q2" s="30"/>
      <c r="R2" s="30"/>
      <c r="S2" s="30"/>
      <c r="T2" s="31"/>
      <c r="U2" s="31"/>
      <c r="V2" s="32"/>
      <c r="W2" s="30"/>
      <c r="X2" s="30"/>
      <c r="Y2" s="30"/>
      <c r="Z2" s="31"/>
      <c r="AA2" s="31"/>
      <c r="AB2" s="32"/>
      <c r="AC2" s="33"/>
      <c r="AD2" s="34"/>
      <c r="AE2" s="33"/>
      <c r="AF2" s="34"/>
    </row>
    <row r="3" spans="2:44" x14ac:dyDescent="0.25">
      <c r="B3" s="53" t="s">
        <v>10</v>
      </c>
      <c r="C3" s="54" t="s">
        <v>66</v>
      </c>
      <c r="D3" s="55" t="s">
        <v>67</v>
      </c>
      <c r="E3" s="56">
        <v>5.8904214000000001</v>
      </c>
      <c r="F3" s="57">
        <v>3.1800000000000001E-3</v>
      </c>
      <c r="G3" s="58">
        <v>5.3956821715157052E-4</v>
      </c>
      <c r="H3" s="59">
        <v>0</v>
      </c>
      <c r="I3" s="59">
        <v>0</v>
      </c>
      <c r="J3" s="60">
        <v>0</v>
      </c>
      <c r="K3" s="61">
        <v>1.0865174</v>
      </c>
      <c r="L3" s="62">
        <v>3.15E-3</v>
      </c>
      <c r="M3" s="63">
        <v>2.8907903457513736E-3</v>
      </c>
      <c r="N3" s="59">
        <v>0</v>
      </c>
      <c r="O3" s="59">
        <v>0</v>
      </c>
      <c r="P3" s="60">
        <v>0</v>
      </c>
      <c r="Q3" s="61">
        <v>0.71269899999999997</v>
      </c>
      <c r="R3" s="62">
        <v>1.5E-3</v>
      </c>
      <c r="S3" s="63">
        <v>2.1002549709534741E-3</v>
      </c>
      <c r="T3" s="59">
        <v>0</v>
      </c>
      <c r="U3" s="59">
        <v>0</v>
      </c>
      <c r="V3" s="60">
        <v>0</v>
      </c>
      <c r="W3" s="61">
        <v>7.6896377999999999</v>
      </c>
      <c r="X3" s="62">
        <v>7.8300000000000002E-3</v>
      </c>
      <c r="Y3" s="63">
        <v>1.0172176361686112E-3</v>
      </c>
      <c r="Z3" s="59">
        <v>0</v>
      </c>
      <c r="AA3" s="59">
        <v>0</v>
      </c>
      <c r="AB3" s="60">
        <v>0</v>
      </c>
      <c r="AC3" s="46">
        <f>(E3+F3)*0.01*10^5</f>
        <v>5893.6014000000005</v>
      </c>
      <c r="AD3" s="47">
        <f>(K3+L3)*0.01*10^5</f>
        <v>1089.6674</v>
      </c>
      <c r="AE3" s="46">
        <f>(Q3+R3)*0.01*10^5</f>
        <v>714.19899999999996</v>
      </c>
      <c r="AF3" s="47">
        <f>(W3+X3)*0.01*10^5</f>
        <v>7697.4678000000004</v>
      </c>
      <c r="AH3" s="64" t="s">
        <v>3283</v>
      </c>
      <c r="AI3" s="1" t="str">
        <f>C3&amp;".sm@vishalretail.co.in"</f>
        <v>HK21.sm@vishalretail.co.in</v>
      </c>
      <c r="AJ3" s="64" t="s">
        <v>1481</v>
      </c>
      <c r="AK3" s="64" t="s">
        <v>28</v>
      </c>
      <c r="AQ3" s="14" t="str">
        <f>IFERROR(PROPER(VLOOKUP($C3&amp;AQ$1,#REF!,3,0)),"SM")</f>
        <v>SM</v>
      </c>
      <c r="AR3" s="14" t="str">
        <f>IFERROR(PROPER(VLOOKUP($C3&amp;AR$1,#REF!,3,0)),"ASM")</f>
        <v>ASM</v>
      </c>
    </row>
    <row r="4" spans="2:44" x14ac:dyDescent="0.25">
      <c r="B4" s="53"/>
      <c r="C4" s="54"/>
      <c r="D4" s="55"/>
      <c r="E4" s="56"/>
      <c r="F4" s="57"/>
      <c r="G4" s="58"/>
      <c r="H4" s="59"/>
      <c r="I4" s="59"/>
      <c r="J4" s="60"/>
      <c r="K4" s="61"/>
      <c r="L4" s="62"/>
      <c r="M4" s="63"/>
      <c r="N4" s="59"/>
      <c r="O4" s="59"/>
      <c r="P4" s="60"/>
      <c r="Q4" s="61"/>
      <c r="R4" s="62"/>
      <c r="S4" s="63"/>
      <c r="T4" s="59"/>
      <c r="U4" s="59"/>
      <c r="V4" s="60"/>
      <c r="W4" s="61">
        <v>6.975477999999999</v>
      </c>
      <c r="X4" s="62">
        <v>2.5100000000000001E-3</v>
      </c>
      <c r="Y4" s="63">
        <v>3.5970253889803199E-4</v>
      </c>
      <c r="Z4" s="59">
        <v>0</v>
      </c>
      <c r="AA4" s="59">
        <v>0</v>
      </c>
      <c r="AB4" s="60">
        <v>7.8819281431839684E-5</v>
      </c>
      <c r="AC4" s="46">
        <f t="shared" ref="AC4:AC67" si="3">(E4+F4)*0.01*10^5</f>
        <v>0</v>
      </c>
      <c r="AD4" s="47">
        <f t="shared" ref="AD4:AD67" si="4">(K4+L4)*0.01*10^5</f>
        <v>0</v>
      </c>
      <c r="AE4" s="46">
        <f t="shared" ref="AE4:AE67" si="5">(Q4+R4)*0.01*10^5</f>
        <v>0</v>
      </c>
      <c r="AF4" s="47">
        <f t="shared" ref="AF4:AF67" si="6">(W4+X4)*0.01*10^5</f>
        <v>6977.9879999999985</v>
      </c>
      <c r="AH4" s="64" t="str">
        <f t="shared" ref="AH4:AH67" si="7">AQ4&amp;"/ "&amp;AR4</f>
        <v>SM/ ASM</v>
      </c>
      <c r="AI4" s="1" t="str">
        <f>Apps!C4&amp;".sm@vishalretail.co.in"</f>
        <v>.sm@vishalretail.co.in</v>
      </c>
      <c r="AJ4" s="64" t="e">
        <v>#N/A</v>
      </c>
      <c r="AK4" s="64" t="e">
        <v>#N/A</v>
      </c>
      <c r="AQ4" s="14" t="s">
        <v>1380</v>
      </c>
      <c r="AR4" s="14" t="s">
        <v>1381</v>
      </c>
    </row>
    <row r="5" spans="2:44" x14ac:dyDescent="0.25">
      <c r="B5" s="53"/>
      <c r="C5" s="54"/>
      <c r="D5" s="55"/>
      <c r="E5" s="56"/>
      <c r="F5" s="57"/>
      <c r="G5" s="58"/>
      <c r="H5" s="59"/>
      <c r="I5" s="59"/>
      <c r="J5" s="60"/>
      <c r="K5" s="61"/>
      <c r="L5" s="62"/>
      <c r="M5" s="63"/>
      <c r="N5" s="59"/>
      <c r="O5" s="59"/>
      <c r="P5" s="60"/>
      <c r="Q5" s="61"/>
      <c r="R5" s="62"/>
      <c r="S5" s="63"/>
      <c r="T5" s="59"/>
      <c r="U5" s="59"/>
      <c r="V5" s="60"/>
      <c r="W5" s="61">
        <v>6.1165848</v>
      </c>
      <c r="X5" s="62">
        <v>6.842E-3</v>
      </c>
      <c r="Y5" s="63">
        <v>1.1173482142384718E-3</v>
      </c>
      <c r="Z5" s="59">
        <v>2.8578768999083977E-4</v>
      </c>
      <c r="AA5" s="59">
        <v>0</v>
      </c>
      <c r="AB5" s="60">
        <v>1.831654131964148E-4</v>
      </c>
      <c r="AC5" s="46">
        <f t="shared" si="3"/>
        <v>0</v>
      </c>
      <c r="AD5" s="47">
        <f t="shared" si="4"/>
        <v>0</v>
      </c>
      <c r="AE5" s="46">
        <f t="shared" si="5"/>
        <v>0</v>
      </c>
      <c r="AF5" s="47">
        <f t="shared" si="6"/>
        <v>6123.4268000000002</v>
      </c>
      <c r="AH5" s="64" t="str">
        <f t="shared" si="7"/>
        <v>SM/ ASM</v>
      </c>
      <c r="AI5" s="1" t="str">
        <f>Apps!C5&amp;".sm@vishalretail.co.in"</f>
        <v>.sm@vishalretail.co.in</v>
      </c>
      <c r="AJ5" s="64" t="e">
        <v>#N/A</v>
      </c>
      <c r="AK5" s="64" t="e">
        <v>#N/A</v>
      </c>
      <c r="AQ5" s="14" t="s">
        <v>1380</v>
      </c>
      <c r="AR5" s="14" t="s">
        <v>1381</v>
      </c>
    </row>
    <row r="6" spans="2:44" x14ac:dyDescent="0.25">
      <c r="B6" s="53"/>
      <c r="C6" s="54"/>
      <c r="D6" s="55"/>
      <c r="E6" s="56"/>
      <c r="F6" s="57"/>
      <c r="G6" s="58"/>
      <c r="H6" s="59"/>
      <c r="I6" s="59"/>
      <c r="J6" s="60"/>
      <c r="K6" s="61"/>
      <c r="L6" s="62"/>
      <c r="M6" s="63"/>
      <c r="N6" s="59"/>
      <c r="O6" s="59"/>
      <c r="P6" s="60"/>
      <c r="Q6" s="61"/>
      <c r="R6" s="62"/>
      <c r="S6" s="63"/>
      <c r="T6" s="59"/>
      <c r="U6" s="59"/>
      <c r="V6" s="60"/>
      <c r="W6" s="61">
        <v>4.7022808000000005</v>
      </c>
      <c r="X6" s="62">
        <v>2.4465700000000003E-2</v>
      </c>
      <c r="Y6" s="63">
        <v>5.1760127182619159E-3</v>
      </c>
      <c r="Z6" s="59">
        <v>7.5527638302582952E-4</v>
      </c>
      <c r="AA6" s="59">
        <v>0</v>
      </c>
      <c r="AB6" s="60">
        <v>1.7982771024424512E-4</v>
      </c>
      <c r="AC6" s="46">
        <f t="shared" si="3"/>
        <v>0</v>
      </c>
      <c r="AD6" s="47">
        <f t="shared" si="4"/>
        <v>0</v>
      </c>
      <c r="AE6" s="46">
        <f t="shared" si="5"/>
        <v>0</v>
      </c>
      <c r="AF6" s="47">
        <f t="shared" si="6"/>
        <v>4726.7465000000011</v>
      </c>
      <c r="AH6" s="64" t="str">
        <f t="shared" si="7"/>
        <v>SM/ ASM</v>
      </c>
      <c r="AI6" s="1" t="str">
        <f>Apps!C6&amp;".sm@vishalretail.co.in"</f>
        <v>.sm@vishalretail.co.in</v>
      </c>
      <c r="AJ6" s="64" t="e">
        <v>#N/A</v>
      </c>
      <c r="AK6" s="64" t="e">
        <v>#N/A</v>
      </c>
      <c r="AQ6" s="14" t="s">
        <v>1380</v>
      </c>
      <c r="AR6" s="14" t="s">
        <v>1381</v>
      </c>
    </row>
    <row r="7" spans="2:44" x14ac:dyDescent="0.25">
      <c r="B7" s="53"/>
      <c r="C7" s="54"/>
      <c r="D7" s="55"/>
      <c r="E7" s="56"/>
      <c r="F7" s="57"/>
      <c r="G7" s="58"/>
      <c r="H7" s="59"/>
      <c r="I7" s="59"/>
      <c r="J7" s="60"/>
      <c r="K7" s="61"/>
      <c r="L7" s="62"/>
      <c r="M7" s="63"/>
      <c r="N7" s="59"/>
      <c r="O7" s="59"/>
      <c r="P7" s="60"/>
      <c r="Q7" s="61"/>
      <c r="R7" s="62"/>
      <c r="S7" s="63"/>
      <c r="T7" s="59"/>
      <c r="U7" s="59"/>
      <c r="V7" s="60"/>
      <c r="W7" s="61">
        <v>4.5509333000000005</v>
      </c>
      <c r="X7" s="62">
        <v>3.9500000000000004E-3</v>
      </c>
      <c r="Y7" s="63">
        <v>8.6720114212366327E-4</v>
      </c>
      <c r="Z7" s="59">
        <v>3.5127134870831928E-4</v>
      </c>
      <c r="AA7" s="59">
        <v>0</v>
      </c>
      <c r="AB7" s="60">
        <v>0</v>
      </c>
      <c r="AC7" s="46">
        <f t="shared" si="3"/>
        <v>0</v>
      </c>
      <c r="AD7" s="47">
        <f t="shared" si="4"/>
        <v>0</v>
      </c>
      <c r="AE7" s="46">
        <f t="shared" si="5"/>
        <v>0</v>
      </c>
      <c r="AF7" s="47">
        <f t="shared" si="6"/>
        <v>4554.8833000000004</v>
      </c>
      <c r="AH7" s="64" t="str">
        <f t="shared" si="7"/>
        <v>SM/ ASM</v>
      </c>
      <c r="AI7" s="1" t="str">
        <f>Apps!C7&amp;".sm@vishalretail.co.in"</f>
        <v>.sm@vishalretail.co.in</v>
      </c>
      <c r="AJ7" s="64" t="e">
        <v>#N/A</v>
      </c>
      <c r="AK7" s="64" t="e">
        <v>#N/A</v>
      </c>
      <c r="AQ7" s="14" t="s">
        <v>1380</v>
      </c>
      <c r="AR7" s="14" t="s">
        <v>1381</v>
      </c>
    </row>
    <row r="8" spans="2:44" x14ac:dyDescent="0.25">
      <c r="B8" s="53"/>
      <c r="C8" s="54"/>
      <c r="D8" s="55"/>
      <c r="E8" s="56"/>
      <c r="F8" s="57"/>
      <c r="G8" s="58"/>
      <c r="H8" s="59"/>
      <c r="I8" s="59"/>
      <c r="J8" s="60"/>
      <c r="K8" s="61"/>
      <c r="L8" s="62"/>
      <c r="M8" s="63"/>
      <c r="N8" s="59"/>
      <c r="O8" s="59"/>
      <c r="P8" s="60"/>
      <c r="Q8" s="61"/>
      <c r="R8" s="62"/>
      <c r="S8" s="63"/>
      <c r="T8" s="59"/>
      <c r="U8" s="59"/>
      <c r="V8" s="60"/>
      <c r="W8" s="61">
        <v>4.4503708999999994</v>
      </c>
      <c r="X8" s="62">
        <v>1.2050000000000002E-2</v>
      </c>
      <c r="Y8" s="63">
        <v>2.7003279766818948E-3</v>
      </c>
      <c r="Z8" s="59">
        <v>8.8068787953193741E-4</v>
      </c>
      <c r="AA8" s="59">
        <v>0</v>
      </c>
      <c r="AB8" s="60">
        <v>0</v>
      </c>
      <c r="AC8" s="46">
        <f t="shared" si="3"/>
        <v>0</v>
      </c>
      <c r="AD8" s="47">
        <f t="shared" si="4"/>
        <v>0</v>
      </c>
      <c r="AE8" s="46">
        <f t="shared" si="5"/>
        <v>0</v>
      </c>
      <c r="AF8" s="47">
        <f t="shared" si="6"/>
        <v>4462.4209000000001</v>
      </c>
      <c r="AH8" s="64" t="str">
        <f t="shared" si="7"/>
        <v>SM/ ASM</v>
      </c>
      <c r="AI8" s="1" t="str">
        <f>Apps!C8&amp;".sm@vishalretail.co.in"</f>
        <v>.sm@vishalretail.co.in</v>
      </c>
      <c r="AJ8" s="64" t="e">
        <v>#N/A</v>
      </c>
      <c r="AK8" s="64" t="e">
        <v>#N/A</v>
      </c>
      <c r="AQ8" s="14" t="s">
        <v>1380</v>
      </c>
      <c r="AR8" s="14" t="s">
        <v>1381</v>
      </c>
    </row>
    <row r="9" spans="2:44" x14ac:dyDescent="0.25">
      <c r="B9" s="53"/>
      <c r="C9" s="54"/>
      <c r="D9" s="55"/>
      <c r="E9" s="56"/>
      <c r="F9" s="57"/>
      <c r="G9" s="58"/>
      <c r="H9" s="59"/>
      <c r="I9" s="59"/>
      <c r="J9" s="60"/>
      <c r="K9" s="61"/>
      <c r="L9" s="62"/>
      <c r="M9" s="63"/>
      <c r="N9" s="59"/>
      <c r="O9" s="59"/>
      <c r="P9" s="60"/>
      <c r="Q9" s="61"/>
      <c r="R9" s="62"/>
      <c r="S9" s="63"/>
      <c r="T9" s="59"/>
      <c r="U9" s="59"/>
      <c r="V9" s="60"/>
      <c r="W9" s="61">
        <v>4.3813685000000007</v>
      </c>
      <c r="X9" s="62">
        <v>1.239E-2</v>
      </c>
      <c r="Y9" s="63">
        <v>2.819909196192735E-3</v>
      </c>
      <c r="Z9" s="59">
        <v>7.3285775720263171E-4</v>
      </c>
      <c r="AA9" s="59">
        <v>2.7994255942833448E-4</v>
      </c>
      <c r="AB9" s="60">
        <v>0</v>
      </c>
      <c r="AC9" s="46">
        <f t="shared" si="3"/>
        <v>0</v>
      </c>
      <c r="AD9" s="47">
        <f t="shared" si="4"/>
        <v>0</v>
      </c>
      <c r="AE9" s="46">
        <f t="shared" si="5"/>
        <v>0</v>
      </c>
      <c r="AF9" s="47">
        <f t="shared" si="6"/>
        <v>4393.7585000000008</v>
      </c>
      <c r="AH9" s="64" t="str">
        <f t="shared" si="7"/>
        <v>SM/ ASM</v>
      </c>
      <c r="AI9" s="1" t="str">
        <f>Apps!C9&amp;".sm@vishalretail.co.in"</f>
        <v>.sm@vishalretail.co.in</v>
      </c>
      <c r="AJ9" s="64" t="e">
        <v>#N/A</v>
      </c>
      <c r="AK9" s="64" t="e">
        <v>#N/A</v>
      </c>
      <c r="AQ9" s="14" t="s">
        <v>1380</v>
      </c>
      <c r="AR9" s="14" t="s">
        <v>1381</v>
      </c>
    </row>
    <row r="10" spans="2:44" x14ac:dyDescent="0.25">
      <c r="B10" s="53"/>
      <c r="C10" s="54"/>
      <c r="D10" s="55"/>
      <c r="E10" s="56"/>
      <c r="F10" s="57"/>
      <c r="G10" s="58"/>
      <c r="H10" s="59"/>
      <c r="I10" s="59"/>
      <c r="J10" s="60"/>
      <c r="K10" s="61"/>
      <c r="L10" s="62"/>
      <c r="M10" s="63"/>
      <c r="N10" s="59"/>
      <c r="O10" s="59"/>
      <c r="P10" s="60"/>
      <c r="Q10" s="61"/>
      <c r="R10" s="62"/>
      <c r="S10" s="63"/>
      <c r="T10" s="59"/>
      <c r="U10" s="59"/>
      <c r="V10" s="60"/>
      <c r="W10" s="61">
        <v>4.3055167999999995</v>
      </c>
      <c r="X10" s="62">
        <v>3.0114599999999995E-2</v>
      </c>
      <c r="Y10" s="63">
        <v>6.9458395379275086E-3</v>
      </c>
      <c r="Z10" s="59">
        <v>0</v>
      </c>
      <c r="AA10" s="59">
        <v>0</v>
      </c>
      <c r="AB10" s="60">
        <v>1.2685580236364191E-4</v>
      </c>
      <c r="AC10" s="46">
        <f t="shared" si="3"/>
        <v>0</v>
      </c>
      <c r="AD10" s="47">
        <f t="shared" si="4"/>
        <v>0</v>
      </c>
      <c r="AE10" s="46">
        <f t="shared" si="5"/>
        <v>0</v>
      </c>
      <c r="AF10" s="47">
        <f t="shared" si="6"/>
        <v>4335.6314000000002</v>
      </c>
      <c r="AH10" s="64" t="str">
        <f t="shared" si="7"/>
        <v>SM/ ASM</v>
      </c>
      <c r="AI10" s="1" t="str">
        <f>Apps!C10&amp;".sm@vishalretail.co.in"</f>
        <v>.sm@vishalretail.co.in</v>
      </c>
      <c r="AJ10" s="64" t="e">
        <v>#N/A</v>
      </c>
      <c r="AK10" s="64" t="e">
        <v>#N/A</v>
      </c>
      <c r="AQ10" s="14" t="s">
        <v>1380</v>
      </c>
      <c r="AR10" s="14" t="s">
        <v>1381</v>
      </c>
    </row>
    <row r="11" spans="2:44" x14ac:dyDescent="0.25">
      <c r="B11" s="53"/>
      <c r="C11" s="54"/>
      <c r="D11" s="55"/>
      <c r="E11" s="56"/>
      <c r="F11" s="57"/>
      <c r="G11" s="58"/>
      <c r="H11" s="59"/>
      <c r="I11" s="59"/>
      <c r="J11" s="60"/>
      <c r="K11" s="61"/>
      <c r="L11" s="62"/>
      <c r="M11" s="63"/>
      <c r="N11" s="59"/>
      <c r="O11" s="59"/>
      <c r="P11" s="60"/>
      <c r="Q11" s="61"/>
      <c r="R11" s="62"/>
      <c r="S11" s="63"/>
      <c r="T11" s="59"/>
      <c r="U11" s="59"/>
      <c r="V11" s="60"/>
      <c r="W11" s="61">
        <v>4.1763137000000006</v>
      </c>
      <c r="X11" s="62">
        <v>1.48369E-2</v>
      </c>
      <c r="Y11" s="63">
        <v>3.5400541321516815E-3</v>
      </c>
      <c r="Z11" s="59">
        <v>2.3763402823081567E-3</v>
      </c>
      <c r="AA11" s="59">
        <v>2.5768580112582926E-4</v>
      </c>
      <c r="AB11" s="60">
        <v>2.3859796400539746E-4</v>
      </c>
      <c r="AC11" s="46">
        <f t="shared" si="3"/>
        <v>0</v>
      </c>
      <c r="AD11" s="47">
        <f t="shared" si="4"/>
        <v>0</v>
      </c>
      <c r="AE11" s="46">
        <f t="shared" si="5"/>
        <v>0</v>
      </c>
      <c r="AF11" s="47">
        <f t="shared" si="6"/>
        <v>4191.1505999999999</v>
      </c>
      <c r="AH11" s="64" t="str">
        <f t="shared" si="7"/>
        <v>SM/ ASM</v>
      </c>
      <c r="AI11" s="1" t="str">
        <f>Apps!C11&amp;".sm@vishalretail.co.in"</f>
        <v>.sm@vishalretail.co.in</v>
      </c>
      <c r="AJ11" s="64" t="e">
        <v>#N/A</v>
      </c>
      <c r="AK11" s="64" t="e">
        <v>#N/A</v>
      </c>
      <c r="AQ11" s="14" t="s">
        <v>1380</v>
      </c>
      <c r="AR11" s="14" t="s">
        <v>1381</v>
      </c>
    </row>
    <row r="12" spans="2:44" x14ac:dyDescent="0.25">
      <c r="B12" s="53"/>
      <c r="C12" s="54"/>
      <c r="D12" s="55"/>
      <c r="E12" s="56"/>
      <c r="F12" s="57"/>
      <c r="G12" s="58"/>
      <c r="H12" s="59"/>
      <c r="I12" s="59"/>
      <c r="J12" s="60"/>
      <c r="K12" s="61"/>
      <c r="L12" s="62"/>
      <c r="M12" s="63"/>
      <c r="N12" s="59"/>
      <c r="O12" s="59"/>
      <c r="P12" s="60"/>
      <c r="Q12" s="61"/>
      <c r="R12" s="62"/>
      <c r="S12" s="63"/>
      <c r="T12" s="59"/>
      <c r="U12" s="59"/>
      <c r="V12" s="60"/>
      <c r="W12" s="61">
        <v>4.0496794999999999</v>
      </c>
      <c r="X12" s="62">
        <v>1.5112499999999999E-2</v>
      </c>
      <c r="Y12" s="63">
        <v>3.717902416655022E-3</v>
      </c>
      <c r="Z12" s="59">
        <v>5.0044381114704032E-4</v>
      </c>
      <c r="AA12" s="59">
        <v>4.3055093593964954E-4</v>
      </c>
      <c r="AB12" s="60">
        <v>0</v>
      </c>
      <c r="AC12" s="46">
        <f t="shared" si="3"/>
        <v>0</v>
      </c>
      <c r="AD12" s="47">
        <f t="shared" si="4"/>
        <v>0</v>
      </c>
      <c r="AE12" s="46">
        <f t="shared" si="5"/>
        <v>0</v>
      </c>
      <c r="AF12" s="47">
        <f t="shared" si="6"/>
        <v>4064.7919999999999</v>
      </c>
      <c r="AH12" s="64" t="str">
        <f t="shared" si="7"/>
        <v>SM/ ASM</v>
      </c>
      <c r="AI12" s="1" t="str">
        <f>Apps!C12&amp;".sm@vishalretail.co.in"</f>
        <v>.sm@vishalretail.co.in</v>
      </c>
      <c r="AJ12" s="64" t="e">
        <v>#N/A</v>
      </c>
      <c r="AK12" s="64" t="e">
        <v>#N/A</v>
      </c>
      <c r="AQ12" s="14" t="s">
        <v>1380</v>
      </c>
      <c r="AR12" s="14" t="s">
        <v>1381</v>
      </c>
    </row>
    <row r="13" spans="2:44" x14ac:dyDescent="0.25">
      <c r="B13" s="53"/>
      <c r="C13" s="54"/>
      <c r="D13" s="55"/>
      <c r="E13" s="56"/>
      <c r="F13" s="57"/>
      <c r="G13" s="58"/>
      <c r="H13" s="59"/>
      <c r="I13" s="59"/>
      <c r="J13" s="60"/>
      <c r="K13" s="61"/>
      <c r="L13" s="62"/>
      <c r="M13" s="63"/>
      <c r="N13" s="59"/>
      <c r="O13" s="59"/>
      <c r="P13" s="60"/>
      <c r="Q13" s="61"/>
      <c r="R13" s="62"/>
      <c r="S13" s="63"/>
      <c r="T13" s="59"/>
      <c r="U13" s="59"/>
      <c r="V13" s="60"/>
      <c r="W13" s="61">
        <v>4.0353754999999998</v>
      </c>
      <c r="X13" s="62">
        <v>9.8900000000000002E-2</v>
      </c>
      <c r="Y13" s="63">
        <v>2.3921966496911001E-2</v>
      </c>
      <c r="Z13" s="59">
        <v>0</v>
      </c>
      <c r="AA13" s="59">
        <v>0</v>
      </c>
      <c r="AB13" s="60">
        <v>0</v>
      </c>
      <c r="AC13" s="46">
        <f t="shared" si="3"/>
        <v>0</v>
      </c>
      <c r="AD13" s="47">
        <f t="shared" si="4"/>
        <v>0</v>
      </c>
      <c r="AE13" s="46">
        <f t="shared" si="5"/>
        <v>0</v>
      </c>
      <c r="AF13" s="47">
        <f t="shared" si="6"/>
        <v>4134.2754999999997</v>
      </c>
      <c r="AH13" s="64" t="str">
        <f t="shared" si="7"/>
        <v>SM/ ASM</v>
      </c>
      <c r="AI13" s="1" t="str">
        <f>Apps!C13&amp;".sm@vishalretail.co.in"</f>
        <v>.sm@vishalretail.co.in</v>
      </c>
      <c r="AJ13" s="64" t="e">
        <v>#N/A</v>
      </c>
      <c r="AK13" s="64" t="e">
        <v>#N/A</v>
      </c>
      <c r="AQ13" s="14" t="s">
        <v>1380</v>
      </c>
      <c r="AR13" s="14" t="s">
        <v>1381</v>
      </c>
    </row>
    <row r="14" spans="2:44" x14ac:dyDescent="0.25">
      <c r="B14" s="53"/>
      <c r="C14" s="54"/>
      <c r="D14" s="55"/>
      <c r="E14" s="56"/>
      <c r="F14" s="57"/>
      <c r="G14" s="58"/>
      <c r="H14" s="59"/>
      <c r="I14" s="59"/>
      <c r="J14" s="60"/>
      <c r="K14" s="61"/>
      <c r="L14" s="62"/>
      <c r="M14" s="63"/>
      <c r="N14" s="59"/>
      <c r="O14" s="59"/>
      <c r="P14" s="60"/>
      <c r="Q14" s="61"/>
      <c r="R14" s="62"/>
      <c r="S14" s="63"/>
      <c r="T14" s="59"/>
      <c r="U14" s="59"/>
      <c r="V14" s="60"/>
      <c r="W14" s="61">
        <v>4.0047554000000005</v>
      </c>
      <c r="X14" s="62">
        <v>3.9523000000000006E-3</v>
      </c>
      <c r="Y14" s="63">
        <v>9.8592870714918953E-4</v>
      </c>
      <c r="Z14" s="59">
        <v>1.5715787908407493E-4</v>
      </c>
      <c r="AA14" s="59">
        <v>1.3720132300990668E-4</v>
      </c>
      <c r="AB14" s="60">
        <v>1.3595403825527116E-4</v>
      </c>
      <c r="AC14" s="46">
        <f t="shared" si="3"/>
        <v>0</v>
      </c>
      <c r="AD14" s="47">
        <f t="shared" si="4"/>
        <v>0</v>
      </c>
      <c r="AE14" s="46">
        <f t="shared" si="5"/>
        <v>0</v>
      </c>
      <c r="AF14" s="47">
        <f t="shared" si="6"/>
        <v>4008.7077000000004</v>
      </c>
      <c r="AH14" s="64" t="str">
        <f t="shared" si="7"/>
        <v>SM/ ASM</v>
      </c>
      <c r="AI14" s="1" t="str">
        <f>Apps!C14&amp;".sm@vishalretail.co.in"</f>
        <v>.sm@vishalretail.co.in</v>
      </c>
      <c r="AJ14" s="64" t="e">
        <v>#N/A</v>
      </c>
      <c r="AK14" s="64" t="e">
        <v>#N/A</v>
      </c>
      <c r="AQ14" s="14" t="s">
        <v>1380</v>
      </c>
      <c r="AR14" s="14" t="s">
        <v>1381</v>
      </c>
    </row>
    <row r="15" spans="2:44" x14ac:dyDescent="0.25">
      <c r="B15" s="53"/>
      <c r="C15" s="54"/>
      <c r="D15" s="55"/>
      <c r="E15" s="56"/>
      <c r="F15" s="57"/>
      <c r="G15" s="58"/>
      <c r="H15" s="59"/>
      <c r="I15" s="59"/>
      <c r="J15" s="60"/>
      <c r="K15" s="61"/>
      <c r="L15" s="62"/>
      <c r="M15" s="63"/>
      <c r="N15" s="59"/>
      <c r="O15" s="59"/>
      <c r="P15" s="60"/>
      <c r="Q15" s="61"/>
      <c r="R15" s="62"/>
      <c r="S15" s="63"/>
      <c r="T15" s="59"/>
      <c r="U15" s="59"/>
      <c r="V15" s="60"/>
      <c r="W15" s="61">
        <v>3.9699358999999999</v>
      </c>
      <c r="X15" s="62">
        <v>2.3162700000000001E-2</v>
      </c>
      <c r="Y15" s="63">
        <v>5.8006832087742592E-3</v>
      </c>
      <c r="Z15" s="59">
        <v>3.9568269113114316E-4</v>
      </c>
      <c r="AA15" s="59">
        <v>8.0138266558206213E-4</v>
      </c>
      <c r="AB15" s="60">
        <v>4.1070861611080682E-4</v>
      </c>
      <c r="AC15" s="46">
        <f t="shared" si="3"/>
        <v>0</v>
      </c>
      <c r="AD15" s="47">
        <f t="shared" si="4"/>
        <v>0</v>
      </c>
      <c r="AE15" s="46">
        <f t="shared" si="5"/>
        <v>0</v>
      </c>
      <c r="AF15" s="47">
        <f t="shared" si="6"/>
        <v>3993.0985999999994</v>
      </c>
      <c r="AH15" s="64" t="str">
        <f t="shared" si="7"/>
        <v>SM/ ASM</v>
      </c>
      <c r="AI15" s="1" t="str">
        <f>Apps!C15&amp;".sm@vishalretail.co.in"</f>
        <v>.sm@vishalretail.co.in</v>
      </c>
      <c r="AJ15" s="64" t="e">
        <v>#N/A</v>
      </c>
      <c r="AK15" s="64" t="e">
        <v>#N/A</v>
      </c>
      <c r="AQ15" s="14" t="s">
        <v>1380</v>
      </c>
      <c r="AR15" s="14" t="s">
        <v>1381</v>
      </c>
    </row>
    <row r="16" spans="2:44" x14ac:dyDescent="0.25">
      <c r="B16" s="53"/>
      <c r="C16" s="54"/>
      <c r="D16" s="55"/>
      <c r="E16" s="56"/>
      <c r="F16" s="57"/>
      <c r="G16" s="58"/>
      <c r="H16" s="59"/>
      <c r="I16" s="59"/>
      <c r="J16" s="60"/>
      <c r="K16" s="61"/>
      <c r="L16" s="62"/>
      <c r="M16" s="63"/>
      <c r="N16" s="59"/>
      <c r="O16" s="59"/>
      <c r="P16" s="60"/>
      <c r="Q16" s="61"/>
      <c r="R16" s="62"/>
      <c r="S16" s="63"/>
      <c r="T16" s="59"/>
      <c r="U16" s="59"/>
      <c r="V16" s="60"/>
      <c r="W16" s="61">
        <v>3.9412164999999995</v>
      </c>
      <c r="X16" s="62">
        <v>1.91062E-2</v>
      </c>
      <c r="Y16" s="63">
        <v>4.8244048395349208E-3</v>
      </c>
      <c r="Z16" s="59">
        <v>1.0294363133590099E-3</v>
      </c>
      <c r="AA16" s="59">
        <v>2.0200374075577228E-4</v>
      </c>
      <c r="AB16" s="60">
        <v>5.2563898391411385E-4</v>
      </c>
      <c r="AC16" s="46">
        <f t="shared" si="3"/>
        <v>0</v>
      </c>
      <c r="AD16" s="47">
        <f t="shared" si="4"/>
        <v>0</v>
      </c>
      <c r="AE16" s="46">
        <f t="shared" si="5"/>
        <v>0</v>
      </c>
      <c r="AF16" s="47">
        <f t="shared" si="6"/>
        <v>3960.3226999999997</v>
      </c>
      <c r="AH16" s="64" t="str">
        <f t="shared" si="7"/>
        <v>SM/ ASM</v>
      </c>
      <c r="AI16" s="1" t="str">
        <f>Apps!C16&amp;".sm@vishalretail.co.in"</f>
        <v>.sm@vishalretail.co.in</v>
      </c>
      <c r="AJ16" s="64" t="e">
        <v>#N/A</v>
      </c>
      <c r="AK16" s="64" t="e">
        <v>#N/A</v>
      </c>
      <c r="AQ16" s="14" t="s">
        <v>1380</v>
      </c>
      <c r="AR16" s="14" t="s">
        <v>1381</v>
      </c>
    </row>
    <row r="17" spans="2:44" x14ac:dyDescent="0.25">
      <c r="B17" s="53"/>
      <c r="C17" s="54"/>
      <c r="D17" s="55"/>
      <c r="E17" s="56"/>
      <c r="F17" s="57"/>
      <c r="G17" s="58"/>
      <c r="H17" s="59"/>
      <c r="I17" s="59"/>
      <c r="J17" s="60"/>
      <c r="K17" s="61"/>
      <c r="L17" s="62"/>
      <c r="M17" s="63"/>
      <c r="N17" s="59"/>
      <c r="O17" s="59"/>
      <c r="P17" s="60"/>
      <c r="Q17" s="61"/>
      <c r="R17" s="62"/>
      <c r="S17" s="63"/>
      <c r="T17" s="59"/>
      <c r="U17" s="59"/>
      <c r="V17" s="60"/>
      <c r="W17" s="61">
        <v>3.7638346999999999</v>
      </c>
      <c r="X17" s="62">
        <v>1.43307E-2</v>
      </c>
      <c r="Y17" s="63">
        <v>3.7930314009016123E-3</v>
      </c>
      <c r="Z17" s="59">
        <v>4.3028820284045794E-4</v>
      </c>
      <c r="AA17" s="59">
        <v>6.9345825886817981E-4</v>
      </c>
      <c r="AB17" s="60">
        <v>3.3084840594855907E-4</v>
      </c>
      <c r="AC17" s="46">
        <f t="shared" si="3"/>
        <v>0</v>
      </c>
      <c r="AD17" s="47">
        <f t="shared" si="4"/>
        <v>0</v>
      </c>
      <c r="AE17" s="46">
        <f t="shared" si="5"/>
        <v>0</v>
      </c>
      <c r="AF17" s="47">
        <f t="shared" si="6"/>
        <v>3778.1653999999999</v>
      </c>
      <c r="AH17" s="64" t="str">
        <f t="shared" si="7"/>
        <v>SM/ ASM</v>
      </c>
      <c r="AI17" s="1" t="str">
        <f>Apps!C17&amp;".sm@vishalretail.co.in"</f>
        <v>.sm@vishalretail.co.in</v>
      </c>
      <c r="AJ17" s="64" t="e">
        <v>#N/A</v>
      </c>
      <c r="AK17" s="64" t="e">
        <v>#N/A</v>
      </c>
      <c r="AQ17" s="14" t="s">
        <v>1380</v>
      </c>
      <c r="AR17" s="14" t="s">
        <v>1381</v>
      </c>
    </row>
    <row r="18" spans="2:44" x14ac:dyDescent="0.25">
      <c r="B18" s="53"/>
      <c r="C18" s="54"/>
      <c r="D18" s="55"/>
      <c r="E18" s="56"/>
      <c r="F18" s="57"/>
      <c r="G18" s="58"/>
      <c r="H18" s="59"/>
      <c r="I18" s="59"/>
      <c r="J18" s="60"/>
      <c r="K18" s="61"/>
      <c r="L18" s="62"/>
      <c r="M18" s="63"/>
      <c r="N18" s="59"/>
      <c r="O18" s="59"/>
      <c r="P18" s="60"/>
      <c r="Q18" s="61"/>
      <c r="R18" s="62"/>
      <c r="S18" s="63"/>
      <c r="T18" s="59"/>
      <c r="U18" s="59"/>
      <c r="V18" s="60"/>
      <c r="W18" s="61">
        <v>3.6983623000000003</v>
      </c>
      <c r="X18" s="62">
        <v>4.0779999999999997E-2</v>
      </c>
      <c r="Y18" s="63">
        <v>1.0906244461463795E-2</v>
      </c>
      <c r="Z18" s="59">
        <v>1.6367389922549885E-3</v>
      </c>
      <c r="AA18" s="59">
        <v>1.0456943561629093E-3</v>
      </c>
      <c r="AB18" s="60">
        <v>1.5484834583588862E-3</v>
      </c>
      <c r="AC18" s="46">
        <f t="shared" si="3"/>
        <v>0</v>
      </c>
      <c r="AD18" s="47">
        <f t="shared" si="4"/>
        <v>0</v>
      </c>
      <c r="AE18" s="46">
        <f t="shared" si="5"/>
        <v>0</v>
      </c>
      <c r="AF18" s="47">
        <f t="shared" si="6"/>
        <v>3739.1423</v>
      </c>
      <c r="AH18" s="64" t="str">
        <f t="shared" si="7"/>
        <v>SM/ ASM</v>
      </c>
      <c r="AI18" s="1" t="str">
        <f>Apps!C18&amp;".sm@vishalretail.co.in"</f>
        <v>.sm@vishalretail.co.in</v>
      </c>
      <c r="AJ18" s="64" t="e">
        <v>#N/A</v>
      </c>
      <c r="AK18" s="64" t="e">
        <v>#N/A</v>
      </c>
      <c r="AQ18" s="14" t="s">
        <v>1380</v>
      </c>
      <c r="AR18" s="14" t="s">
        <v>1381</v>
      </c>
    </row>
    <row r="19" spans="2:44" x14ac:dyDescent="0.25">
      <c r="B19" s="53"/>
      <c r="C19" s="54"/>
      <c r="D19" s="55"/>
      <c r="E19" s="56"/>
      <c r="F19" s="57"/>
      <c r="G19" s="58"/>
      <c r="H19" s="59"/>
      <c r="I19" s="59"/>
      <c r="J19" s="60"/>
      <c r="K19" s="61"/>
      <c r="L19" s="62"/>
      <c r="M19" s="63"/>
      <c r="N19" s="59"/>
      <c r="O19" s="59"/>
      <c r="P19" s="60"/>
      <c r="Q19" s="61"/>
      <c r="R19" s="62"/>
      <c r="S19" s="63"/>
      <c r="T19" s="59"/>
      <c r="U19" s="59"/>
      <c r="V19" s="60"/>
      <c r="W19" s="61">
        <v>3.6803827</v>
      </c>
      <c r="X19" s="62">
        <v>1.2489999999999998E-2</v>
      </c>
      <c r="Y19" s="63">
        <v>3.3821907806353565E-3</v>
      </c>
      <c r="Z19" s="59">
        <v>0</v>
      </c>
      <c r="AA19" s="59">
        <v>1.2673060731283805E-3</v>
      </c>
      <c r="AB19" s="60">
        <v>4.1972743874978412E-4</v>
      </c>
      <c r="AC19" s="46">
        <f t="shared" si="3"/>
        <v>0</v>
      </c>
      <c r="AD19" s="47">
        <f t="shared" si="4"/>
        <v>0</v>
      </c>
      <c r="AE19" s="46">
        <f t="shared" si="5"/>
        <v>0</v>
      </c>
      <c r="AF19" s="47">
        <f t="shared" si="6"/>
        <v>3692.8727000000003</v>
      </c>
      <c r="AH19" s="64" t="str">
        <f t="shared" si="7"/>
        <v>SM/ ASM</v>
      </c>
      <c r="AI19" s="1" t="str">
        <f>Apps!C19&amp;".sm@vishalretail.co.in"</f>
        <v>.sm@vishalretail.co.in</v>
      </c>
      <c r="AJ19" s="64" t="e">
        <v>#N/A</v>
      </c>
      <c r="AK19" s="64" t="e">
        <v>#N/A</v>
      </c>
      <c r="AQ19" s="14" t="s">
        <v>1380</v>
      </c>
      <c r="AR19" s="14" t="s">
        <v>1381</v>
      </c>
    </row>
    <row r="20" spans="2:44" x14ac:dyDescent="0.25">
      <c r="B20" s="53"/>
      <c r="C20" s="54"/>
      <c r="D20" s="55"/>
      <c r="E20" s="56"/>
      <c r="F20" s="57"/>
      <c r="G20" s="58"/>
      <c r="H20" s="59"/>
      <c r="I20" s="59"/>
      <c r="J20" s="60"/>
      <c r="K20" s="61"/>
      <c r="L20" s="62"/>
      <c r="M20" s="63"/>
      <c r="N20" s="59"/>
      <c r="O20" s="59"/>
      <c r="P20" s="60"/>
      <c r="Q20" s="61"/>
      <c r="R20" s="62"/>
      <c r="S20" s="63"/>
      <c r="T20" s="59"/>
      <c r="U20" s="59"/>
      <c r="V20" s="60"/>
      <c r="W20" s="61">
        <v>3.6785263000000001</v>
      </c>
      <c r="X20" s="62">
        <v>1.763E-2</v>
      </c>
      <c r="Y20" s="63">
        <v>4.7698199342922805E-3</v>
      </c>
      <c r="Z20" s="59">
        <v>6.7637832307037443E-4</v>
      </c>
      <c r="AA20" s="59">
        <v>1.130904556173666E-3</v>
      </c>
      <c r="AB20" s="60">
        <v>0</v>
      </c>
      <c r="AC20" s="46">
        <f t="shared" si="3"/>
        <v>0</v>
      </c>
      <c r="AD20" s="47">
        <f t="shared" si="4"/>
        <v>0</v>
      </c>
      <c r="AE20" s="46">
        <f t="shared" si="5"/>
        <v>0</v>
      </c>
      <c r="AF20" s="47">
        <f t="shared" si="6"/>
        <v>3696.1563000000001</v>
      </c>
      <c r="AH20" s="64" t="str">
        <f t="shared" si="7"/>
        <v>SM/ ASM</v>
      </c>
      <c r="AI20" s="1" t="str">
        <f>Apps!C20&amp;".sm@vishalretail.co.in"</f>
        <v>.sm@vishalretail.co.in</v>
      </c>
      <c r="AJ20" s="64" t="e">
        <v>#N/A</v>
      </c>
      <c r="AK20" s="64" t="e">
        <v>#N/A</v>
      </c>
      <c r="AQ20" s="14" t="s">
        <v>1380</v>
      </c>
      <c r="AR20" s="14" t="s">
        <v>1381</v>
      </c>
    </row>
    <row r="21" spans="2:44" x14ac:dyDescent="0.25">
      <c r="B21" s="53"/>
      <c r="C21" s="54"/>
      <c r="D21" s="55"/>
      <c r="E21" s="56"/>
      <c r="F21" s="57"/>
      <c r="G21" s="58"/>
      <c r="H21" s="59"/>
      <c r="I21" s="59"/>
      <c r="J21" s="60"/>
      <c r="K21" s="61"/>
      <c r="L21" s="62"/>
      <c r="M21" s="63"/>
      <c r="N21" s="59"/>
      <c r="O21" s="59"/>
      <c r="P21" s="60"/>
      <c r="Q21" s="61"/>
      <c r="R21" s="62"/>
      <c r="S21" s="63"/>
      <c r="T21" s="59"/>
      <c r="U21" s="59"/>
      <c r="V21" s="60"/>
      <c r="W21" s="61">
        <v>3.6239835</v>
      </c>
      <c r="X21" s="62">
        <v>2.1449999999999998E-3</v>
      </c>
      <c r="Y21" s="63">
        <v>5.9153998541419586E-4</v>
      </c>
      <c r="Z21" s="59">
        <v>0</v>
      </c>
      <c r="AA21" s="59">
        <v>2.1510544924152576E-4</v>
      </c>
      <c r="AB21" s="60">
        <v>0</v>
      </c>
      <c r="AC21" s="46">
        <f t="shared" si="3"/>
        <v>0</v>
      </c>
      <c r="AD21" s="47">
        <f t="shared" si="4"/>
        <v>0</v>
      </c>
      <c r="AE21" s="46">
        <f t="shared" si="5"/>
        <v>0</v>
      </c>
      <c r="AF21" s="47">
        <f t="shared" si="6"/>
        <v>3626.1285000000003</v>
      </c>
      <c r="AH21" s="64" t="str">
        <f t="shared" si="7"/>
        <v>SM/ ASM</v>
      </c>
      <c r="AI21" s="1" t="str">
        <f>Apps!C21&amp;".sm@vishalretail.co.in"</f>
        <v>.sm@vishalretail.co.in</v>
      </c>
      <c r="AJ21" s="64" t="e">
        <v>#N/A</v>
      </c>
      <c r="AK21" s="64" t="e">
        <v>#N/A</v>
      </c>
      <c r="AQ21" s="14" t="s">
        <v>1380</v>
      </c>
      <c r="AR21" s="14" t="s">
        <v>1381</v>
      </c>
    </row>
    <row r="22" spans="2:44" x14ac:dyDescent="0.25">
      <c r="B22" s="53"/>
      <c r="C22" s="54"/>
      <c r="D22" s="55"/>
      <c r="E22" s="56"/>
      <c r="F22" s="57"/>
      <c r="G22" s="58"/>
      <c r="H22" s="59"/>
      <c r="I22" s="59"/>
      <c r="J22" s="60"/>
      <c r="K22" s="61"/>
      <c r="L22" s="62"/>
      <c r="M22" s="63"/>
      <c r="N22" s="59"/>
      <c r="O22" s="59"/>
      <c r="P22" s="60"/>
      <c r="Q22" s="61"/>
      <c r="R22" s="62"/>
      <c r="S22" s="63"/>
      <c r="T22" s="59"/>
      <c r="U22" s="59"/>
      <c r="V22" s="60"/>
      <c r="W22" s="61">
        <v>3.6126178000000002</v>
      </c>
      <c r="X22" s="62">
        <v>1.5699999999999999E-2</v>
      </c>
      <c r="Y22" s="63">
        <v>0</v>
      </c>
      <c r="Z22" s="59">
        <v>0</v>
      </c>
      <c r="AA22" s="59">
        <v>0</v>
      </c>
      <c r="AB22" s="60">
        <v>0</v>
      </c>
      <c r="AC22" s="46">
        <f t="shared" si="3"/>
        <v>0</v>
      </c>
      <c r="AD22" s="47">
        <f t="shared" si="4"/>
        <v>0</v>
      </c>
      <c r="AE22" s="46">
        <f t="shared" si="5"/>
        <v>0</v>
      </c>
      <c r="AF22" s="47">
        <f t="shared" si="6"/>
        <v>3628.3177999999998</v>
      </c>
      <c r="AH22" s="64" t="str">
        <f t="shared" si="7"/>
        <v>SM/ ASM</v>
      </c>
      <c r="AI22" s="1" t="str">
        <f>Apps!C22&amp;".sm@vishalretail.co.in"</f>
        <v>.sm@vishalretail.co.in</v>
      </c>
      <c r="AJ22" s="64" t="e">
        <v>#N/A</v>
      </c>
      <c r="AK22" s="64" t="e">
        <v>#N/A</v>
      </c>
      <c r="AQ22" s="14" t="s">
        <v>1380</v>
      </c>
      <c r="AR22" s="14" t="s">
        <v>1381</v>
      </c>
    </row>
    <row r="23" spans="2:44" x14ac:dyDescent="0.25">
      <c r="B23" s="53"/>
      <c r="C23" s="54"/>
      <c r="D23" s="55"/>
      <c r="E23" s="56"/>
      <c r="F23" s="57"/>
      <c r="G23" s="58"/>
      <c r="H23" s="59"/>
      <c r="I23" s="59"/>
      <c r="J23" s="60"/>
      <c r="K23" s="61"/>
      <c r="L23" s="62"/>
      <c r="M23" s="63"/>
      <c r="N23" s="59"/>
      <c r="O23" s="59"/>
      <c r="P23" s="60"/>
      <c r="Q23" s="61"/>
      <c r="R23" s="62"/>
      <c r="S23" s="63"/>
      <c r="T23" s="59"/>
      <c r="U23" s="59"/>
      <c r="V23" s="60"/>
      <c r="W23" s="61">
        <v>3.6094409000000001</v>
      </c>
      <c r="X23" s="62">
        <v>2.1023400000000001E-2</v>
      </c>
      <c r="Y23" s="63">
        <v>5.7908295641414245E-3</v>
      </c>
      <c r="Z23" s="59">
        <v>6.3352778320943692E-4</v>
      </c>
      <c r="AA23" s="59">
        <v>0</v>
      </c>
      <c r="AB23" s="60">
        <v>0</v>
      </c>
      <c r="AC23" s="46">
        <f t="shared" si="3"/>
        <v>0</v>
      </c>
      <c r="AD23" s="47">
        <f t="shared" si="4"/>
        <v>0</v>
      </c>
      <c r="AE23" s="46">
        <f t="shared" si="5"/>
        <v>0</v>
      </c>
      <c r="AF23" s="47">
        <f t="shared" si="6"/>
        <v>3630.4642999999996</v>
      </c>
      <c r="AH23" s="64" t="str">
        <f t="shared" si="7"/>
        <v>SM/ ASM</v>
      </c>
      <c r="AI23" s="1" t="str">
        <f>Apps!C23&amp;".sm@vishalretail.co.in"</f>
        <v>.sm@vishalretail.co.in</v>
      </c>
      <c r="AJ23" s="64" t="e">
        <v>#N/A</v>
      </c>
      <c r="AK23" s="64" t="e">
        <v>#N/A</v>
      </c>
      <c r="AQ23" s="14" t="s">
        <v>1380</v>
      </c>
      <c r="AR23" s="14" t="s">
        <v>1381</v>
      </c>
    </row>
    <row r="24" spans="2:44" x14ac:dyDescent="0.25">
      <c r="B24" s="53"/>
      <c r="C24" s="54"/>
      <c r="D24" s="55"/>
      <c r="E24" s="56"/>
      <c r="F24" s="57"/>
      <c r="G24" s="58"/>
      <c r="H24" s="59"/>
      <c r="I24" s="59"/>
      <c r="J24" s="60"/>
      <c r="K24" s="61"/>
      <c r="L24" s="62"/>
      <c r="M24" s="63"/>
      <c r="N24" s="59"/>
      <c r="O24" s="59"/>
      <c r="P24" s="60"/>
      <c r="Q24" s="61"/>
      <c r="R24" s="62"/>
      <c r="S24" s="63"/>
      <c r="T24" s="59"/>
      <c r="U24" s="59"/>
      <c r="V24" s="60"/>
      <c r="W24" s="61">
        <v>3.4952222000000002</v>
      </c>
      <c r="X24" s="62">
        <v>8.2649999999999998E-3</v>
      </c>
      <c r="Y24" s="63">
        <v>2.359078120793476E-3</v>
      </c>
      <c r="Z24" s="59">
        <v>1.6554934181006853E-4</v>
      </c>
      <c r="AA24" s="59">
        <v>4.966480254302055E-4</v>
      </c>
      <c r="AB24" s="60">
        <v>1.0846336187556214E-3</v>
      </c>
      <c r="AC24" s="46">
        <f t="shared" si="3"/>
        <v>0</v>
      </c>
      <c r="AD24" s="47">
        <f t="shared" si="4"/>
        <v>0</v>
      </c>
      <c r="AE24" s="46">
        <f t="shared" si="5"/>
        <v>0</v>
      </c>
      <c r="AF24" s="47">
        <f t="shared" si="6"/>
        <v>3503.4872</v>
      </c>
      <c r="AH24" s="64" t="str">
        <f t="shared" si="7"/>
        <v>SM/ ASM</v>
      </c>
      <c r="AI24" s="1" t="str">
        <f>Apps!C24&amp;".sm@vishalretail.co.in"</f>
        <v>.sm@vishalretail.co.in</v>
      </c>
      <c r="AJ24" s="64" t="e">
        <v>#N/A</v>
      </c>
      <c r="AK24" s="64" t="e">
        <v>#N/A</v>
      </c>
      <c r="AQ24" s="14" t="s">
        <v>1380</v>
      </c>
      <c r="AR24" s="14" t="s">
        <v>1381</v>
      </c>
    </row>
    <row r="25" spans="2:44" x14ac:dyDescent="0.25">
      <c r="B25" s="53"/>
      <c r="C25" s="54"/>
      <c r="D25" s="55"/>
      <c r="E25" s="56"/>
      <c r="F25" s="57"/>
      <c r="G25" s="58"/>
      <c r="H25" s="59"/>
      <c r="I25" s="59"/>
      <c r="J25" s="60"/>
      <c r="K25" s="61"/>
      <c r="L25" s="62"/>
      <c r="M25" s="63"/>
      <c r="N25" s="59"/>
      <c r="O25" s="59"/>
      <c r="P25" s="60"/>
      <c r="Q25" s="61"/>
      <c r="R25" s="62"/>
      <c r="S25" s="63"/>
      <c r="T25" s="59"/>
      <c r="U25" s="59"/>
      <c r="V25" s="60"/>
      <c r="W25" s="61">
        <v>3.3042479</v>
      </c>
      <c r="X25" s="62">
        <v>1.3998500000000001E-2</v>
      </c>
      <c r="Y25" s="63">
        <v>4.2186439198728587E-3</v>
      </c>
      <c r="Z25" s="59">
        <v>0</v>
      </c>
      <c r="AA25" s="59">
        <v>5.2738699573365007E-4</v>
      </c>
      <c r="AB25" s="60">
        <v>2.3506391809842691E-4</v>
      </c>
      <c r="AC25" s="46">
        <f t="shared" si="3"/>
        <v>0</v>
      </c>
      <c r="AD25" s="47">
        <f t="shared" si="4"/>
        <v>0</v>
      </c>
      <c r="AE25" s="46">
        <f t="shared" si="5"/>
        <v>0</v>
      </c>
      <c r="AF25" s="47">
        <f t="shared" si="6"/>
        <v>3318.2464</v>
      </c>
      <c r="AH25" s="64" t="str">
        <f t="shared" si="7"/>
        <v>SM/ ASM</v>
      </c>
      <c r="AI25" s="1" t="str">
        <f>Apps!C25&amp;".sm@vishalretail.co.in"</f>
        <v>.sm@vishalretail.co.in</v>
      </c>
      <c r="AJ25" s="64" t="e">
        <v>#N/A</v>
      </c>
      <c r="AK25" s="64" t="e">
        <v>#N/A</v>
      </c>
      <c r="AQ25" s="14" t="s">
        <v>1380</v>
      </c>
      <c r="AR25" s="14" t="s">
        <v>1381</v>
      </c>
    </row>
    <row r="26" spans="2:44" x14ac:dyDescent="0.25">
      <c r="B26" s="53"/>
      <c r="C26" s="54"/>
      <c r="D26" s="55"/>
      <c r="E26" s="56"/>
      <c r="F26" s="57"/>
      <c r="G26" s="58"/>
      <c r="H26" s="59"/>
      <c r="I26" s="59"/>
      <c r="J26" s="60"/>
      <c r="K26" s="61"/>
      <c r="L26" s="62"/>
      <c r="M26" s="63"/>
      <c r="N26" s="59"/>
      <c r="O26" s="59"/>
      <c r="P26" s="60"/>
      <c r="Q26" s="61"/>
      <c r="R26" s="62"/>
      <c r="S26" s="63"/>
      <c r="T26" s="59"/>
      <c r="U26" s="59"/>
      <c r="V26" s="60"/>
      <c r="W26" s="61">
        <v>3.2930090999999999</v>
      </c>
      <c r="X26" s="62">
        <v>3.5204299999999994E-2</v>
      </c>
      <c r="Y26" s="63">
        <v>1.0577536885104781E-2</v>
      </c>
      <c r="Z26" s="59">
        <v>6.2495992594705614E-4</v>
      </c>
      <c r="AA26" s="59">
        <v>5.3482147508930762E-4</v>
      </c>
      <c r="AB26" s="60">
        <v>1.2469152368655206E-3</v>
      </c>
      <c r="AC26" s="46">
        <f t="shared" si="3"/>
        <v>0</v>
      </c>
      <c r="AD26" s="47">
        <f t="shared" si="4"/>
        <v>0</v>
      </c>
      <c r="AE26" s="46">
        <f t="shared" si="5"/>
        <v>0</v>
      </c>
      <c r="AF26" s="47">
        <f t="shared" si="6"/>
        <v>3328.2134000000005</v>
      </c>
      <c r="AH26" s="64" t="str">
        <f t="shared" si="7"/>
        <v>SM/ ASM</v>
      </c>
      <c r="AI26" s="1" t="str">
        <f>Apps!C26&amp;".sm@vishalretail.co.in"</f>
        <v>.sm@vishalretail.co.in</v>
      </c>
      <c r="AJ26" s="64" t="e">
        <v>#N/A</v>
      </c>
      <c r="AK26" s="64" t="e">
        <v>#N/A</v>
      </c>
      <c r="AQ26" s="14" t="s">
        <v>1380</v>
      </c>
      <c r="AR26" s="14" t="s">
        <v>1381</v>
      </c>
    </row>
    <row r="27" spans="2:44" x14ac:dyDescent="0.25">
      <c r="B27" s="53"/>
      <c r="C27" s="54"/>
      <c r="D27" s="55"/>
      <c r="E27" s="56"/>
      <c r="F27" s="57"/>
      <c r="G27" s="58"/>
      <c r="H27" s="59"/>
      <c r="I27" s="59"/>
      <c r="J27" s="60"/>
      <c r="K27" s="61"/>
      <c r="L27" s="62"/>
      <c r="M27" s="63"/>
      <c r="N27" s="59"/>
      <c r="O27" s="59"/>
      <c r="P27" s="60"/>
      <c r="Q27" s="61"/>
      <c r="R27" s="62"/>
      <c r="S27" s="63"/>
      <c r="T27" s="59"/>
      <c r="U27" s="59"/>
      <c r="V27" s="60"/>
      <c r="W27" s="61">
        <v>3.2697825000000007</v>
      </c>
      <c r="X27" s="62">
        <v>6.6506999999999997E-2</v>
      </c>
      <c r="Y27" s="63">
        <v>1.9934421158595495E-2</v>
      </c>
      <c r="Z27" s="59">
        <v>0</v>
      </c>
      <c r="AA27" s="59">
        <v>0</v>
      </c>
      <c r="AB27" s="60">
        <v>5.6496895728023599E-4</v>
      </c>
      <c r="AC27" s="46">
        <f t="shared" si="3"/>
        <v>0</v>
      </c>
      <c r="AD27" s="47">
        <f t="shared" si="4"/>
        <v>0</v>
      </c>
      <c r="AE27" s="46">
        <f t="shared" si="5"/>
        <v>0</v>
      </c>
      <c r="AF27" s="47">
        <f t="shared" si="6"/>
        <v>3336.2895000000012</v>
      </c>
      <c r="AH27" s="64" t="str">
        <f t="shared" si="7"/>
        <v>SM/ ASM</v>
      </c>
      <c r="AI27" s="1" t="str">
        <f>Apps!C27&amp;".sm@vishalretail.co.in"</f>
        <v>.sm@vishalretail.co.in</v>
      </c>
      <c r="AJ27" s="64" t="e">
        <v>#N/A</v>
      </c>
      <c r="AK27" s="64" t="e">
        <v>#N/A</v>
      </c>
      <c r="AQ27" s="14" t="s">
        <v>1380</v>
      </c>
      <c r="AR27" s="14" t="s">
        <v>1381</v>
      </c>
    </row>
    <row r="28" spans="2:44" x14ac:dyDescent="0.25">
      <c r="B28" s="53"/>
      <c r="C28" s="54"/>
      <c r="D28" s="55"/>
      <c r="E28" s="56"/>
      <c r="F28" s="57"/>
      <c r="G28" s="58"/>
      <c r="H28" s="59"/>
      <c r="I28" s="59"/>
      <c r="J28" s="60"/>
      <c r="K28" s="61"/>
      <c r="L28" s="62"/>
      <c r="M28" s="63"/>
      <c r="N28" s="59"/>
      <c r="O28" s="59"/>
      <c r="P28" s="60"/>
      <c r="Q28" s="61"/>
      <c r="R28" s="62"/>
      <c r="S28" s="63"/>
      <c r="T28" s="59"/>
      <c r="U28" s="59"/>
      <c r="V28" s="60"/>
      <c r="W28" s="61">
        <v>3.2066463000000001</v>
      </c>
      <c r="X28" s="62">
        <v>1.6130000000000002E-2</v>
      </c>
      <c r="Y28" s="63">
        <v>5.0050014330811615E-3</v>
      </c>
      <c r="Z28" s="59">
        <v>8.4399280210668056E-4</v>
      </c>
      <c r="AA28" s="59">
        <v>8.812277786702105E-4</v>
      </c>
      <c r="AB28" s="60">
        <v>0</v>
      </c>
      <c r="AC28" s="46">
        <f t="shared" si="3"/>
        <v>0</v>
      </c>
      <c r="AD28" s="47">
        <f t="shared" si="4"/>
        <v>0</v>
      </c>
      <c r="AE28" s="46">
        <f t="shared" si="5"/>
        <v>0</v>
      </c>
      <c r="AF28" s="47">
        <f t="shared" si="6"/>
        <v>3222.7763</v>
      </c>
      <c r="AH28" s="64" t="str">
        <f t="shared" si="7"/>
        <v>SM/ ASM</v>
      </c>
      <c r="AI28" s="1" t="str">
        <f>Apps!C28&amp;".sm@vishalretail.co.in"</f>
        <v>.sm@vishalretail.co.in</v>
      </c>
      <c r="AJ28" s="64" t="e">
        <v>#N/A</v>
      </c>
      <c r="AK28" s="64" t="e">
        <v>#N/A</v>
      </c>
      <c r="AQ28" s="14" t="s">
        <v>1380</v>
      </c>
      <c r="AR28" s="14" t="s">
        <v>1381</v>
      </c>
    </row>
    <row r="29" spans="2:44" x14ac:dyDescent="0.25">
      <c r="B29" s="53"/>
      <c r="C29" s="54"/>
      <c r="D29" s="55"/>
      <c r="E29" s="56"/>
      <c r="F29" s="57"/>
      <c r="G29" s="58"/>
      <c r="H29" s="59"/>
      <c r="I29" s="59"/>
      <c r="J29" s="60"/>
      <c r="K29" s="61"/>
      <c r="L29" s="62"/>
      <c r="M29" s="63"/>
      <c r="N29" s="59"/>
      <c r="O29" s="59"/>
      <c r="P29" s="60"/>
      <c r="Q29" s="61"/>
      <c r="R29" s="62"/>
      <c r="S29" s="63"/>
      <c r="T29" s="59"/>
      <c r="U29" s="59"/>
      <c r="V29" s="60"/>
      <c r="W29" s="61">
        <v>3.1866951000000001</v>
      </c>
      <c r="X29" s="62">
        <v>1.6570000000000001E-2</v>
      </c>
      <c r="Y29" s="63">
        <v>5.1728469179775352E-3</v>
      </c>
      <c r="Z29" s="59">
        <v>1.0145897696697034E-3</v>
      </c>
      <c r="AA29" s="59">
        <v>1.5609073379533899E-3</v>
      </c>
      <c r="AB29" s="60">
        <v>1.6139781874438049E-3</v>
      </c>
      <c r="AC29" s="46">
        <f t="shared" si="3"/>
        <v>0</v>
      </c>
      <c r="AD29" s="47">
        <f t="shared" si="4"/>
        <v>0</v>
      </c>
      <c r="AE29" s="46">
        <f t="shared" si="5"/>
        <v>0</v>
      </c>
      <c r="AF29" s="47">
        <f t="shared" si="6"/>
        <v>3203.2651000000001</v>
      </c>
      <c r="AH29" s="64" t="str">
        <f t="shared" si="7"/>
        <v>SM/ ASM</v>
      </c>
      <c r="AI29" s="1" t="str">
        <f>Apps!C29&amp;".sm@vishalretail.co.in"</f>
        <v>.sm@vishalretail.co.in</v>
      </c>
      <c r="AJ29" s="64" t="e">
        <v>#N/A</v>
      </c>
      <c r="AK29" s="64" t="e">
        <v>#N/A</v>
      </c>
      <c r="AQ29" s="14" t="s">
        <v>1380</v>
      </c>
      <c r="AR29" s="14" t="s">
        <v>1381</v>
      </c>
    </row>
    <row r="30" spans="2:44" x14ac:dyDescent="0.25">
      <c r="B30" s="53"/>
      <c r="C30" s="54"/>
      <c r="D30" s="55"/>
      <c r="E30" s="56"/>
      <c r="F30" s="57"/>
      <c r="G30" s="58"/>
      <c r="H30" s="59"/>
      <c r="I30" s="59"/>
      <c r="J30" s="60"/>
      <c r="K30" s="61"/>
      <c r="L30" s="62"/>
      <c r="M30" s="63"/>
      <c r="N30" s="59"/>
      <c r="O30" s="59"/>
      <c r="P30" s="60"/>
      <c r="Q30" s="61"/>
      <c r="R30" s="62"/>
      <c r="S30" s="63"/>
      <c r="T30" s="59"/>
      <c r="U30" s="59"/>
      <c r="V30" s="60"/>
      <c r="W30" s="61">
        <v>3.1755385</v>
      </c>
      <c r="X30" s="62">
        <v>1.8281200000000001E-2</v>
      </c>
      <c r="Y30" s="63">
        <v>5.7239298761918214E-3</v>
      </c>
      <c r="Z30" s="59">
        <v>7.5145131079252831E-4</v>
      </c>
      <c r="AA30" s="59">
        <v>3.1940437965236423E-3</v>
      </c>
      <c r="AB30" s="60">
        <v>3.8511879678117082E-4</v>
      </c>
      <c r="AC30" s="46">
        <f t="shared" si="3"/>
        <v>0</v>
      </c>
      <c r="AD30" s="47">
        <f t="shared" si="4"/>
        <v>0</v>
      </c>
      <c r="AE30" s="46">
        <f t="shared" si="5"/>
        <v>0</v>
      </c>
      <c r="AF30" s="47">
        <f t="shared" si="6"/>
        <v>3193.8197</v>
      </c>
      <c r="AH30" s="64" t="str">
        <f t="shared" si="7"/>
        <v>SM/ ASM</v>
      </c>
      <c r="AI30" s="1" t="str">
        <f>Apps!C30&amp;".sm@vishalretail.co.in"</f>
        <v>.sm@vishalretail.co.in</v>
      </c>
      <c r="AJ30" s="64" t="e">
        <v>#N/A</v>
      </c>
      <c r="AK30" s="64" t="e">
        <v>#N/A</v>
      </c>
      <c r="AQ30" s="14" t="s">
        <v>1380</v>
      </c>
      <c r="AR30" s="14" t="s">
        <v>1381</v>
      </c>
    </row>
    <row r="31" spans="2:44" x14ac:dyDescent="0.25">
      <c r="B31" s="53"/>
      <c r="C31" s="54"/>
      <c r="D31" s="55"/>
      <c r="E31" s="56"/>
      <c r="F31" s="57"/>
      <c r="G31" s="58"/>
      <c r="H31" s="59"/>
      <c r="I31" s="59"/>
      <c r="J31" s="60"/>
      <c r="K31" s="61"/>
      <c r="L31" s="62"/>
      <c r="M31" s="63"/>
      <c r="N31" s="59"/>
      <c r="O31" s="59"/>
      <c r="P31" s="60"/>
      <c r="Q31" s="61"/>
      <c r="R31" s="62"/>
      <c r="S31" s="63"/>
      <c r="T31" s="59"/>
      <c r="U31" s="59"/>
      <c r="V31" s="60"/>
      <c r="W31" s="61">
        <v>3.1649742000000001</v>
      </c>
      <c r="X31" s="62">
        <v>2.8800000000000002E-3</v>
      </c>
      <c r="Y31" s="63">
        <v>9.0913274985951063E-4</v>
      </c>
      <c r="Z31" s="59">
        <v>9.0913274985951063E-4</v>
      </c>
      <c r="AA31" s="59">
        <v>0</v>
      </c>
      <c r="AB31" s="60">
        <v>0</v>
      </c>
      <c r="AC31" s="46">
        <f t="shared" si="3"/>
        <v>0</v>
      </c>
      <c r="AD31" s="47">
        <f t="shared" si="4"/>
        <v>0</v>
      </c>
      <c r="AE31" s="46">
        <f t="shared" si="5"/>
        <v>0</v>
      </c>
      <c r="AF31" s="47">
        <f t="shared" si="6"/>
        <v>3167.8542000000002</v>
      </c>
      <c r="AH31" s="64" t="str">
        <f t="shared" si="7"/>
        <v>SM/ ASM</v>
      </c>
      <c r="AI31" s="1" t="str">
        <f>Apps!C31&amp;".sm@vishalretail.co.in"</f>
        <v>.sm@vishalretail.co.in</v>
      </c>
      <c r="AJ31" s="64" t="e">
        <v>#N/A</v>
      </c>
      <c r="AK31" s="64" t="e">
        <v>#N/A</v>
      </c>
      <c r="AQ31" s="14" t="s">
        <v>1380</v>
      </c>
      <c r="AR31" s="14" t="s">
        <v>1381</v>
      </c>
    </row>
    <row r="32" spans="2:44" x14ac:dyDescent="0.25">
      <c r="B32" s="53"/>
      <c r="C32" s="54"/>
      <c r="D32" s="55"/>
      <c r="E32" s="56"/>
      <c r="F32" s="57"/>
      <c r="G32" s="58"/>
      <c r="H32" s="59"/>
      <c r="I32" s="59"/>
      <c r="J32" s="60"/>
      <c r="K32" s="61"/>
      <c r="L32" s="62"/>
      <c r="M32" s="63"/>
      <c r="N32" s="59"/>
      <c r="O32" s="59"/>
      <c r="P32" s="60"/>
      <c r="Q32" s="61"/>
      <c r="R32" s="62"/>
      <c r="S32" s="63"/>
      <c r="T32" s="59"/>
      <c r="U32" s="59"/>
      <c r="V32" s="60"/>
      <c r="W32" s="61">
        <v>3.1593373999999996</v>
      </c>
      <c r="X32" s="62">
        <v>1.9808600000000003E-2</v>
      </c>
      <c r="Y32" s="63">
        <v>6.2307927978142563E-3</v>
      </c>
      <c r="Z32" s="59">
        <v>1.2469386432708658E-3</v>
      </c>
      <c r="AA32" s="59">
        <v>0</v>
      </c>
      <c r="AB32" s="60">
        <v>1.0380146114711308E-3</v>
      </c>
      <c r="AC32" s="46">
        <f t="shared" si="3"/>
        <v>0</v>
      </c>
      <c r="AD32" s="47">
        <f t="shared" si="4"/>
        <v>0</v>
      </c>
      <c r="AE32" s="46">
        <f t="shared" si="5"/>
        <v>0</v>
      </c>
      <c r="AF32" s="47">
        <f t="shared" si="6"/>
        <v>3179.1460000000002</v>
      </c>
      <c r="AH32" s="64" t="str">
        <f t="shared" si="7"/>
        <v>SM/ ASM</v>
      </c>
      <c r="AI32" s="1" t="str">
        <f>Apps!C32&amp;".sm@vishalretail.co.in"</f>
        <v>.sm@vishalretail.co.in</v>
      </c>
      <c r="AJ32" s="64" t="e">
        <v>#N/A</v>
      </c>
      <c r="AK32" s="64" t="e">
        <v>#N/A</v>
      </c>
      <c r="AQ32" s="14" t="s">
        <v>1380</v>
      </c>
      <c r="AR32" s="14" t="s">
        <v>1381</v>
      </c>
    </row>
    <row r="33" spans="2:44" x14ac:dyDescent="0.25">
      <c r="B33" s="53"/>
      <c r="C33" s="54"/>
      <c r="D33" s="55"/>
      <c r="E33" s="56"/>
      <c r="F33" s="57"/>
      <c r="G33" s="58"/>
      <c r="H33" s="59"/>
      <c r="I33" s="59"/>
      <c r="J33" s="60"/>
      <c r="K33" s="61"/>
      <c r="L33" s="62"/>
      <c r="M33" s="63"/>
      <c r="N33" s="59"/>
      <c r="O33" s="59"/>
      <c r="P33" s="60"/>
      <c r="Q33" s="61"/>
      <c r="R33" s="62"/>
      <c r="S33" s="63"/>
      <c r="T33" s="59"/>
      <c r="U33" s="59"/>
      <c r="V33" s="60"/>
      <c r="W33" s="61">
        <v>3.1481301999999998</v>
      </c>
      <c r="X33" s="62">
        <v>7.7600999999999998E-3</v>
      </c>
      <c r="Y33" s="63">
        <v>2.4589257744478633E-3</v>
      </c>
      <c r="Z33" s="59">
        <v>3.7076700669855353E-4</v>
      </c>
      <c r="AA33" s="59">
        <v>3.3271118454275805E-4</v>
      </c>
      <c r="AB33" s="60">
        <v>1.3910496191835312E-3</v>
      </c>
      <c r="AC33" s="46">
        <f t="shared" si="3"/>
        <v>0</v>
      </c>
      <c r="AD33" s="47">
        <f t="shared" si="4"/>
        <v>0</v>
      </c>
      <c r="AE33" s="46">
        <f t="shared" si="5"/>
        <v>0</v>
      </c>
      <c r="AF33" s="47">
        <f t="shared" si="6"/>
        <v>3155.8903</v>
      </c>
      <c r="AH33" s="64" t="str">
        <f t="shared" si="7"/>
        <v>SM/ ASM</v>
      </c>
      <c r="AI33" s="1" t="str">
        <f>Apps!C33&amp;".sm@vishalretail.co.in"</f>
        <v>.sm@vishalretail.co.in</v>
      </c>
      <c r="AJ33" s="64" t="e">
        <v>#N/A</v>
      </c>
      <c r="AK33" s="64" t="e">
        <v>#N/A</v>
      </c>
      <c r="AQ33" s="14" t="s">
        <v>1380</v>
      </c>
      <c r="AR33" s="14" t="s">
        <v>1381</v>
      </c>
    </row>
    <row r="34" spans="2:44" x14ac:dyDescent="0.25">
      <c r="B34" s="53"/>
      <c r="C34" s="54"/>
      <c r="D34" s="55"/>
      <c r="E34" s="56"/>
      <c r="F34" s="57"/>
      <c r="G34" s="58"/>
      <c r="H34" s="59"/>
      <c r="I34" s="59"/>
      <c r="J34" s="60"/>
      <c r="K34" s="61"/>
      <c r="L34" s="62"/>
      <c r="M34" s="63"/>
      <c r="N34" s="59"/>
      <c r="O34" s="59"/>
      <c r="P34" s="60"/>
      <c r="Q34" s="61"/>
      <c r="R34" s="62"/>
      <c r="S34" s="63"/>
      <c r="T34" s="59"/>
      <c r="U34" s="59"/>
      <c r="V34" s="60"/>
      <c r="W34" s="61">
        <v>3.0594015000000003</v>
      </c>
      <c r="X34" s="62">
        <v>2.8695800000000004E-2</v>
      </c>
      <c r="Y34" s="63">
        <v>9.2923885526534425E-3</v>
      </c>
      <c r="Z34" s="59">
        <v>0</v>
      </c>
      <c r="AA34" s="59">
        <v>7.9013054413797144E-4</v>
      </c>
      <c r="AB34" s="60">
        <v>0</v>
      </c>
      <c r="AC34" s="46">
        <f t="shared" si="3"/>
        <v>0</v>
      </c>
      <c r="AD34" s="47">
        <f t="shared" si="4"/>
        <v>0</v>
      </c>
      <c r="AE34" s="46">
        <f t="shared" si="5"/>
        <v>0</v>
      </c>
      <c r="AF34" s="47">
        <f t="shared" si="6"/>
        <v>3088.0973000000004</v>
      </c>
      <c r="AH34" s="64" t="str">
        <f t="shared" si="7"/>
        <v>SM/ ASM</v>
      </c>
      <c r="AI34" s="1" t="str">
        <f>Apps!C34&amp;".sm@vishalretail.co.in"</f>
        <v>.sm@vishalretail.co.in</v>
      </c>
      <c r="AJ34" s="64" t="e">
        <v>#N/A</v>
      </c>
      <c r="AK34" s="64" t="e">
        <v>#N/A</v>
      </c>
      <c r="AQ34" s="14" t="s">
        <v>1380</v>
      </c>
      <c r="AR34" s="14" t="s">
        <v>1381</v>
      </c>
    </row>
    <row r="35" spans="2:44" x14ac:dyDescent="0.25">
      <c r="B35" s="53"/>
      <c r="C35" s="54"/>
      <c r="D35" s="55"/>
      <c r="E35" s="56"/>
      <c r="F35" s="57"/>
      <c r="G35" s="58"/>
      <c r="H35" s="59"/>
      <c r="I35" s="59"/>
      <c r="J35" s="60"/>
      <c r="K35" s="61"/>
      <c r="L35" s="62"/>
      <c r="M35" s="63"/>
      <c r="N35" s="59"/>
      <c r="O35" s="59"/>
      <c r="P35" s="60"/>
      <c r="Q35" s="61"/>
      <c r="R35" s="62"/>
      <c r="S35" s="63"/>
      <c r="T35" s="59"/>
      <c r="U35" s="59"/>
      <c r="V35" s="60"/>
      <c r="W35" s="61">
        <v>3.0407900999999997</v>
      </c>
      <c r="X35" s="62">
        <v>1.8044999999999999E-2</v>
      </c>
      <c r="Y35" s="63">
        <v>5.8993046078227628E-3</v>
      </c>
      <c r="Z35" s="59">
        <v>3.6625053766383163E-4</v>
      </c>
      <c r="AA35" s="59">
        <v>0</v>
      </c>
      <c r="AB35" s="60">
        <v>0</v>
      </c>
      <c r="AC35" s="46">
        <f t="shared" si="3"/>
        <v>0</v>
      </c>
      <c r="AD35" s="47">
        <f t="shared" si="4"/>
        <v>0</v>
      </c>
      <c r="AE35" s="46">
        <f t="shared" si="5"/>
        <v>0</v>
      </c>
      <c r="AF35" s="47">
        <f t="shared" si="6"/>
        <v>3058.8350999999998</v>
      </c>
      <c r="AH35" s="64" t="str">
        <f t="shared" si="7"/>
        <v>SM/ ASM</v>
      </c>
      <c r="AI35" s="1" t="str">
        <f>Apps!C35&amp;".sm@vishalretail.co.in"</f>
        <v>.sm@vishalretail.co.in</v>
      </c>
      <c r="AJ35" s="64" t="e">
        <v>#N/A</v>
      </c>
      <c r="AK35" s="64" t="e">
        <v>#N/A</v>
      </c>
      <c r="AQ35" s="14" t="s">
        <v>1380</v>
      </c>
      <c r="AR35" s="14" t="s">
        <v>1381</v>
      </c>
    </row>
    <row r="36" spans="2:44" x14ac:dyDescent="0.25">
      <c r="B36" s="53"/>
      <c r="C36" s="54"/>
      <c r="D36" s="55"/>
      <c r="E36" s="56"/>
      <c r="F36" s="57"/>
      <c r="G36" s="58"/>
      <c r="H36" s="59"/>
      <c r="I36" s="59"/>
      <c r="J36" s="60"/>
      <c r="K36" s="61"/>
      <c r="L36" s="62"/>
      <c r="M36" s="63"/>
      <c r="N36" s="59"/>
      <c r="O36" s="59"/>
      <c r="P36" s="60"/>
      <c r="Q36" s="61"/>
      <c r="R36" s="62"/>
      <c r="S36" s="63"/>
      <c r="T36" s="59"/>
      <c r="U36" s="59"/>
      <c r="V36" s="60"/>
      <c r="W36" s="61">
        <v>2.9804178000000001</v>
      </c>
      <c r="X36" s="62">
        <v>7.5900000000000004E-3</v>
      </c>
      <c r="Y36" s="63">
        <v>2.5401540116461539E-3</v>
      </c>
      <c r="Z36" s="59">
        <v>6.3587518078098712E-4</v>
      </c>
      <c r="AA36" s="59">
        <v>2.6773691822357354E-4</v>
      </c>
      <c r="AB36" s="60">
        <v>1.8406913127870682E-4</v>
      </c>
      <c r="AC36" s="46">
        <f t="shared" si="3"/>
        <v>0</v>
      </c>
      <c r="AD36" s="47">
        <f t="shared" si="4"/>
        <v>0</v>
      </c>
      <c r="AE36" s="46">
        <f t="shared" si="5"/>
        <v>0</v>
      </c>
      <c r="AF36" s="47">
        <f t="shared" si="6"/>
        <v>2988.0078000000003</v>
      </c>
      <c r="AH36" s="64" t="str">
        <f t="shared" si="7"/>
        <v>SM/ ASM</v>
      </c>
      <c r="AI36" s="1" t="str">
        <f>Apps!C36&amp;".sm@vishalretail.co.in"</f>
        <v>.sm@vishalretail.co.in</v>
      </c>
      <c r="AJ36" s="64" t="e">
        <v>#N/A</v>
      </c>
      <c r="AK36" s="64" t="e">
        <v>#N/A</v>
      </c>
      <c r="AQ36" s="14" t="s">
        <v>1380</v>
      </c>
      <c r="AR36" s="14" t="s">
        <v>1381</v>
      </c>
    </row>
    <row r="37" spans="2:44" x14ac:dyDescent="0.25">
      <c r="B37" s="53"/>
      <c r="C37" s="54"/>
      <c r="D37" s="55"/>
      <c r="E37" s="56"/>
      <c r="F37" s="57"/>
      <c r="G37" s="58"/>
      <c r="H37" s="59"/>
      <c r="I37" s="59"/>
      <c r="J37" s="60"/>
      <c r="K37" s="61"/>
      <c r="L37" s="62"/>
      <c r="M37" s="63"/>
      <c r="N37" s="59"/>
      <c r="O37" s="59"/>
      <c r="P37" s="60"/>
      <c r="Q37" s="61"/>
      <c r="R37" s="62"/>
      <c r="S37" s="63"/>
      <c r="T37" s="59"/>
      <c r="U37" s="59"/>
      <c r="V37" s="60"/>
      <c r="W37" s="61">
        <v>2.9396355000000001</v>
      </c>
      <c r="X37" s="62">
        <v>7.4199999999999995E-3</v>
      </c>
      <c r="Y37" s="63">
        <v>2.517767310456148E-3</v>
      </c>
      <c r="Z37" s="59">
        <v>0</v>
      </c>
      <c r="AA37" s="59">
        <v>0</v>
      </c>
      <c r="AB37" s="60">
        <v>1.6626765257729281E-3</v>
      </c>
      <c r="AC37" s="46">
        <f t="shared" si="3"/>
        <v>0</v>
      </c>
      <c r="AD37" s="47">
        <f t="shared" si="4"/>
        <v>0</v>
      </c>
      <c r="AE37" s="46">
        <f t="shared" si="5"/>
        <v>0</v>
      </c>
      <c r="AF37" s="47">
        <f t="shared" si="6"/>
        <v>2947.0555000000004</v>
      </c>
      <c r="AH37" s="64" t="str">
        <f t="shared" si="7"/>
        <v>SM/ ASM</v>
      </c>
      <c r="AI37" s="1" t="str">
        <f>Apps!C37&amp;".sm@vishalretail.co.in"</f>
        <v>.sm@vishalretail.co.in</v>
      </c>
      <c r="AJ37" s="64" t="e">
        <v>#N/A</v>
      </c>
      <c r="AK37" s="64" t="e">
        <v>#N/A</v>
      </c>
      <c r="AQ37" s="14" t="s">
        <v>1380</v>
      </c>
      <c r="AR37" s="14" t="s">
        <v>1381</v>
      </c>
    </row>
    <row r="38" spans="2:44" x14ac:dyDescent="0.25">
      <c r="B38" s="53"/>
      <c r="C38" s="54"/>
      <c r="D38" s="55"/>
      <c r="E38" s="56"/>
      <c r="F38" s="57"/>
      <c r="G38" s="58"/>
      <c r="H38" s="59"/>
      <c r="I38" s="59"/>
      <c r="J38" s="60"/>
      <c r="K38" s="61"/>
      <c r="L38" s="62"/>
      <c r="M38" s="63"/>
      <c r="N38" s="59"/>
      <c r="O38" s="59"/>
      <c r="P38" s="60"/>
      <c r="Q38" s="61"/>
      <c r="R38" s="62"/>
      <c r="S38" s="63"/>
      <c r="T38" s="59"/>
      <c r="U38" s="59"/>
      <c r="V38" s="60"/>
      <c r="W38" s="61">
        <v>2.9339666999999996</v>
      </c>
      <c r="X38" s="62">
        <v>1.01E-3</v>
      </c>
      <c r="Y38" s="63">
        <v>3.4412538947924186E-4</v>
      </c>
      <c r="Z38" s="59">
        <v>0</v>
      </c>
      <c r="AA38" s="59">
        <v>0</v>
      </c>
      <c r="AB38" s="60">
        <v>0</v>
      </c>
      <c r="AC38" s="46">
        <f t="shared" si="3"/>
        <v>0</v>
      </c>
      <c r="AD38" s="47">
        <f t="shared" si="4"/>
        <v>0</v>
      </c>
      <c r="AE38" s="46">
        <f t="shared" si="5"/>
        <v>0</v>
      </c>
      <c r="AF38" s="47">
        <f t="shared" si="6"/>
        <v>2934.9766999999997</v>
      </c>
      <c r="AH38" s="64" t="str">
        <f t="shared" si="7"/>
        <v>SM/ ASM</v>
      </c>
      <c r="AI38" s="1" t="str">
        <f>Apps!C38&amp;".sm@vishalretail.co.in"</f>
        <v>.sm@vishalretail.co.in</v>
      </c>
      <c r="AJ38" s="64" t="e">
        <v>#N/A</v>
      </c>
      <c r="AK38" s="64" t="e">
        <v>#N/A</v>
      </c>
      <c r="AQ38" s="14" t="s">
        <v>1380</v>
      </c>
      <c r="AR38" s="14" t="s">
        <v>1381</v>
      </c>
    </row>
    <row r="39" spans="2:44" x14ac:dyDescent="0.25">
      <c r="B39" s="53"/>
      <c r="C39" s="54"/>
      <c r="D39" s="55"/>
      <c r="E39" s="56"/>
      <c r="F39" s="57"/>
      <c r="G39" s="58"/>
      <c r="H39" s="59"/>
      <c r="I39" s="59"/>
      <c r="J39" s="60"/>
      <c r="K39" s="61"/>
      <c r="L39" s="62"/>
      <c r="M39" s="63"/>
      <c r="N39" s="59"/>
      <c r="O39" s="59"/>
      <c r="P39" s="60"/>
      <c r="Q39" s="61"/>
      <c r="R39" s="62"/>
      <c r="S39" s="63"/>
      <c r="T39" s="59"/>
      <c r="U39" s="59"/>
      <c r="V39" s="60"/>
      <c r="W39" s="61">
        <v>2.8948600000000004</v>
      </c>
      <c r="X39" s="62">
        <v>3.6790600000000007E-2</v>
      </c>
      <c r="Y39" s="63">
        <v>1.2549449105565311E-2</v>
      </c>
      <c r="Z39" s="59">
        <v>0</v>
      </c>
      <c r="AA39" s="59">
        <v>5.9011124995591213E-4</v>
      </c>
      <c r="AB39" s="60">
        <v>7.982192693767804E-4</v>
      </c>
      <c r="AC39" s="46">
        <f t="shared" si="3"/>
        <v>0</v>
      </c>
      <c r="AD39" s="47">
        <f t="shared" si="4"/>
        <v>0</v>
      </c>
      <c r="AE39" s="46">
        <f t="shared" si="5"/>
        <v>0</v>
      </c>
      <c r="AF39" s="47">
        <f t="shared" si="6"/>
        <v>2931.6506000000004</v>
      </c>
      <c r="AH39" s="64" t="str">
        <f t="shared" si="7"/>
        <v>SM/ ASM</v>
      </c>
      <c r="AI39" s="1" t="str">
        <f>Apps!C39&amp;".sm@vishalretail.co.in"</f>
        <v>.sm@vishalretail.co.in</v>
      </c>
      <c r="AJ39" s="64" t="e">
        <v>#N/A</v>
      </c>
      <c r="AK39" s="64" t="e">
        <v>#N/A</v>
      </c>
      <c r="AQ39" s="14" t="s">
        <v>1380</v>
      </c>
      <c r="AR39" s="14" t="s">
        <v>1381</v>
      </c>
    </row>
    <row r="40" spans="2:44" x14ac:dyDescent="0.25">
      <c r="B40" s="53"/>
      <c r="C40" s="54"/>
      <c r="D40" s="55"/>
      <c r="E40" s="56"/>
      <c r="F40" s="57"/>
      <c r="G40" s="58"/>
      <c r="H40" s="59"/>
      <c r="I40" s="59"/>
      <c r="J40" s="60"/>
      <c r="K40" s="61"/>
      <c r="L40" s="62"/>
      <c r="M40" s="63"/>
      <c r="N40" s="59"/>
      <c r="O40" s="59"/>
      <c r="P40" s="60"/>
      <c r="Q40" s="61"/>
      <c r="R40" s="62"/>
      <c r="S40" s="63"/>
      <c r="T40" s="59"/>
      <c r="U40" s="59"/>
      <c r="V40" s="60"/>
      <c r="W40" s="61">
        <v>2.8673753</v>
      </c>
      <c r="X40" s="62">
        <v>2.9250000000000001E-3</v>
      </c>
      <c r="Y40" s="63">
        <v>1.0190571348928194E-3</v>
      </c>
      <c r="Z40" s="59">
        <v>1.8987560291165354E-4</v>
      </c>
      <c r="AA40" s="59">
        <v>0</v>
      </c>
      <c r="AB40" s="60">
        <v>0</v>
      </c>
      <c r="AC40" s="46">
        <f t="shared" si="3"/>
        <v>0</v>
      </c>
      <c r="AD40" s="47">
        <f t="shared" si="4"/>
        <v>0</v>
      </c>
      <c r="AE40" s="46">
        <f t="shared" si="5"/>
        <v>0</v>
      </c>
      <c r="AF40" s="47">
        <f t="shared" si="6"/>
        <v>2870.3002999999999</v>
      </c>
      <c r="AH40" s="64" t="str">
        <f t="shared" si="7"/>
        <v>SM/ ASM</v>
      </c>
      <c r="AI40" s="1" t="str">
        <f>Apps!C40&amp;".sm@vishalretail.co.in"</f>
        <v>.sm@vishalretail.co.in</v>
      </c>
      <c r="AJ40" s="64" t="e">
        <v>#N/A</v>
      </c>
      <c r="AK40" s="64" t="e">
        <v>#N/A</v>
      </c>
      <c r="AQ40" s="14" t="s">
        <v>1380</v>
      </c>
      <c r="AR40" s="14" t="s">
        <v>1381</v>
      </c>
    </row>
    <row r="41" spans="2:44" x14ac:dyDescent="0.25">
      <c r="B41" s="53"/>
      <c r="C41" s="54"/>
      <c r="D41" s="55"/>
      <c r="E41" s="56"/>
      <c r="F41" s="57"/>
      <c r="G41" s="58"/>
      <c r="H41" s="59"/>
      <c r="I41" s="59"/>
      <c r="J41" s="60"/>
      <c r="K41" s="61"/>
      <c r="L41" s="62"/>
      <c r="M41" s="63"/>
      <c r="N41" s="59"/>
      <c r="O41" s="59"/>
      <c r="P41" s="60"/>
      <c r="Q41" s="61"/>
      <c r="R41" s="62"/>
      <c r="S41" s="63"/>
      <c r="T41" s="59"/>
      <c r="U41" s="59"/>
      <c r="V41" s="60"/>
      <c r="W41" s="61">
        <v>2.8658228000000001</v>
      </c>
      <c r="X41" s="62">
        <v>5.4286000000000004E-3</v>
      </c>
      <c r="Y41" s="63">
        <v>1.8906738713301105E-3</v>
      </c>
      <c r="Z41" s="59">
        <v>3.4082699968383123E-4</v>
      </c>
      <c r="AA41" s="59">
        <v>0</v>
      </c>
      <c r="AB41" s="60">
        <v>0</v>
      </c>
      <c r="AC41" s="46">
        <f t="shared" si="3"/>
        <v>0</v>
      </c>
      <c r="AD41" s="47">
        <f t="shared" si="4"/>
        <v>0</v>
      </c>
      <c r="AE41" s="46">
        <f t="shared" si="5"/>
        <v>0</v>
      </c>
      <c r="AF41" s="47">
        <f t="shared" si="6"/>
        <v>2871.2514000000001</v>
      </c>
      <c r="AH41" s="64" t="str">
        <f t="shared" si="7"/>
        <v>SM/ ASM</v>
      </c>
      <c r="AI41" s="1" t="str">
        <f>Apps!C41&amp;".sm@vishalretail.co.in"</f>
        <v>.sm@vishalretail.co.in</v>
      </c>
      <c r="AJ41" s="64" t="e">
        <v>#N/A</v>
      </c>
      <c r="AK41" s="64" t="e">
        <v>#N/A</v>
      </c>
      <c r="AQ41" s="14" t="s">
        <v>1380</v>
      </c>
      <c r="AR41" s="14" t="s">
        <v>1381</v>
      </c>
    </row>
    <row r="42" spans="2:44" x14ac:dyDescent="0.25">
      <c r="B42" s="53"/>
      <c r="C42" s="54"/>
      <c r="D42" s="55"/>
      <c r="E42" s="56"/>
      <c r="F42" s="57"/>
      <c r="G42" s="58"/>
      <c r="H42" s="59"/>
      <c r="I42" s="59"/>
      <c r="J42" s="60"/>
      <c r="K42" s="61"/>
      <c r="L42" s="62"/>
      <c r="M42" s="63"/>
      <c r="N42" s="59"/>
      <c r="O42" s="59"/>
      <c r="P42" s="60"/>
      <c r="Q42" s="61"/>
      <c r="R42" s="62"/>
      <c r="S42" s="63"/>
      <c r="T42" s="59"/>
      <c r="U42" s="59"/>
      <c r="V42" s="60"/>
      <c r="W42" s="61">
        <v>2.7269428000000002</v>
      </c>
      <c r="X42" s="62">
        <v>1.0190000000000001E-2</v>
      </c>
      <c r="Y42" s="63">
        <v>3.7228738042962327E-3</v>
      </c>
      <c r="Z42" s="59">
        <v>0</v>
      </c>
      <c r="AA42" s="59">
        <v>2.9227664803110757E-4</v>
      </c>
      <c r="AB42" s="60">
        <v>0</v>
      </c>
      <c r="AC42" s="46">
        <f t="shared" si="3"/>
        <v>0</v>
      </c>
      <c r="AD42" s="47">
        <f t="shared" si="4"/>
        <v>0</v>
      </c>
      <c r="AE42" s="46">
        <f t="shared" si="5"/>
        <v>0</v>
      </c>
      <c r="AF42" s="47">
        <f t="shared" si="6"/>
        <v>2737.1328000000003</v>
      </c>
      <c r="AH42" s="64" t="str">
        <f t="shared" si="7"/>
        <v>SM/ ASM</v>
      </c>
      <c r="AI42" s="1" t="str">
        <f>Apps!C42&amp;".sm@vishalretail.co.in"</f>
        <v>.sm@vishalretail.co.in</v>
      </c>
      <c r="AJ42" s="64" t="e">
        <v>#N/A</v>
      </c>
      <c r="AK42" s="64" t="e">
        <v>#N/A</v>
      </c>
      <c r="AQ42" s="14" t="s">
        <v>1380</v>
      </c>
      <c r="AR42" s="14" t="s">
        <v>1381</v>
      </c>
    </row>
    <row r="43" spans="2:44" x14ac:dyDescent="0.25">
      <c r="B43" s="53"/>
      <c r="C43" s="54"/>
      <c r="D43" s="55"/>
      <c r="E43" s="56"/>
      <c r="F43" s="57"/>
      <c r="G43" s="58"/>
      <c r="H43" s="59"/>
      <c r="I43" s="59"/>
      <c r="J43" s="60"/>
      <c r="K43" s="61"/>
      <c r="L43" s="62"/>
      <c r="M43" s="63"/>
      <c r="N43" s="59"/>
      <c r="O43" s="59"/>
      <c r="P43" s="60"/>
      <c r="Q43" s="61"/>
      <c r="R43" s="62"/>
      <c r="S43" s="63"/>
      <c r="T43" s="59"/>
      <c r="U43" s="59"/>
      <c r="V43" s="60"/>
      <c r="W43" s="61">
        <v>2.6936291999999997</v>
      </c>
      <c r="X43" s="62">
        <v>5.1897000000000002E-3</v>
      </c>
      <c r="Y43" s="63">
        <v>1.9229522959098889E-3</v>
      </c>
      <c r="Z43" s="59">
        <v>0</v>
      </c>
      <c r="AA43" s="59">
        <v>1.9134296117460865E-4</v>
      </c>
      <c r="AB43" s="60">
        <v>2.334354483733607E-4</v>
      </c>
      <c r="AC43" s="46">
        <f t="shared" si="3"/>
        <v>0</v>
      </c>
      <c r="AD43" s="47">
        <f t="shared" si="4"/>
        <v>0</v>
      </c>
      <c r="AE43" s="46">
        <f t="shared" si="5"/>
        <v>0</v>
      </c>
      <c r="AF43" s="47">
        <f t="shared" si="6"/>
        <v>2698.8188999999998</v>
      </c>
      <c r="AH43" s="64" t="str">
        <f t="shared" si="7"/>
        <v>SM/ ASM</v>
      </c>
      <c r="AI43" s="1" t="str">
        <f>Apps!C43&amp;".sm@vishalretail.co.in"</f>
        <v>.sm@vishalretail.co.in</v>
      </c>
      <c r="AJ43" s="64" t="e">
        <v>#N/A</v>
      </c>
      <c r="AK43" s="64" t="e">
        <v>#N/A</v>
      </c>
      <c r="AQ43" s="14" t="s">
        <v>1380</v>
      </c>
      <c r="AR43" s="14" t="s">
        <v>1381</v>
      </c>
    </row>
    <row r="44" spans="2:44" x14ac:dyDescent="0.25">
      <c r="B44" s="53"/>
      <c r="C44" s="54"/>
      <c r="D44" s="55"/>
      <c r="E44" s="56"/>
      <c r="F44" s="57"/>
      <c r="G44" s="58"/>
      <c r="H44" s="59"/>
      <c r="I44" s="59"/>
      <c r="J44" s="60"/>
      <c r="K44" s="61"/>
      <c r="L44" s="62"/>
      <c r="M44" s="63"/>
      <c r="N44" s="59"/>
      <c r="O44" s="59"/>
      <c r="P44" s="60"/>
      <c r="Q44" s="61"/>
      <c r="R44" s="62"/>
      <c r="S44" s="63"/>
      <c r="T44" s="59"/>
      <c r="U44" s="59"/>
      <c r="V44" s="60"/>
      <c r="W44" s="61">
        <v>2.6814721000000001</v>
      </c>
      <c r="X44" s="62">
        <v>1.0459999999999999E-2</v>
      </c>
      <c r="Y44" s="63">
        <v>3.8856849323948392E-3</v>
      </c>
      <c r="Z44" s="59">
        <v>0</v>
      </c>
      <c r="AA44" s="59">
        <v>1.7571022686642057E-3</v>
      </c>
      <c r="AB44" s="60">
        <v>6.4637588741558517E-4</v>
      </c>
      <c r="AC44" s="46">
        <f t="shared" si="3"/>
        <v>0</v>
      </c>
      <c r="AD44" s="47">
        <f t="shared" si="4"/>
        <v>0</v>
      </c>
      <c r="AE44" s="46">
        <f t="shared" si="5"/>
        <v>0</v>
      </c>
      <c r="AF44" s="47">
        <f t="shared" si="6"/>
        <v>2691.9321000000004</v>
      </c>
      <c r="AH44" s="64" t="str">
        <f t="shared" si="7"/>
        <v>SM/ ASM</v>
      </c>
      <c r="AI44" s="1" t="str">
        <f>Apps!C44&amp;".sm@vishalretail.co.in"</f>
        <v>.sm@vishalretail.co.in</v>
      </c>
      <c r="AJ44" s="64" t="e">
        <v>#N/A</v>
      </c>
      <c r="AK44" s="64" t="e">
        <v>#N/A</v>
      </c>
      <c r="AQ44" s="14" t="s">
        <v>1380</v>
      </c>
      <c r="AR44" s="14" t="s">
        <v>1381</v>
      </c>
    </row>
    <row r="45" spans="2:44" x14ac:dyDescent="0.25">
      <c r="B45" s="53"/>
      <c r="C45" s="54"/>
      <c r="D45" s="55"/>
      <c r="E45" s="56"/>
      <c r="F45" s="57"/>
      <c r="G45" s="58"/>
      <c r="H45" s="59"/>
      <c r="I45" s="59"/>
      <c r="J45" s="60"/>
      <c r="K45" s="61"/>
      <c r="L45" s="62"/>
      <c r="M45" s="63"/>
      <c r="N45" s="59"/>
      <c r="O45" s="59"/>
      <c r="P45" s="60"/>
      <c r="Q45" s="61"/>
      <c r="R45" s="62"/>
      <c r="S45" s="63"/>
      <c r="T45" s="59"/>
      <c r="U45" s="59"/>
      <c r="V45" s="60"/>
      <c r="W45" s="61">
        <v>2.6589480999999999</v>
      </c>
      <c r="X45" s="62">
        <v>1.342E-2</v>
      </c>
      <c r="Y45" s="63">
        <v>5.0217632817874157E-3</v>
      </c>
      <c r="Z45" s="59">
        <v>0</v>
      </c>
      <c r="AA45" s="59">
        <v>5.9871991437107793E-4</v>
      </c>
      <c r="AB45" s="60">
        <v>8.0078788547131667E-4</v>
      </c>
      <c r="AC45" s="46">
        <f t="shared" si="3"/>
        <v>0</v>
      </c>
      <c r="AD45" s="47">
        <f t="shared" si="4"/>
        <v>0</v>
      </c>
      <c r="AE45" s="46">
        <f t="shared" si="5"/>
        <v>0</v>
      </c>
      <c r="AF45" s="47">
        <f t="shared" si="6"/>
        <v>2672.3680999999997</v>
      </c>
      <c r="AH45" s="64" t="str">
        <f t="shared" si="7"/>
        <v>SM/ ASM</v>
      </c>
      <c r="AI45" s="1" t="str">
        <f>Apps!C45&amp;".sm@vishalretail.co.in"</f>
        <v>.sm@vishalretail.co.in</v>
      </c>
      <c r="AJ45" s="64" t="e">
        <v>#N/A</v>
      </c>
      <c r="AK45" s="64" t="e">
        <v>#N/A</v>
      </c>
      <c r="AQ45" s="14" t="s">
        <v>1380</v>
      </c>
      <c r="AR45" s="14" t="s">
        <v>1381</v>
      </c>
    </row>
    <row r="46" spans="2:44" x14ac:dyDescent="0.25">
      <c r="B46" s="53"/>
      <c r="C46" s="54"/>
      <c r="D46" s="55"/>
      <c r="E46" s="56"/>
      <c r="F46" s="57"/>
      <c r="G46" s="58"/>
      <c r="H46" s="59"/>
      <c r="I46" s="59"/>
      <c r="J46" s="60"/>
      <c r="K46" s="61"/>
      <c r="L46" s="62"/>
      <c r="M46" s="63"/>
      <c r="N46" s="59"/>
      <c r="O46" s="59"/>
      <c r="P46" s="60"/>
      <c r="Q46" s="61"/>
      <c r="R46" s="62"/>
      <c r="S46" s="63"/>
      <c r="T46" s="59"/>
      <c r="U46" s="59"/>
      <c r="V46" s="60"/>
      <c r="W46" s="61">
        <v>2.6385803000000001</v>
      </c>
      <c r="X46" s="62">
        <v>1.4404800000000001E-2</v>
      </c>
      <c r="Y46" s="63">
        <v>5.4296573320370325E-3</v>
      </c>
      <c r="Z46" s="59">
        <v>1.0742615931012957E-3</v>
      </c>
      <c r="AA46" s="59">
        <v>4.5232067077949286E-4</v>
      </c>
      <c r="AB46" s="60">
        <v>0</v>
      </c>
      <c r="AC46" s="46">
        <f t="shared" si="3"/>
        <v>0</v>
      </c>
      <c r="AD46" s="47">
        <f t="shared" si="4"/>
        <v>0</v>
      </c>
      <c r="AE46" s="46">
        <f t="shared" si="5"/>
        <v>0</v>
      </c>
      <c r="AF46" s="47">
        <f t="shared" si="6"/>
        <v>2652.9850999999999</v>
      </c>
      <c r="AH46" s="64" t="str">
        <f t="shared" si="7"/>
        <v>SM/ ASM</v>
      </c>
      <c r="AI46" s="1" t="str">
        <f>Apps!C46&amp;".sm@vishalretail.co.in"</f>
        <v>.sm@vishalretail.co.in</v>
      </c>
      <c r="AJ46" s="64" t="e">
        <v>#N/A</v>
      </c>
      <c r="AK46" s="64" t="e">
        <v>#N/A</v>
      </c>
      <c r="AQ46" s="14" t="s">
        <v>1380</v>
      </c>
      <c r="AR46" s="14" t="s">
        <v>1381</v>
      </c>
    </row>
    <row r="47" spans="2:44" x14ac:dyDescent="0.25">
      <c r="B47" s="53"/>
      <c r="C47" s="54"/>
      <c r="D47" s="55"/>
      <c r="E47" s="56"/>
      <c r="F47" s="57"/>
      <c r="G47" s="58"/>
      <c r="H47" s="59"/>
      <c r="I47" s="59"/>
      <c r="J47" s="60"/>
      <c r="K47" s="61"/>
      <c r="L47" s="62"/>
      <c r="M47" s="63"/>
      <c r="N47" s="59"/>
      <c r="O47" s="59"/>
      <c r="P47" s="60"/>
      <c r="Q47" s="61"/>
      <c r="R47" s="62"/>
      <c r="S47" s="63"/>
      <c r="T47" s="59"/>
      <c r="U47" s="59"/>
      <c r="V47" s="60"/>
      <c r="W47" s="61">
        <v>2.5880445000000001</v>
      </c>
      <c r="X47" s="62">
        <v>1.9216E-2</v>
      </c>
      <c r="Y47" s="63">
        <v>7.3701879808327564E-3</v>
      </c>
      <c r="Z47" s="59">
        <v>1.2403440315994509E-3</v>
      </c>
      <c r="AA47" s="59">
        <v>0</v>
      </c>
      <c r="AB47" s="60">
        <v>0</v>
      </c>
      <c r="AC47" s="46">
        <f t="shared" si="3"/>
        <v>0</v>
      </c>
      <c r="AD47" s="47">
        <f t="shared" si="4"/>
        <v>0</v>
      </c>
      <c r="AE47" s="46">
        <f t="shared" si="5"/>
        <v>0</v>
      </c>
      <c r="AF47" s="47">
        <f t="shared" si="6"/>
        <v>2607.2605000000003</v>
      </c>
      <c r="AH47" s="64" t="str">
        <f t="shared" si="7"/>
        <v>SM/ ASM</v>
      </c>
      <c r="AI47" s="1" t="str">
        <f>Apps!C47&amp;".sm@vishalretail.co.in"</f>
        <v>.sm@vishalretail.co.in</v>
      </c>
      <c r="AJ47" s="64" t="e">
        <v>#N/A</v>
      </c>
      <c r="AK47" s="64" t="e">
        <v>#N/A</v>
      </c>
      <c r="AQ47" s="14" t="s">
        <v>1380</v>
      </c>
      <c r="AR47" s="14" t="s">
        <v>1381</v>
      </c>
    </row>
    <row r="48" spans="2:44" x14ac:dyDescent="0.25">
      <c r="B48" s="53"/>
      <c r="C48" s="54"/>
      <c r="D48" s="55"/>
      <c r="E48" s="56"/>
      <c r="F48" s="57"/>
      <c r="G48" s="58"/>
      <c r="H48" s="59"/>
      <c r="I48" s="59"/>
      <c r="J48" s="60"/>
      <c r="K48" s="61"/>
      <c r="L48" s="62"/>
      <c r="M48" s="63"/>
      <c r="N48" s="59"/>
      <c r="O48" s="59"/>
      <c r="P48" s="60"/>
      <c r="Q48" s="61"/>
      <c r="R48" s="62"/>
      <c r="S48" s="63"/>
      <c r="T48" s="59"/>
      <c r="U48" s="59"/>
      <c r="V48" s="60"/>
      <c r="W48" s="61">
        <v>2.5849714999999995</v>
      </c>
      <c r="X48" s="62">
        <v>2.28457E-2</v>
      </c>
      <c r="Y48" s="63">
        <v>8.7604683334399358E-3</v>
      </c>
      <c r="Z48" s="59">
        <v>8.2827891464171653E-4</v>
      </c>
      <c r="AA48" s="59">
        <v>1.0256853892979922E-3</v>
      </c>
      <c r="AB48" s="60">
        <v>6.9410539971896809E-4</v>
      </c>
      <c r="AC48" s="46">
        <f t="shared" si="3"/>
        <v>0</v>
      </c>
      <c r="AD48" s="47">
        <f t="shared" si="4"/>
        <v>0</v>
      </c>
      <c r="AE48" s="46">
        <f t="shared" si="5"/>
        <v>0</v>
      </c>
      <c r="AF48" s="47">
        <f t="shared" si="6"/>
        <v>2607.8171999999995</v>
      </c>
      <c r="AH48" s="64" t="str">
        <f t="shared" si="7"/>
        <v>SM/ ASM</v>
      </c>
      <c r="AI48" s="1" t="str">
        <f>Apps!C48&amp;".sm@vishalretail.co.in"</f>
        <v>.sm@vishalretail.co.in</v>
      </c>
      <c r="AJ48" s="64" t="e">
        <v>#N/A</v>
      </c>
      <c r="AK48" s="64" t="e">
        <v>#N/A</v>
      </c>
      <c r="AQ48" s="14" t="s">
        <v>1380</v>
      </c>
      <c r="AR48" s="14" t="s">
        <v>1381</v>
      </c>
    </row>
    <row r="49" spans="2:44" x14ac:dyDescent="0.25">
      <c r="B49" s="53"/>
      <c r="C49" s="54"/>
      <c r="D49" s="55"/>
      <c r="E49" s="56"/>
      <c r="F49" s="57"/>
      <c r="G49" s="58"/>
      <c r="H49" s="59"/>
      <c r="I49" s="59"/>
      <c r="J49" s="60"/>
      <c r="K49" s="61"/>
      <c r="L49" s="62"/>
      <c r="M49" s="63"/>
      <c r="N49" s="59"/>
      <c r="O49" s="59"/>
      <c r="P49" s="60"/>
      <c r="Q49" s="61"/>
      <c r="R49" s="62"/>
      <c r="S49" s="63"/>
      <c r="T49" s="59"/>
      <c r="U49" s="59"/>
      <c r="V49" s="60"/>
      <c r="W49" s="61">
        <v>2.5781414999999996</v>
      </c>
      <c r="X49" s="62">
        <v>9.41E-3</v>
      </c>
      <c r="Y49" s="63">
        <v>3.6366425943599578E-3</v>
      </c>
      <c r="Z49" s="59">
        <v>1.777742394692434E-3</v>
      </c>
      <c r="AA49" s="59">
        <v>4.8308217247077016E-4</v>
      </c>
      <c r="AB49" s="60">
        <v>6.6472106931977969E-4</v>
      </c>
      <c r="AC49" s="46">
        <f t="shared" si="3"/>
        <v>0</v>
      </c>
      <c r="AD49" s="47">
        <f t="shared" si="4"/>
        <v>0</v>
      </c>
      <c r="AE49" s="46">
        <f t="shared" si="5"/>
        <v>0</v>
      </c>
      <c r="AF49" s="47">
        <f t="shared" si="6"/>
        <v>2587.5514999999996</v>
      </c>
      <c r="AH49" s="64" t="str">
        <f t="shared" si="7"/>
        <v>SM/ ASM</v>
      </c>
      <c r="AI49" s="1" t="str">
        <f>Apps!C49&amp;".sm@vishalretail.co.in"</f>
        <v>.sm@vishalretail.co.in</v>
      </c>
      <c r="AJ49" s="64" t="e">
        <v>#N/A</v>
      </c>
      <c r="AK49" s="64" t="e">
        <v>#N/A</v>
      </c>
      <c r="AQ49" s="14" t="s">
        <v>1380</v>
      </c>
      <c r="AR49" s="14" t="s">
        <v>1381</v>
      </c>
    </row>
    <row r="50" spans="2:44" x14ac:dyDescent="0.25">
      <c r="B50" s="53"/>
      <c r="C50" s="54"/>
      <c r="D50" s="55"/>
      <c r="E50" s="56"/>
      <c r="F50" s="57"/>
      <c r="G50" s="58"/>
      <c r="H50" s="59"/>
      <c r="I50" s="59"/>
      <c r="J50" s="60"/>
      <c r="K50" s="61"/>
      <c r="L50" s="62"/>
      <c r="M50" s="63"/>
      <c r="N50" s="59"/>
      <c r="O50" s="59"/>
      <c r="P50" s="60"/>
      <c r="Q50" s="61"/>
      <c r="R50" s="62"/>
      <c r="S50" s="63"/>
      <c r="T50" s="59"/>
      <c r="U50" s="59"/>
      <c r="V50" s="60"/>
      <c r="W50" s="61">
        <v>2.5583386999999997</v>
      </c>
      <c r="X50" s="62">
        <v>1.4800000000000001E-2</v>
      </c>
      <c r="Y50" s="63">
        <v>5.7517303672748E-3</v>
      </c>
      <c r="Z50" s="59">
        <v>3.1168160503745879E-3</v>
      </c>
      <c r="AA50" s="59">
        <v>1.5545217208850811E-3</v>
      </c>
      <c r="AB50" s="60">
        <v>0</v>
      </c>
      <c r="AC50" s="46">
        <f t="shared" si="3"/>
        <v>0</v>
      </c>
      <c r="AD50" s="47">
        <f t="shared" si="4"/>
        <v>0</v>
      </c>
      <c r="AE50" s="46">
        <f t="shared" si="5"/>
        <v>0</v>
      </c>
      <c r="AF50" s="47">
        <f t="shared" si="6"/>
        <v>2573.1387</v>
      </c>
      <c r="AH50" s="64" t="str">
        <f t="shared" si="7"/>
        <v>SM/ ASM</v>
      </c>
      <c r="AI50" s="1" t="str">
        <f>Apps!C50&amp;".sm@vishalretail.co.in"</f>
        <v>.sm@vishalretail.co.in</v>
      </c>
      <c r="AJ50" s="64" t="e">
        <v>#N/A</v>
      </c>
      <c r="AK50" s="64" t="e">
        <v>#N/A</v>
      </c>
      <c r="AQ50" s="14" t="s">
        <v>1380</v>
      </c>
      <c r="AR50" s="14" t="s">
        <v>1381</v>
      </c>
    </row>
    <row r="51" spans="2:44" x14ac:dyDescent="0.25">
      <c r="B51" s="53"/>
      <c r="C51" s="54"/>
      <c r="D51" s="55"/>
      <c r="E51" s="56"/>
      <c r="F51" s="57"/>
      <c r="G51" s="58"/>
      <c r="H51" s="59"/>
      <c r="I51" s="59"/>
      <c r="J51" s="60"/>
      <c r="K51" s="61"/>
      <c r="L51" s="62"/>
      <c r="M51" s="63"/>
      <c r="N51" s="59"/>
      <c r="O51" s="59"/>
      <c r="P51" s="60"/>
      <c r="Q51" s="61"/>
      <c r="R51" s="62"/>
      <c r="S51" s="63"/>
      <c r="T51" s="59"/>
      <c r="U51" s="59"/>
      <c r="V51" s="60"/>
      <c r="W51" s="61">
        <v>2.5217816000000002</v>
      </c>
      <c r="X51" s="62">
        <v>1.8209999999999997E-2</v>
      </c>
      <c r="Y51" s="63">
        <v>7.1693150481285045E-3</v>
      </c>
      <c r="Z51" s="59">
        <v>5.0787569533694522E-4</v>
      </c>
      <c r="AA51" s="59">
        <v>2.4409529543326048E-3</v>
      </c>
      <c r="AB51" s="60">
        <v>0</v>
      </c>
      <c r="AC51" s="46">
        <f t="shared" si="3"/>
        <v>0</v>
      </c>
      <c r="AD51" s="47">
        <f t="shared" si="4"/>
        <v>0</v>
      </c>
      <c r="AE51" s="46">
        <f t="shared" si="5"/>
        <v>0</v>
      </c>
      <c r="AF51" s="47">
        <f t="shared" si="6"/>
        <v>2539.9916000000003</v>
      </c>
      <c r="AH51" s="64" t="str">
        <f t="shared" si="7"/>
        <v>SM/ ASM</v>
      </c>
      <c r="AI51" s="1" t="str">
        <f>Apps!C51&amp;".sm@vishalretail.co.in"</f>
        <v>.sm@vishalretail.co.in</v>
      </c>
      <c r="AJ51" s="64" t="e">
        <v>#N/A</v>
      </c>
      <c r="AK51" s="64" t="e">
        <v>#N/A</v>
      </c>
      <c r="AQ51" s="14" t="s">
        <v>1380</v>
      </c>
      <c r="AR51" s="14" t="s">
        <v>1381</v>
      </c>
    </row>
    <row r="52" spans="2:44" x14ac:dyDescent="0.25">
      <c r="B52" s="53"/>
      <c r="C52" s="54"/>
      <c r="D52" s="55"/>
      <c r="E52" s="56"/>
      <c r="F52" s="57"/>
      <c r="G52" s="58"/>
      <c r="H52" s="59"/>
      <c r="I52" s="59"/>
      <c r="J52" s="60"/>
      <c r="K52" s="61"/>
      <c r="L52" s="62"/>
      <c r="M52" s="63"/>
      <c r="N52" s="59"/>
      <c r="O52" s="59"/>
      <c r="P52" s="60"/>
      <c r="Q52" s="61"/>
      <c r="R52" s="62"/>
      <c r="S52" s="63"/>
      <c r="T52" s="59"/>
      <c r="U52" s="59"/>
      <c r="V52" s="60"/>
      <c r="W52" s="61">
        <v>2.5135408999999997</v>
      </c>
      <c r="X52" s="62">
        <v>5.1826399999999995E-2</v>
      </c>
      <c r="Y52" s="63">
        <v>2.0202331260712643E-2</v>
      </c>
      <c r="Z52" s="59">
        <v>0</v>
      </c>
      <c r="AA52" s="59">
        <v>6.4318275203710594E-4</v>
      </c>
      <c r="AB52" s="60">
        <v>9.0903162287910965E-4</v>
      </c>
      <c r="AC52" s="46">
        <f t="shared" si="3"/>
        <v>0</v>
      </c>
      <c r="AD52" s="47">
        <f t="shared" si="4"/>
        <v>0</v>
      </c>
      <c r="AE52" s="46">
        <f t="shared" si="5"/>
        <v>0</v>
      </c>
      <c r="AF52" s="47">
        <f t="shared" si="6"/>
        <v>2565.3672999999999</v>
      </c>
      <c r="AH52" s="64" t="str">
        <f t="shared" si="7"/>
        <v>SM/ ASM</v>
      </c>
      <c r="AI52" s="1" t="str">
        <f>Apps!C52&amp;".sm@vishalretail.co.in"</f>
        <v>.sm@vishalretail.co.in</v>
      </c>
      <c r="AJ52" s="64" t="e">
        <v>#N/A</v>
      </c>
      <c r="AK52" s="64" t="e">
        <v>#N/A</v>
      </c>
      <c r="AQ52" s="14" t="s">
        <v>1380</v>
      </c>
      <c r="AR52" s="14" t="s">
        <v>1381</v>
      </c>
    </row>
    <row r="53" spans="2:44" x14ac:dyDescent="0.25">
      <c r="B53" s="53"/>
      <c r="C53" s="54"/>
      <c r="D53" s="55"/>
      <c r="E53" s="56"/>
      <c r="F53" s="57"/>
      <c r="G53" s="58"/>
      <c r="H53" s="59"/>
      <c r="I53" s="59"/>
      <c r="J53" s="60"/>
      <c r="K53" s="61"/>
      <c r="L53" s="62"/>
      <c r="M53" s="63"/>
      <c r="N53" s="59"/>
      <c r="O53" s="59"/>
      <c r="P53" s="60"/>
      <c r="Q53" s="61"/>
      <c r="R53" s="62"/>
      <c r="S53" s="63"/>
      <c r="T53" s="59"/>
      <c r="U53" s="59"/>
      <c r="V53" s="60"/>
      <c r="W53" s="61">
        <v>2.4725061999999998</v>
      </c>
      <c r="X53" s="62">
        <v>2.1089500000000001E-2</v>
      </c>
      <c r="Y53" s="63">
        <v>8.4574656589277899E-3</v>
      </c>
      <c r="Z53" s="59">
        <v>1.3755237065896451E-3</v>
      </c>
      <c r="AA53" s="59">
        <v>1.7364482943245374E-3</v>
      </c>
      <c r="AB53" s="60">
        <v>7.9804436621381733E-4</v>
      </c>
      <c r="AC53" s="46">
        <f t="shared" si="3"/>
        <v>0</v>
      </c>
      <c r="AD53" s="47">
        <f t="shared" si="4"/>
        <v>0</v>
      </c>
      <c r="AE53" s="46">
        <f t="shared" si="5"/>
        <v>0</v>
      </c>
      <c r="AF53" s="47">
        <f t="shared" si="6"/>
        <v>2493.5956999999999</v>
      </c>
      <c r="AH53" s="64" t="str">
        <f t="shared" si="7"/>
        <v>SM/ ASM</v>
      </c>
      <c r="AI53" s="1" t="str">
        <f>Apps!C53&amp;".sm@vishalretail.co.in"</f>
        <v>.sm@vishalretail.co.in</v>
      </c>
      <c r="AJ53" s="64" t="e">
        <v>#N/A</v>
      </c>
      <c r="AK53" s="64" t="e">
        <v>#N/A</v>
      </c>
      <c r="AQ53" s="14" t="s">
        <v>1380</v>
      </c>
      <c r="AR53" s="14" t="s">
        <v>1381</v>
      </c>
    </row>
    <row r="54" spans="2:44" x14ac:dyDescent="0.25">
      <c r="B54" s="53"/>
      <c r="C54" s="54"/>
      <c r="D54" s="55"/>
      <c r="E54" s="56"/>
      <c r="F54" s="57"/>
      <c r="G54" s="58"/>
      <c r="H54" s="59"/>
      <c r="I54" s="59"/>
      <c r="J54" s="60"/>
      <c r="K54" s="61"/>
      <c r="L54" s="62"/>
      <c r="M54" s="63"/>
      <c r="N54" s="59"/>
      <c r="O54" s="59"/>
      <c r="P54" s="60"/>
      <c r="Q54" s="61"/>
      <c r="R54" s="62"/>
      <c r="S54" s="63"/>
      <c r="T54" s="59"/>
      <c r="U54" s="59"/>
      <c r="V54" s="60"/>
      <c r="W54" s="61">
        <v>2.4697782000000004</v>
      </c>
      <c r="X54" s="62">
        <v>3.0374500000000006E-2</v>
      </c>
      <c r="Y54" s="63">
        <v>1.2149057935541297E-2</v>
      </c>
      <c r="Z54" s="59">
        <v>2.9127820872701092E-3</v>
      </c>
      <c r="AA54" s="59">
        <v>9.3602282772568238E-4</v>
      </c>
      <c r="AB54" s="60">
        <v>2.6608374760469628E-3</v>
      </c>
      <c r="AC54" s="46">
        <f t="shared" si="3"/>
        <v>0</v>
      </c>
      <c r="AD54" s="47">
        <f t="shared" si="4"/>
        <v>0</v>
      </c>
      <c r="AE54" s="46">
        <f t="shared" si="5"/>
        <v>0</v>
      </c>
      <c r="AF54" s="47">
        <f t="shared" si="6"/>
        <v>2500.1527000000006</v>
      </c>
      <c r="AH54" s="64" t="str">
        <f t="shared" si="7"/>
        <v>SM/ ASM</v>
      </c>
      <c r="AI54" s="1" t="str">
        <f>Apps!C54&amp;".sm@vishalretail.co.in"</f>
        <v>.sm@vishalretail.co.in</v>
      </c>
      <c r="AJ54" s="64" t="e">
        <v>#N/A</v>
      </c>
      <c r="AK54" s="64" t="e">
        <v>#N/A</v>
      </c>
      <c r="AQ54" s="14" t="s">
        <v>1380</v>
      </c>
      <c r="AR54" s="14" t="s">
        <v>1381</v>
      </c>
    </row>
    <row r="55" spans="2:44" x14ac:dyDescent="0.25">
      <c r="B55" s="53"/>
      <c r="C55" s="54"/>
      <c r="D55" s="55"/>
      <c r="E55" s="56"/>
      <c r="F55" s="57"/>
      <c r="G55" s="58"/>
      <c r="H55" s="59"/>
      <c r="I55" s="59"/>
      <c r="J55" s="60"/>
      <c r="K55" s="61"/>
      <c r="L55" s="62"/>
      <c r="M55" s="63"/>
      <c r="N55" s="59"/>
      <c r="O55" s="59"/>
      <c r="P55" s="60"/>
      <c r="Q55" s="61"/>
      <c r="R55" s="62"/>
      <c r="S55" s="63"/>
      <c r="T55" s="59"/>
      <c r="U55" s="59"/>
      <c r="V55" s="60"/>
      <c r="W55" s="61">
        <v>2.4271428000000004</v>
      </c>
      <c r="X55" s="62">
        <v>3.2499999999999999E-3</v>
      </c>
      <c r="Y55" s="63">
        <v>1.3372324012809779E-3</v>
      </c>
      <c r="Z55" s="59">
        <v>0</v>
      </c>
      <c r="AA55" s="59">
        <v>0</v>
      </c>
      <c r="AB55" s="60">
        <v>6.6655892002313356E-4</v>
      </c>
      <c r="AC55" s="46">
        <f t="shared" si="3"/>
        <v>0</v>
      </c>
      <c r="AD55" s="47">
        <f t="shared" si="4"/>
        <v>0</v>
      </c>
      <c r="AE55" s="46">
        <f t="shared" si="5"/>
        <v>0</v>
      </c>
      <c r="AF55" s="47">
        <f t="shared" si="6"/>
        <v>2430.3928000000001</v>
      </c>
      <c r="AH55" s="64" t="str">
        <f t="shared" si="7"/>
        <v>SM/ ASM</v>
      </c>
      <c r="AI55" s="1" t="str">
        <f>Apps!C55&amp;".sm@vishalretail.co.in"</f>
        <v>.sm@vishalretail.co.in</v>
      </c>
      <c r="AJ55" s="64" t="e">
        <v>#N/A</v>
      </c>
      <c r="AK55" s="64" t="e">
        <v>#N/A</v>
      </c>
      <c r="AQ55" s="14" t="s">
        <v>1380</v>
      </c>
      <c r="AR55" s="14" t="s">
        <v>1381</v>
      </c>
    </row>
    <row r="56" spans="2:44" x14ac:dyDescent="0.25">
      <c r="B56" s="53"/>
      <c r="C56" s="54"/>
      <c r="D56" s="55"/>
      <c r="E56" s="56"/>
      <c r="F56" s="57"/>
      <c r="G56" s="58"/>
      <c r="H56" s="59"/>
      <c r="I56" s="59"/>
      <c r="J56" s="60"/>
      <c r="K56" s="61"/>
      <c r="L56" s="62"/>
      <c r="M56" s="63"/>
      <c r="N56" s="59"/>
      <c r="O56" s="59"/>
      <c r="P56" s="60"/>
      <c r="Q56" s="61"/>
      <c r="R56" s="62"/>
      <c r="S56" s="63"/>
      <c r="T56" s="59"/>
      <c r="U56" s="59"/>
      <c r="V56" s="60"/>
      <c r="W56" s="61">
        <v>2.4189009000000001</v>
      </c>
      <c r="X56" s="62">
        <v>4.3028400000000001E-2</v>
      </c>
      <c r="Y56" s="63">
        <v>1.7477512453342996E-2</v>
      </c>
      <c r="Z56" s="59">
        <v>2.518350141086505E-4</v>
      </c>
      <c r="AA56" s="59">
        <v>2.5385781793165227E-3</v>
      </c>
      <c r="AB56" s="60">
        <v>2.1730924604536776E-4</v>
      </c>
      <c r="AC56" s="46">
        <f t="shared" si="3"/>
        <v>0</v>
      </c>
      <c r="AD56" s="47">
        <f t="shared" si="4"/>
        <v>0</v>
      </c>
      <c r="AE56" s="46">
        <f t="shared" si="5"/>
        <v>0</v>
      </c>
      <c r="AF56" s="47">
        <f t="shared" si="6"/>
        <v>2461.9293000000002</v>
      </c>
      <c r="AH56" s="64" t="str">
        <f t="shared" si="7"/>
        <v>SM/ ASM</v>
      </c>
      <c r="AI56" s="1" t="str">
        <f>Apps!C56&amp;".sm@vishalretail.co.in"</f>
        <v>.sm@vishalretail.co.in</v>
      </c>
      <c r="AJ56" s="64" t="e">
        <v>#N/A</v>
      </c>
      <c r="AK56" s="64" t="e">
        <v>#N/A</v>
      </c>
      <c r="AQ56" s="14" t="s">
        <v>1380</v>
      </c>
      <c r="AR56" s="14" t="s">
        <v>1381</v>
      </c>
    </row>
    <row r="57" spans="2:44" x14ac:dyDescent="0.25">
      <c r="B57" s="53"/>
      <c r="C57" s="54"/>
      <c r="D57" s="55"/>
      <c r="E57" s="56"/>
      <c r="F57" s="57"/>
      <c r="G57" s="58"/>
      <c r="H57" s="59"/>
      <c r="I57" s="59"/>
      <c r="J57" s="60"/>
      <c r="K57" s="61"/>
      <c r="L57" s="62"/>
      <c r="M57" s="63"/>
      <c r="N57" s="59"/>
      <c r="O57" s="59"/>
      <c r="P57" s="60"/>
      <c r="Q57" s="61"/>
      <c r="R57" s="62"/>
      <c r="S57" s="63"/>
      <c r="T57" s="59"/>
      <c r="U57" s="59"/>
      <c r="V57" s="60"/>
      <c r="W57" s="61">
        <v>2.3905753999999999</v>
      </c>
      <c r="X57" s="62">
        <v>1.40973E-2</v>
      </c>
      <c r="Y57" s="63">
        <v>5.8624610326386628E-3</v>
      </c>
      <c r="Z57" s="59">
        <v>6.9863977746326979E-4</v>
      </c>
      <c r="AA57" s="59">
        <v>2.619899165487262E-4</v>
      </c>
      <c r="AB57" s="60">
        <v>3.1760247454882323E-3</v>
      </c>
      <c r="AC57" s="46">
        <f t="shared" si="3"/>
        <v>0</v>
      </c>
      <c r="AD57" s="47">
        <f t="shared" si="4"/>
        <v>0</v>
      </c>
      <c r="AE57" s="46">
        <f t="shared" si="5"/>
        <v>0</v>
      </c>
      <c r="AF57" s="47">
        <f t="shared" si="6"/>
        <v>2404.6727000000001</v>
      </c>
      <c r="AH57" s="64" t="str">
        <f t="shared" si="7"/>
        <v>SM/ ASM</v>
      </c>
      <c r="AI57" s="1" t="str">
        <f>Apps!C57&amp;".sm@vishalretail.co.in"</f>
        <v>.sm@vishalretail.co.in</v>
      </c>
      <c r="AJ57" s="64" t="e">
        <v>#N/A</v>
      </c>
      <c r="AK57" s="64" t="e">
        <v>#N/A</v>
      </c>
      <c r="AQ57" s="14" t="s">
        <v>1380</v>
      </c>
      <c r="AR57" s="14" t="s">
        <v>1381</v>
      </c>
    </row>
    <row r="58" spans="2:44" x14ac:dyDescent="0.25">
      <c r="B58" s="53"/>
      <c r="C58" s="54"/>
      <c r="D58" s="55"/>
      <c r="E58" s="56"/>
      <c r="F58" s="57"/>
      <c r="G58" s="58"/>
      <c r="H58" s="59"/>
      <c r="I58" s="59"/>
      <c r="J58" s="60"/>
      <c r="K58" s="61"/>
      <c r="L58" s="62"/>
      <c r="M58" s="63"/>
      <c r="N58" s="59"/>
      <c r="O58" s="59"/>
      <c r="P58" s="60"/>
      <c r="Q58" s="61"/>
      <c r="R58" s="62"/>
      <c r="S58" s="63"/>
      <c r="T58" s="59"/>
      <c r="U58" s="59"/>
      <c r="V58" s="60"/>
      <c r="W58" s="61">
        <v>2.3683845999999997</v>
      </c>
      <c r="X58" s="62">
        <v>5.6299999999999996E-3</v>
      </c>
      <c r="Y58" s="63">
        <v>2.3715102678812509E-3</v>
      </c>
      <c r="Z58" s="59">
        <v>0</v>
      </c>
      <c r="AA58" s="59">
        <v>2.3167507057454494E-4</v>
      </c>
      <c r="AB58" s="60">
        <v>6.1077973151470936E-4</v>
      </c>
      <c r="AC58" s="46">
        <f t="shared" si="3"/>
        <v>0</v>
      </c>
      <c r="AD58" s="47">
        <f t="shared" si="4"/>
        <v>0</v>
      </c>
      <c r="AE58" s="46">
        <f t="shared" si="5"/>
        <v>0</v>
      </c>
      <c r="AF58" s="47">
        <f t="shared" si="6"/>
        <v>2374.0145999999995</v>
      </c>
      <c r="AH58" s="64" t="str">
        <f t="shared" si="7"/>
        <v>SM/ ASM</v>
      </c>
      <c r="AI58" s="1" t="str">
        <f>Apps!C58&amp;".sm@vishalretail.co.in"</f>
        <v>.sm@vishalretail.co.in</v>
      </c>
      <c r="AJ58" s="64" t="e">
        <v>#N/A</v>
      </c>
      <c r="AK58" s="64" t="e">
        <v>#N/A</v>
      </c>
      <c r="AQ58" s="14" t="s">
        <v>1380</v>
      </c>
      <c r="AR58" s="14" t="s">
        <v>1381</v>
      </c>
    </row>
    <row r="59" spans="2:44" x14ac:dyDescent="0.25">
      <c r="B59" s="53"/>
      <c r="C59" s="54"/>
      <c r="D59" s="55"/>
      <c r="E59" s="56"/>
      <c r="F59" s="57"/>
      <c r="G59" s="58"/>
      <c r="H59" s="59"/>
      <c r="I59" s="59"/>
      <c r="J59" s="60"/>
      <c r="K59" s="61"/>
      <c r="L59" s="62"/>
      <c r="M59" s="63"/>
      <c r="N59" s="59"/>
      <c r="O59" s="59"/>
      <c r="P59" s="60"/>
      <c r="Q59" s="61"/>
      <c r="R59" s="62"/>
      <c r="S59" s="63"/>
      <c r="T59" s="59"/>
      <c r="U59" s="59"/>
      <c r="V59" s="60"/>
      <c r="W59" s="61">
        <v>2.3357795000000001</v>
      </c>
      <c r="X59" s="62">
        <v>1.6481200000000001E-2</v>
      </c>
      <c r="Y59" s="63">
        <v>7.006536307816562E-3</v>
      </c>
      <c r="Z59" s="59">
        <v>2.6782745636995083E-4</v>
      </c>
      <c r="AA59" s="59">
        <v>3.8261065195707261E-4</v>
      </c>
      <c r="AB59" s="60">
        <v>0</v>
      </c>
      <c r="AC59" s="46">
        <f t="shared" si="3"/>
        <v>0</v>
      </c>
      <c r="AD59" s="47">
        <f t="shared" si="4"/>
        <v>0</v>
      </c>
      <c r="AE59" s="46">
        <f t="shared" si="5"/>
        <v>0</v>
      </c>
      <c r="AF59" s="47">
        <f t="shared" si="6"/>
        <v>2352.2607000000003</v>
      </c>
      <c r="AH59" s="64" t="str">
        <f t="shared" si="7"/>
        <v>SM/ ASM</v>
      </c>
      <c r="AI59" s="1" t="str">
        <f>Apps!C59&amp;".sm@vishalretail.co.in"</f>
        <v>.sm@vishalretail.co.in</v>
      </c>
      <c r="AJ59" s="64" t="e">
        <v>#N/A</v>
      </c>
      <c r="AK59" s="64" t="e">
        <v>#N/A</v>
      </c>
      <c r="AQ59" s="14" t="s">
        <v>1380</v>
      </c>
      <c r="AR59" s="14" t="s">
        <v>1381</v>
      </c>
    </row>
    <row r="60" spans="2:44" x14ac:dyDescent="0.25">
      <c r="B60" s="53"/>
      <c r="C60" s="54"/>
      <c r="D60" s="55"/>
      <c r="E60" s="56"/>
      <c r="F60" s="57"/>
      <c r="G60" s="58"/>
      <c r="H60" s="59"/>
      <c r="I60" s="59"/>
      <c r="J60" s="60"/>
      <c r="K60" s="61"/>
      <c r="L60" s="62"/>
      <c r="M60" s="63"/>
      <c r="N60" s="59"/>
      <c r="O60" s="59"/>
      <c r="P60" s="60"/>
      <c r="Q60" s="61"/>
      <c r="R60" s="62"/>
      <c r="S60" s="63"/>
      <c r="T60" s="59"/>
      <c r="U60" s="59"/>
      <c r="V60" s="60"/>
      <c r="W60" s="61">
        <v>2.3101016000000003</v>
      </c>
      <c r="X60" s="62">
        <v>7.0499999999999998E-3</v>
      </c>
      <c r="Y60" s="63">
        <v>3.0425285941584482E-3</v>
      </c>
      <c r="Z60" s="59">
        <v>0</v>
      </c>
      <c r="AA60" s="59">
        <v>5.1787720751633162E-4</v>
      </c>
      <c r="AB60" s="60">
        <v>1.4888969716094535E-3</v>
      </c>
      <c r="AC60" s="46">
        <f t="shared" si="3"/>
        <v>0</v>
      </c>
      <c r="AD60" s="47">
        <f t="shared" si="4"/>
        <v>0</v>
      </c>
      <c r="AE60" s="46">
        <f t="shared" si="5"/>
        <v>0</v>
      </c>
      <c r="AF60" s="47">
        <f t="shared" si="6"/>
        <v>2317.1516000000001</v>
      </c>
      <c r="AH60" s="64" t="str">
        <f t="shared" si="7"/>
        <v>SM/ ASM</v>
      </c>
      <c r="AI60" s="1" t="str">
        <f>Apps!C60&amp;".sm@vishalretail.co.in"</f>
        <v>.sm@vishalretail.co.in</v>
      </c>
      <c r="AJ60" s="64" t="e">
        <v>#N/A</v>
      </c>
      <c r="AK60" s="64" t="e">
        <v>#N/A</v>
      </c>
      <c r="AQ60" s="14" t="s">
        <v>1380</v>
      </c>
      <c r="AR60" s="14" t="s">
        <v>1381</v>
      </c>
    </row>
    <row r="61" spans="2:44" x14ac:dyDescent="0.25">
      <c r="B61" s="53"/>
      <c r="C61" s="54"/>
      <c r="D61" s="55"/>
      <c r="E61" s="56"/>
      <c r="F61" s="57"/>
      <c r="G61" s="58"/>
      <c r="H61" s="59"/>
      <c r="I61" s="59"/>
      <c r="J61" s="60"/>
      <c r="K61" s="61"/>
      <c r="L61" s="62"/>
      <c r="M61" s="63"/>
      <c r="N61" s="59"/>
      <c r="O61" s="59"/>
      <c r="P61" s="60"/>
      <c r="Q61" s="61"/>
      <c r="R61" s="62"/>
      <c r="S61" s="63"/>
      <c r="T61" s="59"/>
      <c r="U61" s="59"/>
      <c r="V61" s="60"/>
      <c r="W61" s="61">
        <v>2.3082226000000001</v>
      </c>
      <c r="X61" s="62">
        <v>4.1041999999999997E-3</v>
      </c>
      <c r="Y61" s="63">
        <v>1.7749221260593439E-3</v>
      </c>
      <c r="Z61" s="59">
        <v>0</v>
      </c>
      <c r="AA61" s="59">
        <v>6.7032047546220538E-4</v>
      </c>
      <c r="AB61" s="60">
        <v>0</v>
      </c>
      <c r="AC61" s="46">
        <f t="shared" si="3"/>
        <v>0</v>
      </c>
      <c r="AD61" s="47">
        <f t="shared" si="4"/>
        <v>0</v>
      </c>
      <c r="AE61" s="46">
        <f t="shared" si="5"/>
        <v>0</v>
      </c>
      <c r="AF61" s="47">
        <f t="shared" si="6"/>
        <v>2312.3268000000003</v>
      </c>
      <c r="AH61" s="64" t="str">
        <f t="shared" si="7"/>
        <v>SM/ ASM</v>
      </c>
      <c r="AI61" s="1" t="str">
        <f>Apps!C61&amp;".sm@vishalretail.co.in"</f>
        <v>.sm@vishalretail.co.in</v>
      </c>
      <c r="AJ61" s="64" t="e">
        <v>#N/A</v>
      </c>
      <c r="AK61" s="64" t="e">
        <v>#N/A</v>
      </c>
      <c r="AQ61" s="14" t="s">
        <v>1380</v>
      </c>
      <c r="AR61" s="14" t="s">
        <v>1381</v>
      </c>
    </row>
    <row r="62" spans="2:44" x14ac:dyDescent="0.25">
      <c r="B62" s="53"/>
      <c r="C62" s="54"/>
      <c r="D62" s="55"/>
      <c r="E62" s="56"/>
      <c r="F62" s="57"/>
      <c r="G62" s="58"/>
      <c r="H62" s="59"/>
      <c r="I62" s="59"/>
      <c r="J62" s="60"/>
      <c r="K62" s="61"/>
      <c r="L62" s="62"/>
      <c r="M62" s="63"/>
      <c r="N62" s="59"/>
      <c r="O62" s="59"/>
      <c r="P62" s="60"/>
      <c r="Q62" s="61"/>
      <c r="R62" s="62"/>
      <c r="S62" s="63"/>
      <c r="T62" s="59"/>
      <c r="U62" s="59"/>
      <c r="V62" s="60"/>
      <c r="W62" s="61">
        <v>2.3050440999999999</v>
      </c>
      <c r="X62" s="62">
        <v>7.6974499999999987E-2</v>
      </c>
      <c r="Y62" s="63">
        <v>3.2314819036257734E-2</v>
      </c>
      <c r="Z62" s="59">
        <v>1.7239411984440428E-2</v>
      </c>
      <c r="AA62" s="59">
        <v>9.2144536570789165E-3</v>
      </c>
      <c r="AB62" s="60">
        <v>4.1355260618032115E-3</v>
      </c>
      <c r="AC62" s="46">
        <f t="shared" si="3"/>
        <v>0</v>
      </c>
      <c r="AD62" s="47">
        <f t="shared" si="4"/>
        <v>0</v>
      </c>
      <c r="AE62" s="46">
        <f t="shared" si="5"/>
        <v>0</v>
      </c>
      <c r="AF62" s="47">
        <f t="shared" si="6"/>
        <v>2382.0185999999999</v>
      </c>
      <c r="AH62" s="64" t="str">
        <f t="shared" si="7"/>
        <v>SM/ ASM</v>
      </c>
      <c r="AI62" s="1" t="str">
        <f>Apps!C62&amp;".sm@vishalretail.co.in"</f>
        <v>.sm@vishalretail.co.in</v>
      </c>
      <c r="AJ62" s="64" t="e">
        <v>#N/A</v>
      </c>
      <c r="AK62" s="64" t="e">
        <v>#N/A</v>
      </c>
      <c r="AQ62" s="14" t="s">
        <v>1380</v>
      </c>
      <c r="AR62" s="14" t="s">
        <v>1381</v>
      </c>
    </row>
    <row r="63" spans="2:44" x14ac:dyDescent="0.25">
      <c r="B63" s="53"/>
      <c r="C63" s="54"/>
      <c r="D63" s="55"/>
      <c r="E63" s="56"/>
      <c r="F63" s="57"/>
      <c r="G63" s="58"/>
      <c r="H63" s="59"/>
      <c r="I63" s="59"/>
      <c r="J63" s="60"/>
      <c r="K63" s="61"/>
      <c r="L63" s="62"/>
      <c r="M63" s="63"/>
      <c r="N63" s="59"/>
      <c r="O63" s="59"/>
      <c r="P63" s="60"/>
      <c r="Q63" s="61"/>
      <c r="R63" s="62"/>
      <c r="S63" s="63"/>
      <c r="T63" s="59"/>
      <c r="U63" s="59"/>
      <c r="V63" s="60"/>
      <c r="W63" s="61">
        <v>2.2966742999999998</v>
      </c>
      <c r="X63" s="62">
        <v>1.1806999999999998E-3</v>
      </c>
      <c r="Y63" s="63">
        <v>5.1382702563912864E-4</v>
      </c>
      <c r="Z63" s="59">
        <v>0</v>
      </c>
      <c r="AA63" s="59">
        <v>2.4370554277793855E-4</v>
      </c>
      <c r="AB63" s="60">
        <v>2.7012148286119012E-4</v>
      </c>
      <c r="AC63" s="46">
        <f t="shared" si="3"/>
        <v>0</v>
      </c>
      <c r="AD63" s="47">
        <f t="shared" si="4"/>
        <v>0</v>
      </c>
      <c r="AE63" s="46">
        <f t="shared" si="5"/>
        <v>0</v>
      </c>
      <c r="AF63" s="47">
        <f t="shared" si="6"/>
        <v>2297.8549999999996</v>
      </c>
      <c r="AH63" s="64" t="str">
        <f t="shared" si="7"/>
        <v>SM/ ASM</v>
      </c>
      <c r="AI63" s="1" t="str">
        <f>Apps!C63&amp;".sm@vishalretail.co.in"</f>
        <v>.sm@vishalretail.co.in</v>
      </c>
      <c r="AJ63" s="64" t="e">
        <v>#N/A</v>
      </c>
      <c r="AK63" s="64" t="e">
        <v>#N/A</v>
      </c>
      <c r="AQ63" s="14" t="s">
        <v>1380</v>
      </c>
      <c r="AR63" s="14" t="s">
        <v>1381</v>
      </c>
    </row>
    <row r="64" spans="2:44" x14ac:dyDescent="0.25">
      <c r="B64" s="53"/>
      <c r="C64" s="54"/>
      <c r="D64" s="55"/>
      <c r="E64" s="56"/>
      <c r="F64" s="57"/>
      <c r="G64" s="58"/>
      <c r="H64" s="59"/>
      <c r="I64" s="59"/>
      <c r="J64" s="60"/>
      <c r="K64" s="61"/>
      <c r="L64" s="62"/>
      <c r="M64" s="63"/>
      <c r="N64" s="59"/>
      <c r="O64" s="59"/>
      <c r="P64" s="60"/>
      <c r="Q64" s="61"/>
      <c r="R64" s="62"/>
      <c r="S64" s="63"/>
      <c r="T64" s="59"/>
      <c r="U64" s="59"/>
      <c r="V64" s="60"/>
      <c r="W64" s="61">
        <v>2.2738034000000003</v>
      </c>
      <c r="X64" s="62">
        <v>3.79E-3</v>
      </c>
      <c r="Y64" s="63">
        <v>1.6640371367426686E-3</v>
      </c>
      <c r="Z64" s="59">
        <v>0</v>
      </c>
      <c r="AA64" s="59">
        <v>0</v>
      </c>
      <c r="AB64" s="60">
        <v>7.0249588886234031E-4</v>
      </c>
      <c r="AC64" s="46">
        <f t="shared" si="3"/>
        <v>0</v>
      </c>
      <c r="AD64" s="47">
        <f t="shared" si="4"/>
        <v>0</v>
      </c>
      <c r="AE64" s="46">
        <f t="shared" si="5"/>
        <v>0</v>
      </c>
      <c r="AF64" s="47">
        <f t="shared" si="6"/>
        <v>2277.5934000000002</v>
      </c>
      <c r="AH64" s="64" t="str">
        <f t="shared" si="7"/>
        <v>SM/ ASM</v>
      </c>
      <c r="AI64" s="1" t="str">
        <f>Apps!C64&amp;".sm@vishalretail.co.in"</f>
        <v>.sm@vishalretail.co.in</v>
      </c>
      <c r="AJ64" s="64" t="e">
        <v>#N/A</v>
      </c>
      <c r="AK64" s="64" t="e">
        <v>#N/A</v>
      </c>
      <c r="AQ64" s="14" t="s">
        <v>1380</v>
      </c>
      <c r="AR64" s="14" t="s">
        <v>1381</v>
      </c>
    </row>
    <row r="65" spans="2:44" x14ac:dyDescent="0.25">
      <c r="B65" s="53"/>
      <c r="C65" s="54"/>
      <c r="D65" s="55"/>
      <c r="E65" s="56"/>
      <c r="F65" s="57"/>
      <c r="G65" s="58"/>
      <c r="H65" s="59"/>
      <c r="I65" s="59"/>
      <c r="J65" s="60"/>
      <c r="K65" s="61"/>
      <c r="L65" s="62"/>
      <c r="M65" s="63"/>
      <c r="N65" s="59"/>
      <c r="O65" s="59"/>
      <c r="P65" s="60"/>
      <c r="Q65" s="61"/>
      <c r="R65" s="62"/>
      <c r="S65" s="63"/>
      <c r="T65" s="59"/>
      <c r="U65" s="59"/>
      <c r="V65" s="60"/>
      <c r="W65" s="61">
        <v>2.2580060999999998</v>
      </c>
      <c r="X65" s="62">
        <v>1.15E-3</v>
      </c>
      <c r="Y65" s="63">
        <v>5.090396365262232E-4</v>
      </c>
      <c r="Z65" s="59">
        <v>0</v>
      </c>
      <c r="AA65" s="59">
        <v>0</v>
      </c>
      <c r="AB65" s="60">
        <v>0</v>
      </c>
      <c r="AC65" s="46">
        <f t="shared" si="3"/>
        <v>0</v>
      </c>
      <c r="AD65" s="47">
        <f t="shared" si="4"/>
        <v>0</v>
      </c>
      <c r="AE65" s="46">
        <f t="shared" si="5"/>
        <v>0</v>
      </c>
      <c r="AF65" s="47">
        <f t="shared" si="6"/>
        <v>2259.1561000000002</v>
      </c>
      <c r="AH65" s="64" t="str">
        <f t="shared" si="7"/>
        <v>SM/ ASM</v>
      </c>
      <c r="AI65" s="1" t="str">
        <f>Apps!C65&amp;".sm@vishalretail.co.in"</f>
        <v>.sm@vishalretail.co.in</v>
      </c>
      <c r="AJ65" s="64" t="e">
        <v>#N/A</v>
      </c>
      <c r="AK65" s="64" t="e">
        <v>#N/A</v>
      </c>
      <c r="AQ65" s="14" t="s">
        <v>1380</v>
      </c>
      <c r="AR65" s="14" t="s">
        <v>1381</v>
      </c>
    </row>
    <row r="66" spans="2:44" x14ac:dyDescent="0.25">
      <c r="B66" s="53"/>
      <c r="C66" s="54"/>
      <c r="D66" s="55"/>
      <c r="E66" s="56"/>
      <c r="F66" s="57"/>
      <c r="G66" s="58"/>
      <c r="H66" s="59"/>
      <c r="I66" s="59"/>
      <c r="J66" s="60"/>
      <c r="K66" s="61"/>
      <c r="L66" s="62"/>
      <c r="M66" s="63"/>
      <c r="N66" s="59"/>
      <c r="O66" s="59"/>
      <c r="P66" s="60"/>
      <c r="Q66" s="61"/>
      <c r="R66" s="62"/>
      <c r="S66" s="63"/>
      <c r="T66" s="59"/>
      <c r="U66" s="59"/>
      <c r="V66" s="60"/>
      <c r="W66" s="61">
        <v>2.2544709000000003</v>
      </c>
      <c r="X66" s="62">
        <v>9.856029999999999E-2</v>
      </c>
      <c r="Y66" s="63">
        <v>4.1886524921556492E-2</v>
      </c>
      <c r="Z66" s="59">
        <v>3.8163539862964839E-3</v>
      </c>
      <c r="AA66" s="59">
        <v>0</v>
      </c>
      <c r="AB66" s="60">
        <v>6.5872479718925945E-4</v>
      </c>
      <c r="AC66" s="46">
        <f t="shared" si="3"/>
        <v>0</v>
      </c>
      <c r="AD66" s="47">
        <f t="shared" si="4"/>
        <v>0</v>
      </c>
      <c r="AE66" s="46">
        <f t="shared" si="5"/>
        <v>0</v>
      </c>
      <c r="AF66" s="47">
        <f t="shared" si="6"/>
        <v>2353.0311999999999</v>
      </c>
      <c r="AH66" s="64" t="str">
        <f t="shared" si="7"/>
        <v>SM/ ASM</v>
      </c>
      <c r="AI66" s="1" t="str">
        <f>Apps!C66&amp;".sm@vishalretail.co.in"</f>
        <v>.sm@vishalretail.co.in</v>
      </c>
      <c r="AJ66" s="64" t="e">
        <v>#N/A</v>
      </c>
      <c r="AK66" s="64" t="e">
        <v>#N/A</v>
      </c>
      <c r="AQ66" s="14" t="s">
        <v>1380</v>
      </c>
      <c r="AR66" s="14" t="s">
        <v>1381</v>
      </c>
    </row>
    <row r="67" spans="2:44" x14ac:dyDescent="0.25">
      <c r="B67" s="53"/>
      <c r="C67" s="54"/>
      <c r="D67" s="55"/>
      <c r="E67" s="56"/>
      <c r="F67" s="57"/>
      <c r="G67" s="58"/>
      <c r="H67" s="59"/>
      <c r="I67" s="59"/>
      <c r="J67" s="60"/>
      <c r="K67" s="61"/>
      <c r="L67" s="62"/>
      <c r="M67" s="63"/>
      <c r="N67" s="59"/>
      <c r="O67" s="59"/>
      <c r="P67" s="60"/>
      <c r="Q67" s="61"/>
      <c r="R67" s="62"/>
      <c r="S67" s="63"/>
      <c r="T67" s="59"/>
      <c r="U67" s="59"/>
      <c r="V67" s="60"/>
      <c r="W67" s="61">
        <v>2.2412409000000002</v>
      </c>
      <c r="X67" s="62">
        <v>6.3529999999999993E-3</v>
      </c>
      <c r="Y67" s="63">
        <v>2.8265782355077576E-3</v>
      </c>
      <c r="Z67" s="59">
        <v>0</v>
      </c>
      <c r="AA67" s="59">
        <v>5.2989999661415699E-4</v>
      </c>
      <c r="AB67" s="60">
        <v>1.059799993228314E-3</v>
      </c>
      <c r="AC67" s="46">
        <f t="shared" si="3"/>
        <v>0</v>
      </c>
      <c r="AD67" s="47">
        <f t="shared" si="4"/>
        <v>0</v>
      </c>
      <c r="AE67" s="46">
        <f t="shared" si="5"/>
        <v>0</v>
      </c>
      <c r="AF67" s="47">
        <f t="shared" si="6"/>
        <v>2247.5938999999998</v>
      </c>
      <c r="AH67" s="64" t="str">
        <f t="shared" si="7"/>
        <v>SM/ ASM</v>
      </c>
      <c r="AI67" s="1" t="str">
        <f>Apps!C67&amp;".sm@vishalretail.co.in"</f>
        <v>.sm@vishalretail.co.in</v>
      </c>
      <c r="AJ67" s="64" t="e">
        <v>#N/A</v>
      </c>
      <c r="AK67" s="64" t="e">
        <v>#N/A</v>
      </c>
      <c r="AQ67" s="14" t="s">
        <v>1380</v>
      </c>
      <c r="AR67" s="14" t="s">
        <v>1381</v>
      </c>
    </row>
    <row r="68" spans="2:44" x14ac:dyDescent="0.25">
      <c r="B68" s="53"/>
      <c r="C68" s="54"/>
      <c r="D68" s="55"/>
      <c r="E68" s="56"/>
      <c r="F68" s="57"/>
      <c r="G68" s="58"/>
      <c r="H68" s="59"/>
      <c r="I68" s="59"/>
      <c r="J68" s="60"/>
      <c r="K68" s="61"/>
      <c r="L68" s="62"/>
      <c r="M68" s="63"/>
      <c r="N68" s="59"/>
      <c r="O68" s="59"/>
      <c r="P68" s="60"/>
      <c r="Q68" s="61"/>
      <c r="R68" s="62"/>
      <c r="S68" s="63"/>
      <c r="T68" s="59"/>
      <c r="U68" s="59"/>
      <c r="V68" s="60"/>
      <c r="W68" s="61">
        <v>2.2348425000000001</v>
      </c>
      <c r="X68" s="62">
        <v>3.4499999999999999E-3</v>
      </c>
      <c r="Y68" s="63">
        <v>1.5413535094273871E-3</v>
      </c>
      <c r="Z68" s="59">
        <v>0</v>
      </c>
      <c r="AA68" s="59">
        <v>0</v>
      </c>
      <c r="AB68" s="60">
        <v>0</v>
      </c>
      <c r="AC68" s="46">
        <f t="shared" ref="AC68:AC131" si="8">(E68+F68)*0.01*10^5</f>
        <v>0</v>
      </c>
      <c r="AD68" s="47">
        <f t="shared" ref="AD68:AD131" si="9">(K68+L68)*0.01*10^5</f>
        <v>0</v>
      </c>
      <c r="AE68" s="46">
        <f t="shared" ref="AE68:AE131" si="10">(Q68+R68)*0.01*10^5</f>
        <v>0</v>
      </c>
      <c r="AF68" s="47">
        <f t="shared" ref="AF68:AF131" si="11">(W68+X68)*0.01*10^5</f>
        <v>2238.2925</v>
      </c>
      <c r="AH68" s="64" t="str">
        <f t="shared" ref="AH68:AH131" si="12">AQ68&amp;"/ "&amp;AR68</f>
        <v>SM/ ASM</v>
      </c>
      <c r="AI68" s="1" t="str">
        <f>Apps!C68&amp;".sm@vishalretail.co.in"</f>
        <v>.sm@vishalretail.co.in</v>
      </c>
      <c r="AJ68" s="64" t="e">
        <v>#N/A</v>
      </c>
      <c r="AK68" s="64" t="e">
        <v>#N/A</v>
      </c>
      <c r="AQ68" s="14" t="s">
        <v>1380</v>
      </c>
      <c r="AR68" s="14" t="s">
        <v>1381</v>
      </c>
    </row>
    <row r="69" spans="2:44" x14ac:dyDescent="0.25">
      <c r="B69" s="53"/>
      <c r="C69" s="54"/>
      <c r="D69" s="55"/>
      <c r="E69" s="56"/>
      <c r="F69" s="57"/>
      <c r="G69" s="58"/>
      <c r="H69" s="59"/>
      <c r="I69" s="59"/>
      <c r="J69" s="60"/>
      <c r="K69" s="61"/>
      <c r="L69" s="62"/>
      <c r="M69" s="63"/>
      <c r="N69" s="59"/>
      <c r="O69" s="59"/>
      <c r="P69" s="60"/>
      <c r="Q69" s="61"/>
      <c r="R69" s="62"/>
      <c r="S69" s="63"/>
      <c r="T69" s="59"/>
      <c r="U69" s="59"/>
      <c r="V69" s="60"/>
      <c r="W69" s="61">
        <v>2.2109011000000001</v>
      </c>
      <c r="X69" s="62">
        <v>1.14918E-2</v>
      </c>
      <c r="Y69" s="63">
        <v>5.1709128480387067E-3</v>
      </c>
      <c r="Z69" s="59">
        <v>0</v>
      </c>
      <c r="AA69" s="59">
        <v>1.386703494238125E-3</v>
      </c>
      <c r="AB69" s="60">
        <v>0</v>
      </c>
      <c r="AC69" s="46">
        <f t="shared" si="8"/>
        <v>0</v>
      </c>
      <c r="AD69" s="47">
        <f t="shared" si="9"/>
        <v>0</v>
      </c>
      <c r="AE69" s="46">
        <f t="shared" si="10"/>
        <v>0</v>
      </c>
      <c r="AF69" s="47">
        <f t="shared" si="11"/>
        <v>2222.3928999999998</v>
      </c>
      <c r="AH69" s="64" t="str">
        <f t="shared" si="12"/>
        <v>SM/ ASM</v>
      </c>
      <c r="AI69" s="1" t="str">
        <f>Apps!C69&amp;".sm@vishalretail.co.in"</f>
        <v>.sm@vishalretail.co.in</v>
      </c>
      <c r="AJ69" s="64" t="e">
        <v>#N/A</v>
      </c>
      <c r="AK69" s="64" t="e">
        <v>#N/A</v>
      </c>
      <c r="AQ69" s="14" t="s">
        <v>1380</v>
      </c>
      <c r="AR69" s="14" t="s">
        <v>1381</v>
      </c>
    </row>
    <row r="70" spans="2:44" x14ac:dyDescent="0.25">
      <c r="B70" s="53"/>
      <c r="C70" s="54"/>
      <c r="D70" s="55"/>
      <c r="E70" s="56"/>
      <c r="F70" s="57"/>
      <c r="G70" s="58"/>
      <c r="H70" s="59"/>
      <c r="I70" s="59"/>
      <c r="J70" s="60"/>
      <c r="K70" s="61"/>
      <c r="L70" s="62"/>
      <c r="M70" s="63"/>
      <c r="N70" s="59"/>
      <c r="O70" s="59"/>
      <c r="P70" s="60"/>
      <c r="Q70" s="61"/>
      <c r="R70" s="62"/>
      <c r="S70" s="63"/>
      <c r="T70" s="59"/>
      <c r="U70" s="59"/>
      <c r="V70" s="60"/>
      <c r="W70" s="61">
        <v>2.2045794000000001</v>
      </c>
      <c r="X70" s="62">
        <v>1.21356E-2</v>
      </c>
      <c r="Y70" s="63">
        <v>5.4745873962146682E-3</v>
      </c>
      <c r="Z70" s="59">
        <v>0</v>
      </c>
      <c r="AA70" s="59">
        <v>0</v>
      </c>
      <c r="AB70" s="60">
        <v>1.1909514754941432E-3</v>
      </c>
      <c r="AC70" s="46">
        <f t="shared" si="8"/>
        <v>0</v>
      </c>
      <c r="AD70" s="47">
        <f t="shared" si="9"/>
        <v>0</v>
      </c>
      <c r="AE70" s="46">
        <f t="shared" si="10"/>
        <v>0</v>
      </c>
      <c r="AF70" s="47">
        <f t="shared" si="11"/>
        <v>2216.7150000000001</v>
      </c>
      <c r="AH70" s="64" t="str">
        <f t="shared" si="12"/>
        <v>SM/ ASM</v>
      </c>
      <c r="AI70" s="1" t="str">
        <f>Apps!C70&amp;".sm@vishalretail.co.in"</f>
        <v>.sm@vishalretail.co.in</v>
      </c>
      <c r="AJ70" s="64" t="e">
        <v>#N/A</v>
      </c>
      <c r="AK70" s="64" t="e">
        <v>#N/A</v>
      </c>
      <c r="AQ70" s="14" t="s">
        <v>1380</v>
      </c>
      <c r="AR70" s="14" t="s">
        <v>1381</v>
      </c>
    </row>
    <row r="71" spans="2:44" x14ac:dyDescent="0.25">
      <c r="B71" s="53"/>
      <c r="C71" s="54"/>
      <c r="D71" s="55"/>
      <c r="E71" s="56"/>
      <c r="F71" s="57"/>
      <c r="G71" s="58"/>
      <c r="H71" s="59"/>
      <c r="I71" s="59"/>
      <c r="J71" s="60"/>
      <c r="K71" s="61"/>
      <c r="L71" s="62"/>
      <c r="M71" s="63"/>
      <c r="N71" s="59"/>
      <c r="O71" s="59"/>
      <c r="P71" s="60"/>
      <c r="Q71" s="61"/>
      <c r="R71" s="62"/>
      <c r="S71" s="63"/>
      <c r="T71" s="59"/>
      <c r="U71" s="59"/>
      <c r="V71" s="60"/>
      <c r="W71" s="61">
        <v>2.1868178</v>
      </c>
      <c r="X71" s="62">
        <v>5.8865999999999996E-3</v>
      </c>
      <c r="Y71" s="63">
        <v>2.6846299939015943E-3</v>
      </c>
      <c r="Z71" s="59">
        <v>3.2950177871672988E-4</v>
      </c>
      <c r="AA71" s="59">
        <v>4.8798187297840963E-4</v>
      </c>
      <c r="AB71" s="60">
        <v>1.1994320803114179E-3</v>
      </c>
      <c r="AC71" s="46">
        <f t="shared" si="8"/>
        <v>0</v>
      </c>
      <c r="AD71" s="47">
        <f t="shared" si="9"/>
        <v>0</v>
      </c>
      <c r="AE71" s="46">
        <f t="shared" si="10"/>
        <v>0</v>
      </c>
      <c r="AF71" s="47">
        <f t="shared" si="11"/>
        <v>2192.7044000000005</v>
      </c>
      <c r="AH71" s="64" t="str">
        <f t="shared" si="12"/>
        <v>SM/ ASM</v>
      </c>
      <c r="AI71" s="1" t="str">
        <f>Apps!C71&amp;".sm@vishalretail.co.in"</f>
        <v>.sm@vishalretail.co.in</v>
      </c>
      <c r="AJ71" s="64" t="e">
        <v>#N/A</v>
      </c>
      <c r="AK71" s="64" t="e">
        <v>#N/A</v>
      </c>
      <c r="AQ71" s="14" t="s">
        <v>1380</v>
      </c>
      <c r="AR71" s="14" t="s">
        <v>1381</v>
      </c>
    </row>
    <row r="72" spans="2:44" x14ac:dyDescent="0.25">
      <c r="B72" s="53"/>
      <c r="C72" s="54"/>
      <c r="D72" s="55"/>
      <c r="E72" s="56"/>
      <c r="F72" s="57"/>
      <c r="G72" s="58"/>
      <c r="H72" s="59"/>
      <c r="I72" s="59"/>
      <c r="J72" s="60"/>
      <c r="K72" s="61"/>
      <c r="L72" s="62"/>
      <c r="M72" s="63"/>
      <c r="N72" s="59"/>
      <c r="O72" s="59"/>
      <c r="P72" s="60"/>
      <c r="Q72" s="61"/>
      <c r="R72" s="62"/>
      <c r="S72" s="63"/>
      <c r="T72" s="59"/>
      <c r="U72" s="59"/>
      <c r="V72" s="60"/>
      <c r="W72" s="61">
        <v>2.1784721</v>
      </c>
      <c r="X72" s="62">
        <v>8.7929000000000011E-3</v>
      </c>
      <c r="Y72" s="63">
        <v>4.0200432960798083E-3</v>
      </c>
      <c r="Z72" s="59">
        <v>0</v>
      </c>
      <c r="AA72" s="59">
        <v>2.563475390499094E-4</v>
      </c>
      <c r="AB72" s="60">
        <v>0</v>
      </c>
      <c r="AC72" s="46">
        <f t="shared" si="8"/>
        <v>0</v>
      </c>
      <c r="AD72" s="47">
        <f t="shared" si="9"/>
        <v>0</v>
      </c>
      <c r="AE72" s="46">
        <f t="shared" si="10"/>
        <v>0</v>
      </c>
      <c r="AF72" s="47">
        <f t="shared" si="11"/>
        <v>2187.2649999999999</v>
      </c>
      <c r="AH72" s="64" t="str">
        <f t="shared" si="12"/>
        <v>SM/ ASM</v>
      </c>
      <c r="AI72" s="1" t="str">
        <f>Apps!C72&amp;".sm@vishalretail.co.in"</f>
        <v>.sm@vishalretail.co.in</v>
      </c>
      <c r="AJ72" s="64" t="e">
        <v>#N/A</v>
      </c>
      <c r="AK72" s="64" t="e">
        <v>#N/A</v>
      </c>
      <c r="AQ72" s="14" t="s">
        <v>1380</v>
      </c>
      <c r="AR72" s="14" t="s">
        <v>1381</v>
      </c>
    </row>
    <row r="73" spans="2:44" x14ac:dyDescent="0.25">
      <c r="B73" s="53"/>
      <c r="C73" s="54"/>
      <c r="D73" s="55"/>
      <c r="E73" s="56"/>
      <c r="F73" s="57"/>
      <c r="G73" s="58"/>
      <c r="H73" s="59"/>
      <c r="I73" s="59"/>
      <c r="J73" s="60"/>
      <c r="K73" s="61"/>
      <c r="L73" s="62"/>
      <c r="M73" s="63"/>
      <c r="N73" s="59"/>
      <c r="O73" s="59"/>
      <c r="P73" s="60"/>
      <c r="Q73" s="61"/>
      <c r="R73" s="62"/>
      <c r="S73" s="63"/>
      <c r="T73" s="59"/>
      <c r="U73" s="59"/>
      <c r="V73" s="60"/>
      <c r="W73" s="61">
        <v>2.1749779</v>
      </c>
      <c r="X73" s="62">
        <v>8.2344999999999988E-3</v>
      </c>
      <c r="Y73" s="63">
        <v>3.771735631402606E-3</v>
      </c>
      <c r="Z73" s="59">
        <v>5.7255079716476509E-4</v>
      </c>
      <c r="AA73" s="59">
        <v>0</v>
      </c>
      <c r="AB73" s="60">
        <v>0</v>
      </c>
      <c r="AC73" s="46">
        <f t="shared" si="8"/>
        <v>0</v>
      </c>
      <c r="AD73" s="47">
        <f t="shared" si="9"/>
        <v>0</v>
      </c>
      <c r="AE73" s="46">
        <f t="shared" si="10"/>
        <v>0</v>
      </c>
      <c r="AF73" s="47">
        <f t="shared" si="11"/>
        <v>2183.2124000000003</v>
      </c>
      <c r="AH73" s="64" t="str">
        <f t="shared" si="12"/>
        <v>SM/ ASM</v>
      </c>
      <c r="AI73" s="1" t="str">
        <f>Apps!C73&amp;".sm@vishalretail.co.in"</f>
        <v>.sm@vishalretail.co.in</v>
      </c>
      <c r="AJ73" s="64" t="e">
        <v>#N/A</v>
      </c>
      <c r="AK73" s="64" t="e">
        <v>#N/A</v>
      </c>
      <c r="AQ73" s="14" t="s">
        <v>1380</v>
      </c>
      <c r="AR73" s="14" t="s">
        <v>1381</v>
      </c>
    </row>
    <row r="74" spans="2:44" x14ac:dyDescent="0.25">
      <c r="B74" s="53"/>
      <c r="C74" s="54"/>
      <c r="D74" s="55"/>
      <c r="E74" s="56"/>
      <c r="F74" s="57"/>
      <c r="G74" s="58"/>
      <c r="H74" s="59"/>
      <c r="I74" s="59"/>
      <c r="J74" s="60"/>
      <c r="K74" s="61"/>
      <c r="L74" s="62"/>
      <c r="M74" s="63"/>
      <c r="N74" s="59"/>
      <c r="O74" s="59"/>
      <c r="P74" s="60"/>
      <c r="Q74" s="61"/>
      <c r="R74" s="62"/>
      <c r="S74" s="63"/>
      <c r="T74" s="59"/>
      <c r="U74" s="59"/>
      <c r="V74" s="60"/>
      <c r="W74" s="61">
        <v>2.1693104999999999</v>
      </c>
      <c r="X74" s="62">
        <v>3.5677399999999998E-2</v>
      </c>
      <c r="Y74" s="63">
        <v>1.6180315547309806E-2</v>
      </c>
      <c r="Z74" s="59">
        <v>2.3155682623020291E-3</v>
      </c>
      <c r="AA74" s="59">
        <v>2.6879966098680179E-3</v>
      </c>
      <c r="AB74" s="60">
        <v>3.2640541927690401E-3</v>
      </c>
      <c r="AC74" s="46">
        <f t="shared" si="8"/>
        <v>0</v>
      </c>
      <c r="AD74" s="47">
        <f t="shared" si="9"/>
        <v>0</v>
      </c>
      <c r="AE74" s="46">
        <f t="shared" si="10"/>
        <v>0</v>
      </c>
      <c r="AF74" s="47">
        <f t="shared" si="11"/>
        <v>2204.9878999999996</v>
      </c>
      <c r="AH74" s="64" t="str">
        <f t="shared" si="12"/>
        <v>SM/ ASM</v>
      </c>
      <c r="AI74" s="1" t="str">
        <f>Apps!C74&amp;".sm@vishalretail.co.in"</f>
        <v>.sm@vishalretail.co.in</v>
      </c>
      <c r="AJ74" s="64" t="e">
        <v>#N/A</v>
      </c>
      <c r="AK74" s="64" t="e">
        <v>#N/A</v>
      </c>
      <c r="AQ74" s="14" t="s">
        <v>1380</v>
      </c>
      <c r="AR74" s="14" t="s">
        <v>1381</v>
      </c>
    </row>
    <row r="75" spans="2:44" x14ac:dyDescent="0.25">
      <c r="B75" s="53"/>
      <c r="C75" s="54"/>
      <c r="D75" s="55"/>
      <c r="E75" s="56"/>
      <c r="F75" s="57"/>
      <c r="G75" s="58"/>
      <c r="H75" s="59"/>
      <c r="I75" s="59"/>
      <c r="J75" s="60"/>
      <c r="K75" s="61"/>
      <c r="L75" s="62"/>
      <c r="M75" s="63"/>
      <c r="N75" s="59"/>
      <c r="O75" s="59"/>
      <c r="P75" s="60"/>
      <c r="Q75" s="61"/>
      <c r="R75" s="62"/>
      <c r="S75" s="63"/>
      <c r="T75" s="59"/>
      <c r="U75" s="59"/>
      <c r="V75" s="60"/>
      <c r="W75" s="61">
        <v>2.1632053999999998</v>
      </c>
      <c r="X75" s="62">
        <v>3.6477000000000002E-3</v>
      </c>
      <c r="Y75" s="63">
        <v>1.683408995284452E-3</v>
      </c>
      <c r="Z75" s="59">
        <v>0</v>
      </c>
      <c r="AA75" s="59">
        <v>3.5346189365582746E-4</v>
      </c>
      <c r="AB75" s="60">
        <v>7.9982348595758522E-4</v>
      </c>
      <c r="AC75" s="46">
        <f t="shared" si="8"/>
        <v>0</v>
      </c>
      <c r="AD75" s="47">
        <f t="shared" si="9"/>
        <v>0</v>
      </c>
      <c r="AE75" s="46">
        <f t="shared" si="10"/>
        <v>0</v>
      </c>
      <c r="AF75" s="47">
        <f t="shared" si="11"/>
        <v>2166.8531000000003</v>
      </c>
      <c r="AH75" s="64" t="str">
        <f t="shared" si="12"/>
        <v>SM/ ASM</v>
      </c>
      <c r="AI75" s="1" t="str">
        <f>Apps!C75&amp;".sm@vishalretail.co.in"</f>
        <v>.sm@vishalretail.co.in</v>
      </c>
      <c r="AJ75" s="64" t="e">
        <v>#N/A</v>
      </c>
      <c r="AK75" s="64" t="e">
        <v>#N/A</v>
      </c>
      <c r="AQ75" s="14" t="s">
        <v>1380</v>
      </c>
      <c r="AR75" s="14" t="s">
        <v>1381</v>
      </c>
    </row>
    <row r="76" spans="2:44" x14ac:dyDescent="0.25">
      <c r="B76" s="53"/>
      <c r="C76" s="54"/>
      <c r="D76" s="55"/>
      <c r="E76" s="56"/>
      <c r="F76" s="57"/>
      <c r="G76" s="58"/>
      <c r="H76" s="59"/>
      <c r="I76" s="59"/>
      <c r="J76" s="60"/>
      <c r="K76" s="61"/>
      <c r="L76" s="62"/>
      <c r="M76" s="63"/>
      <c r="N76" s="59"/>
      <c r="O76" s="59"/>
      <c r="P76" s="60"/>
      <c r="Q76" s="61"/>
      <c r="R76" s="62"/>
      <c r="S76" s="63"/>
      <c r="T76" s="59"/>
      <c r="U76" s="59"/>
      <c r="V76" s="60"/>
      <c r="W76" s="61">
        <v>2.1421460999999997</v>
      </c>
      <c r="X76" s="62">
        <v>3.8348399999999991E-2</v>
      </c>
      <c r="Y76" s="63">
        <v>1.7587019825090134E-2</v>
      </c>
      <c r="Z76" s="59">
        <v>1.962857507780919E-3</v>
      </c>
      <c r="AA76" s="59">
        <v>5.2740330232431236E-4</v>
      </c>
      <c r="AB76" s="60">
        <v>5.8931586390151419E-3</v>
      </c>
      <c r="AC76" s="46">
        <f t="shared" si="8"/>
        <v>0</v>
      </c>
      <c r="AD76" s="47">
        <f t="shared" si="9"/>
        <v>0</v>
      </c>
      <c r="AE76" s="46">
        <f t="shared" si="10"/>
        <v>0</v>
      </c>
      <c r="AF76" s="47">
        <f t="shared" si="11"/>
        <v>2180.4944999999998</v>
      </c>
      <c r="AH76" s="64" t="str">
        <f t="shared" si="12"/>
        <v>SM/ ASM</v>
      </c>
      <c r="AI76" s="1" t="str">
        <f>Apps!C76&amp;".sm@vishalretail.co.in"</f>
        <v>.sm@vishalretail.co.in</v>
      </c>
      <c r="AJ76" s="64" t="e">
        <v>#N/A</v>
      </c>
      <c r="AK76" s="64" t="e">
        <v>#N/A</v>
      </c>
      <c r="AQ76" s="14" t="s">
        <v>1380</v>
      </c>
      <c r="AR76" s="14" t="s">
        <v>1381</v>
      </c>
    </row>
    <row r="77" spans="2:44" x14ac:dyDescent="0.25">
      <c r="B77" s="53"/>
      <c r="C77" s="54"/>
      <c r="D77" s="55"/>
      <c r="E77" s="56"/>
      <c r="F77" s="57"/>
      <c r="G77" s="58"/>
      <c r="H77" s="59"/>
      <c r="I77" s="59"/>
      <c r="J77" s="60"/>
      <c r="K77" s="61"/>
      <c r="L77" s="62"/>
      <c r="M77" s="63"/>
      <c r="N77" s="59"/>
      <c r="O77" s="59"/>
      <c r="P77" s="60"/>
      <c r="Q77" s="61"/>
      <c r="R77" s="62"/>
      <c r="S77" s="63"/>
      <c r="T77" s="59"/>
      <c r="U77" s="59"/>
      <c r="V77" s="60"/>
      <c r="W77" s="61">
        <v>2.1106722000000002</v>
      </c>
      <c r="X77" s="62">
        <v>4.6443999999999999E-2</v>
      </c>
      <c r="Y77" s="63">
        <v>2.1530597192677886E-2</v>
      </c>
      <c r="Z77" s="59">
        <v>1.7523395355335976E-3</v>
      </c>
      <c r="AA77" s="59">
        <v>7.2782356370046256E-4</v>
      </c>
      <c r="AB77" s="60">
        <v>7.8808920910241166E-4</v>
      </c>
      <c r="AC77" s="46">
        <f t="shared" si="8"/>
        <v>0</v>
      </c>
      <c r="AD77" s="47">
        <f t="shared" si="9"/>
        <v>0</v>
      </c>
      <c r="AE77" s="46">
        <f t="shared" si="10"/>
        <v>0</v>
      </c>
      <c r="AF77" s="47">
        <f t="shared" si="11"/>
        <v>2157.1162000000004</v>
      </c>
      <c r="AH77" s="64" t="str">
        <f t="shared" si="12"/>
        <v>SM/ ASM</v>
      </c>
      <c r="AI77" s="1" t="str">
        <f>Apps!C77&amp;".sm@vishalretail.co.in"</f>
        <v>.sm@vishalretail.co.in</v>
      </c>
      <c r="AJ77" s="64" t="e">
        <v>#N/A</v>
      </c>
      <c r="AK77" s="64" t="e">
        <v>#N/A</v>
      </c>
      <c r="AQ77" s="14" t="s">
        <v>1380</v>
      </c>
      <c r="AR77" s="14" t="s">
        <v>1381</v>
      </c>
    </row>
    <row r="78" spans="2:44" x14ac:dyDescent="0.25">
      <c r="B78" s="53"/>
      <c r="C78" s="54"/>
      <c r="D78" s="55"/>
      <c r="E78" s="56"/>
      <c r="F78" s="57"/>
      <c r="G78" s="58"/>
      <c r="H78" s="59"/>
      <c r="I78" s="59"/>
      <c r="J78" s="60"/>
      <c r="K78" s="61"/>
      <c r="L78" s="62"/>
      <c r="M78" s="63"/>
      <c r="N78" s="59"/>
      <c r="O78" s="59"/>
      <c r="P78" s="60"/>
      <c r="Q78" s="61"/>
      <c r="R78" s="62"/>
      <c r="S78" s="63"/>
      <c r="T78" s="59"/>
      <c r="U78" s="59"/>
      <c r="V78" s="60"/>
      <c r="W78" s="61">
        <v>2.1090884999999999</v>
      </c>
      <c r="X78" s="62">
        <v>1.2006299999999999E-2</v>
      </c>
      <c r="Y78" s="63">
        <v>5.6604259272145683E-3</v>
      </c>
      <c r="Z78" s="59">
        <v>0</v>
      </c>
      <c r="AA78" s="59">
        <v>0</v>
      </c>
      <c r="AB78" s="60">
        <v>5.2802920454097573E-3</v>
      </c>
      <c r="AC78" s="46">
        <f t="shared" si="8"/>
        <v>0</v>
      </c>
      <c r="AD78" s="47">
        <f t="shared" si="9"/>
        <v>0</v>
      </c>
      <c r="AE78" s="46">
        <f t="shared" si="10"/>
        <v>0</v>
      </c>
      <c r="AF78" s="47">
        <f t="shared" si="11"/>
        <v>2121.0947999999999</v>
      </c>
      <c r="AH78" s="64" t="str">
        <f t="shared" si="12"/>
        <v>SM/ ASM</v>
      </c>
      <c r="AI78" s="1" t="str">
        <f>Apps!C78&amp;".sm@vishalretail.co.in"</f>
        <v>.sm@vishalretail.co.in</v>
      </c>
      <c r="AJ78" s="64" t="e">
        <v>#N/A</v>
      </c>
      <c r="AK78" s="64" t="e">
        <v>#N/A</v>
      </c>
      <c r="AQ78" s="14" t="s">
        <v>1380</v>
      </c>
      <c r="AR78" s="14" t="s">
        <v>1381</v>
      </c>
    </row>
    <row r="79" spans="2:44" x14ac:dyDescent="0.25">
      <c r="B79" s="53"/>
      <c r="C79" s="54"/>
      <c r="D79" s="55"/>
      <c r="E79" s="56"/>
      <c r="F79" s="57"/>
      <c r="G79" s="58"/>
      <c r="H79" s="59"/>
      <c r="I79" s="59"/>
      <c r="J79" s="60"/>
      <c r="K79" s="61"/>
      <c r="L79" s="62"/>
      <c r="M79" s="63"/>
      <c r="N79" s="59"/>
      <c r="O79" s="59"/>
      <c r="P79" s="60"/>
      <c r="Q79" s="61"/>
      <c r="R79" s="62"/>
      <c r="S79" s="63"/>
      <c r="T79" s="59"/>
      <c r="U79" s="59"/>
      <c r="V79" s="60"/>
      <c r="W79" s="61">
        <v>2.1090625999999997</v>
      </c>
      <c r="X79" s="62">
        <v>1.4960000000000001E-2</v>
      </c>
      <c r="Y79" s="63">
        <v>7.0432395587504597E-3</v>
      </c>
      <c r="Z79" s="59">
        <v>2.3069434383607788E-3</v>
      </c>
      <c r="AA79" s="59">
        <v>1.3606258238495206E-3</v>
      </c>
      <c r="AB79" s="60">
        <v>0</v>
      </c>
      <c r="AC79" s="46">
        <f t="shared" si="8"/>
        <v>0</v>
      </c>
      <c r="AD79" s="47">
        <f t="shared" si="9"/>
        <v>0</v>
      </c>
      <c r="AE79" s="46">
        <f t="shared" si="10"/>
        <v>0</v>
      </c>
      <c r="AF79" s="47">
        <f t="shared" si="11"/>
        <v>2124.0225999999998</v>
      </c>
      <c r="AH79" s="64" t="str">
        <f t="shared" si="12"/>
        <v>SM/ ASM</v>
      </c>
      <c r="AI79" s="1" t="str">
        <f>Apps!C79&amp;".sm@vishalretail.co.in"</f>
        <v>.sm@vishalretail.co.in</v>
      </c>
      <c r="AJ79" s="64" t="e">
        <v>#N/A</v>
      </c>
      <c r="AK79" s="64" t="e">
        <v>#N/A</v>
      </c>
      <c r="AQ79" s="14" t="s">
        <v>1380</v>
      </c>
      <c r="AR79" s="14" t="s">
        <v>1381</v>
      </c>
    </row>
    <row r="80" spans="2:44" x14ac:dyDescent="0.25">
      <c r="B80" s="53"/>
      <c r="C80" s="54"/>
      <c r="D80" s="55"/>
      <c r="E80" s="56"/>
      <c r="F80" s="57"/>
      <c r="G80" s="58"/>
      <c r="H80" s="59"/>
      <c r="I80" s="59"/>
      <c r="J80" s="60"/>
      <c r="K80" s="61"/>
      <c r="L80" s="62"/>
      <c r="M80" s="63"/>
      <c r="N80" s="59"/>
      <c r="O80" s="59"/>
      <c r="P80" s="60"/>
      <c r="Q80" s="61"/>
      <c r="R80" s="62"/>
      <c r="S80" s="63"/>
      <c r="T80" s="59"/>
      <c r="U80" s="59"/>
      <c r="V80" s="60"/>
      <c r="W80" s="61">
        <v>2.1072994999999999</v>
      </c>
      <c r="X80" s="62">
        <v>4.3359299999999996E-2</v>
      </c>
      <c r="Y80" s="63">
        <v>2.0160938592397825E-2</v>
      </c>
      <c r="Z80" s="59">
        <v>2.5573559134531244E-4</v>
      </c>
      <c r="AA80" s="59">
        <v>6.8072164678097706E-3</v>
      </c>
      <c r="AB80" s="60">
        <v>7.1977944618644299E-3</v>
      </c>
      <c r="AC80" s="46">
        <f t="shared" si="8"/>
        <v>0</v>
      </c>
      <c r="AD80" s="47">
        <f t="shared" si="9"/>
        <v>0</v>
      </c>
      <c r="AE80" s="46">
        <f t="shared" si="10"/>
        <v>0</v>
      </c>
      <c r="AF80" s="47">
        <f t="shared" si="11"/>
        <v>2150.6588000000002</v>
      </c>
      <c r="AH80" s="64" t="str">
        <f t="shared" si="12"/>
        <v>SM/ ASM</v>
      </c>
      <c r="AI80" s="1" t="str">
        <f>Apps!C80&amp;".sm@vishalretail.co.in"</f>
        <v>.sm@vishalretail.co.in</v>
      </c>
      <c r="AJ80" s="64" t="e">
        <v>#N/A</v>
      </c>
      <c r="AK80" s="64" t="e">
        <v>#N/A</v>
      </c>
      <c r="AQ80" s="14" t="s">
        <v>1380</v>
      </c>
      <c r="AR80" s="14" t="s">
        <v>1381</v>
      </c>
    </row>
    <row r="81" spans="2:44" x14ac:dyDescent="0.25">
      <c r="B81" s="53"/>
      <c r="C81" s="54"/>
      <c r="D81" s="55"/>
      <c r="E81" s="56"/>
      <c r="F81" s="57"/>
      <c r="G81" s="58"/>
      <c r="H81" s="59"/>
      <c r="I81" s="59"/>
      <c r="J81" s="60"/>
      <c r="K81" s="61"/>
      <c r="L81" s="62"/>
      <c r="M81" s="63"/>
      <c r="N81" s="59"/>
      <c r="O81" s="59"/>
      <c r="P81" s="60"/>
      <c r="Q81" s="61"/>
      <c r="R81" s="62"/>
      <c r="S81" s="63"/>
      <c r="T81" s="59"/>
      <c r="U81" s="59"/>
      <c r="V81" s="60"/>
      <c r="W81" s="61">
        <v>2.0994915000000001</v>
      </c>
      <c r="X81" s="62">
        <v>1.0620000000000001E-2</v>
      </c>
      <c r="Y81" s="63">
        <v>5.0329093983896124E-3</v>
      </c>
      <c r="Z81" s="59">
        <v>1.4928121096918342E-3</v>
      </c>
      <c r="AA81" s="59">
        <v>0</v>
      </c>
      <c r="AB81" s="60">
        <v>0</v>
      </c>
      <c r="AC81" s="46">
        <f t="shared" si="8"/>
        <v>0</v>
      </c>
      <c r="AD81" s="47">
        <f t="shared" si="9"/>
        <v>0</v>
      </c>
      <c r="AE81" s="46">
        <f t="shared" si="10"/>
        <v>0</v>
      </c>
      <c r="AF81" s="47">
        <f t="shared" si="11"/>
        <v>2110.1115</v>
      </c>
      <c r="AH81" s="64" t="str">
        <f t="shared" si="12"/>
        <v>SM/ ASM</v>
      </c>
      <c r="AI81" s="1" t="str">
        <f>Apps!C81&amp;".sm@vishalretail.co.in"</f>
        <v>.sm@vishalretail.co.in</v>
      </c>
      <c r="AJ81" s="64" t="e">
        <v>#N/A</v>
      </c>
      <c r="AK81" s="64" t="e">
        <v>#N/A</v>
      </c>
      <c r="AQ81" s="14" t="s">
        <v>1380</v>
      </c>
      <c r="AR81" s="14" t="s">
        <v>1381</v>
      </c>
    </row>
    <row r="82" spans="2:44" x14ac:dyDescent="0.25">
      <c r="B82" s="53"/>
      <c r="C82" s="54"/>
      <c r="D82" s="55"/>
      <c r="E82" s="56"/>
      <c r="F82" s="57"/>
      <c r="G82" s="58"/>
      <c r="H82" s="59"/>
      <c r="I82" s="59"/>
      <c r="J82" s="60"/>
      <c r="K82" s="61"/>
      <c r="L82" s="62"/>
      <c r="M82" s="63"/>
      <c r="N82" s="59"/>
      <c r="O82" s="59"/>
      <c r="P82" s="60"/>
      <c r="Q82" s="61"/>
      <c r="R82" s="62"/>
      <c r="S82" s="63"/>
      <c r="T82" s="59"/>
      <c r="U82" s="59"/>
      <c r="V82" s="60"/>
      <c r="W82" s="61">
        <v>2.0983055999999998</v>
      </c>
      <c r="X82" s="62">
        <v>3.0802400000000001E-2</v>
      </c>
      <c r="Y82" s="63">
        <v>1.4467279254974387E-2</v>
      </c>
      <c r="Z82" s="59">
        <v>1.316701642190063E-3</v>
      </c>
      <c r="AA82" s="59">
        <v>4.9786107609383842E-4</v>
      </c>
      <c r="AB82" s="60">
        <v>1.6360842193068651E-3</v>
      </c>
      <c r="AC82" s="46">
        <f t="shared" si="8"/>
        <v>0</v>
      </c>
      <c r="AD82" s="47">
        <f t="shared" si="9"/>
        <v>0</v>
      </c>
      <c r="AE82" s="46">
        <f t="shared" si="10"/>
        <v>0</v>
      </c>
      <c r="AF82" s="47">
        <f t="shared" si="11"/>
        <v>2129.1079999999997</v>
      </c>
      <c r="AH82" s="64" t="str">
        <f t="shared" si="12"/>
        <v>SM/ ASM</v>
      </c>
      <c r="AI82" s="1" t="str">
        <f>Apps!C82&amp;".sm@vishalretail.co.in"</f>
        <v>.sm@vishalretail.co.in</v>
      </c>
      <c r="AJ82" s="64" t="e">
        <v>#N/A</v>
      </c>
      <c r="AK82" s="64" t="e">
        <v>#N/A</v>
      </c>
      <c r="AQ82" s="14" t="s">
        <v>1380</v>
      </c>
      <c r="AR82" s="14" t="s">
        <v>1381</v>
      </c>
    </row>
    <row r="83" spans="2:44" x14ac:dyDescent="0.25">
      <c r="B83" s="53"/>
      <c r="C83" s="54"/>
      <c r="D83" s="55"/>
      <c r="E83" s="56"/>
      <c r="F83" s="57"/>
      <c r="G83" s="58"/>
      <c r="H83" s="59"/>
      <c r="I83" s="59"/>
      <c r="J83" s="60"/>
      <c r="K83" s="61"/>
      <c r="L83" s="62"/>
      <c r="M83" s="63"/>
      <c r="N83" s="59"/>
      <c r="O83" s="59"/>
      <c r="P83" s="60"/>
      <c r="Q83" s="61"/>
      <c r="R83" s="62"/>
      <c r="S83" s="63"/>
      <c r="T83" s="59"/>
      <c r="U83" s="59"/>
      <c r="V83" s="60"/>
      <c r="W83" s="61">
        <v>2.0949526000000001</v>
      </c>
      <c r="X83" s="62">
        <v>6.6465999999999999E-3</v>
      </c>
      <c r="Y83" s="63">
        <v>3.1626391940004547E-3</v>
      </c>
      <c r="Z83" s="59">
        <v>5.8526858974822606E-4</v>
      </c>
      <c r="AA83" s="59">
        <v>0</v>
      </c>
      <c r="AB83" s="60">
        <v>0</v>
      </c>
      <c r="AC83" s="46">
        <f t="shared" si="8"/>
        <v>0</v>
      </c>
      <c r="AD83" s="47">
        <f t="shared" si="9"/>
        <v>0</v>
      </c>
      <c r="AE83" s="46">
        <f t="shared" si="10"/>
        <v>0</v>
      </c>
      <c r="AF83" s="47">
        <f t="shared" si="11"/>
        <v>2101.5992000000001</v>
      </c>
      <c r="AH83" s="64" t="str">
        <f t="shared" si="12"/>
        <v>SM/ ASM</v>
      </c>
      <c r="AI83" s="1" t="str">
        <f>Apps!C83&amp;".sm@vishalretail.co.in"</f>
        <v>.sm@vishalretail.co.in</v>
      </c>
      <c r="AJ83" s="64" t="e">
        <v>#N/A</v>
      </c>
      <c r="AK83" s="64" t="e">
        <v>#N/A</v>
      </c>
      <c r="AQ83" s="14" t="s">
        <v>1380</v>
      </c>
      <c r="AR83" s="14" t="s">
        <v>1381</v>
      </c>
    </row>
    <row r="84" spans="2:44" x14ac:dyDescent="0.25">
      <c r="B84" s="53"/>
      <c r="C84" s="54"/>
      <c r="D84" s="55"/>
      <c r="E84" s="56"/>
      <c r="F84" s="57"/>
      <c r="G84" s="58"/>
      <c r="H84" s="59"/>
      <c r="I84" s="59"/>
      <c r="J84" s="60"/>
      <c r="K84" s="61"/>
      <c r="L84" s="62"/>
      <c r="M84" s="63"/>
      <c r="N84" s="59"/>
      <c r="O84" s="59"/>
      <c r="P84" s="60"/>
      <c r="Q84" s="61"/>
      <c r="R84" s="62"/>
      <c r="S84" s="63"/>
      <c r="T84" s="59"/>
      <c r="U84" s="59"/>
      <c r="V84" s="60"/>
      <c r="W84" s="61">
        <v>2.0751941</v>
      </c>
      <c r="X84" s="62">
        <v>2.10908E-2</v>
      </c>
      <c r="Y84" s="63">
        <v>1.0061037027934514E-2</v>
      </c>
      <c r="Z84" s="59">
        <v>6.2014471410827782E-4</v>
      </c>
      <c r="AA84" s="59">
        <v>3.8184218185228548E-3</v>
      </c>
      <c r="AB84" s="60">
        <v>3.4504851892984581E-3</v>
      </c>
      <c r="AC84" s="46">
        <f t="shared" si="8"/>
        <v>0</v>
      </c>
      <c r="AD84" s="47">
        <f t="shared" si="9"/>
        <v>0</v>
      </c>
      <c r="AE84" s="46">
        <f t="shared" si="10"/>
        <v>0</v>
      </c>
      <c r="AF84" s="47">
        <f t="shared" si="11"/>
        <v>2096.2849000000001</v>
      </c>
      <c r="AH84" s="64" t="str">
        <f t="shared" si="12"/>
        <v>SM/ ASM</v>
      </c>
      <c r="AI84" s="1" t="str">
        <f>Apps!C84&amp;".sm@vishalretail.co.in"</f>
        <v>.sm@vishalretail.co.in</v>
      </c>
      <c r="AJ84" s="64" t="e">
        <v>#N/A</v>
      </c>
      <c r="AK84" s="64" t="e">
        <v>#N/A</v>
      </c>
      <c r="AQ84" s="14" t="s">
        <v>1380</v>
      </c>
      <c r="AR84" s="14" t="s">
        <v>1381</v>
      </c>
    </row>
    <row r="85" spans="2:44" x14ac:dyDescent="0.25">
      <c r="B85" s="53"/>
      <c r="C85" s="54"/>
      <c r="D85" s="55"/>
      <c r="E85" s="56"/>
      <c r="F85" s="57"/>
      <c r="G85" s="58"/>
      <c r="H85" s="59"/>
      <c r="I85" s="59"/>
      <c r="J85" s="60"/>
      <c r="K85" s="61"/>
      <c r="L85" s="62"/>
      <c r="M85" s="63"/>
      <c r="N85" s="59"/>
      <c r="O85" s="59"/>
      <c r="P85" s="60"/>
      <c r="Q85" s="61"/>
      <c r="R85" s="62"/>
      <c r="S85" s="63"/>
      <c r="T85" s="59"/>
      <c r="U85" s="59"/>
      <c r="V85" s="60"/>
      <c r="W85" s="61">
        <v>2.0677373000000001</v>
      </c>
      <c r="X85" s="62">
        <v>7.8799999999999999E-3</v>
      </c>
      <c r="Y85" s="63">
        <v>3.7964609371872161E-3</v>
      </c>
      <c r="Z85" s="59">
        <v>0</v>
      </c>
      <c r="AA85" s="59">
        <v>1.517620806109103E-3</v>
      </c>
      <c r="AB85" s="60">
        <v>6.1186616627255895E-4</v>
      </c>
      <c r="AC85" s="46">
        <f t="shared" si="8"/>
        <v>0</v>
      </c>
      <c r="AD85" s="47">
        <f t="shared" si="9"/>
        <v>0</v>
      </c>
      <c r="AE85" s="46">
        <f t="shared" si="10"/>
        <v>0</v>
      </c>
      <c r="AF85" s="47">
        <f t="shared" si="11"/>
        <v>2075.6173000000003</v>
      </c>
      <c r="AH85" s="64" t="str">
        <f t="shared" si="12"/>
        <v>SM/ ASM</v>
      </c>
      <c r="AI85" s="1" t="str">
        <f>Apps!C85&amp;".sm@vishalretail.co.in"</f>
        <v>.sm@vishalretail.co.in</v>
      </c>
      <c r="AJ85" s="64" t="e">
        <v>#N/A</v>
      </c>
      <c r="AK85" s="64" t="e">
        <v>#N/A</v>
      </c>
      <c r="AQ85" s="14" t="s">
        <v>1380</v>
      </c>
      <c r="AR85" s="14" t="s">
        <v>1381</v>
      </c>
    </row>
    <row r="86" spans="2:44" x14ac:dyDescent="0.25">
      <c r="B86" s="53"/>
      <c r="C86" s="54"/>
      <c r="D86" s="55"/>
      <c r="E86" s="56"/>
      <c r="F86" s="57"/>
      <c r="G86" s="58"/>
      <c r="H86" s="59"/>
      <c r="I86" s="59"/>
      <c r="J86" s="60"/>
      <c r="K86" s="61"/>
      <c r="L86" s="62"/>
      <c r="M86" s="63"/>
      <c r="N86" s="59"/>
      <c r="O86" s="59"/>
      <c r="P86" s="60"/>
      <c r="Q86" s="61"/>
      <c r="R86" s="62"/>
      <c r="S86" s="63"/>
      <c r="T86" s="59"/>
      <c r="U86" s="59"/>
      <c r="V86" s="60"/>
      <c r="W86" s="61">
        <v>2.0616919999999999</v>
      </c>
      <c r="X86" s="62">
        <v>2.60588E-2</v>
      </c>
      <c r="Y86" s="63">
        <v>1.248175788029874E-2</v>
      </c>
      <c r="Z86" s="59">
        <v>2.9012562227254328E-3</v>
      </c>
      <c r="AA86" s="59">
        <v>5.0770427198495154E-3</v>
      </c>
      <c r="AB86" s="60">
        <v>1.2932577968596637E-3</v>
      </c>
      <c r="AC86" s="46">
        <f t="shared" si="8"/>
        <v>0</v>
      </c>
      <c r="AD86" s="47">
        <f t="shared" si="9"/>
        <v>0</v>
      </c>
      <c r="AE86" s="46">
        <f t="shared" si="10"/>
        <v>0</v>
      </c>
      <c r="AF86" s="47">
        <f t="shared" si="11"/>
        <v>2087.7507999999998</v>
      </c>
      <c r="AH86" s="64" t="str">
        <f t="shared" si="12"/>
        <v>SM/ ASM</v>
      </c>
      <c r="AI86" s="1" t="str">
        <f>Apps!C86&amp;".sm@vishalretail.co.in"</f>
        <v>.sm@vishalretail.co.in</v>
      </c>
      <c r="AJ86" s="64" t="e">
        <v>#N/A</v>
      </c>
      <c r="AK86" s="64" t="e">
        <v>#N/A</v>
      </c>
      <c r="AQ86" s="14" t="s">
        <v>1380</v>
      </c>
      <c r="AR86" s="14" t="s">
        <v>1381</v>
      </c>
    </row>
    <row r="87" spans="2:44" x14ac:dyDescent="0.25">
      <c r="B87" s="53"/>
      <c r="C87" s="54"/>
      <c r="D87" s="55"/>
      <c r="E87" s="56"/>
      <c r="F87" s="57"/>
      <c r="G87" s="58"/>
      <c r="H87" s="59"/>
      <c r="I87" s="59"/>
      <c r="J87" s="60"/>
      <c r="K87" s="61"/>
      <c r="L87" s="62"/>
      <c r="M87" s="63"/>
      <c r="N87" s="59"/>
      <c r="O87" s="59"/>
      <c r="P87" s="60"/>
      <c r="Q87" s="61"/>
      <c r="R87" s="62"/>
      <c r="S87" s="63"/>
      <c r="T87" s="59"/>
      <c r="U87" s="59"/>
      <c r="V87" s="60"/>
      <c r="W87" s="61">
        <v>2.0602545999999999</v>
      </c>
      <c r="X87" s="62">
        <v>1.8290000000000001E-2</v>
      </c>
      <c r="Y87" s="63">
        <v>8.7994262908768009E-3</v>
      </c>
      <c r="Z87" s="59">
        <v>0</v>
      </c>
      <c r="AA87" s="59">
        <v>2.7856029646898123E-3</v>
      </c>
      <c r="AB87" s="60">
        <v>0</v>
      </c>
      <c r="AC87" s="46">
        <f t="shared" si="8"/>
        <v>0</v>
      </c>
      <c r="AD87" s="47">
        <f t="shared" si="9"/>
        <v>0</v>
      </c>
      <c r="AE87" s="46">
        <f t="shared" si="10"/>
        <v>0</v>
      </c>
      <c r="AF87" s="47">
        <f t="shared" si="11"/>
        <v>2078.5445999999997</v>
      </c>
      <c r="AH87" s="64" t="str">
        <f t="shared" si="12"/>
        <v>SM/ ASM</v>
      </c>
      <c r="AI87" s="1" t="str">
        <f>Apps!C87&amp;".sm@vishalretail.co.in"</f>
        <v>.sm@vishalretail.co.in</v>
      </c>
      <c r="AJ87" s="64" t="e">
        <v>#N/A</v>
      </c>
      <c r="AK87" s="64" t="e">
        <v>#N/A</v>
      </c>
      <c r="AQ87" s="14" t="s">
        <v>1380</v>
      </c>
      <c r="AR87" s="14" t="s">
        <v>1381</v>
      </c>
    </row>
    <row r="88" spans="2:44" x14ac:dyDescent="0.25">
      <c r="B88" s="53"/>
      <c r="C88" s="54"/>
      <c r="D88" s="55"/>
      <c r="E88" s="56"/>
      <c r="F88" s="57"/>
      <c r="G88" s="58"/>
      <c r="H88" s="59"/>
      <c r="I88" s="59"/>
      <c r="J88" s="60"/>
      <c r="K88" s="61"/>
      <c r="L88" s="62"/>
      <c r="M88" s="63"/>
      <c r="N88" s="59"/>
      <c r="O88" s="59"/>
      <c r="P88" s="60"/>
      <c r="Q88" s="61"/>
      <c r="R88" s="62"/>
      <c r="S88" s="63"/>
      <c r="T88" s="59"/>
      <c r="U88" s="59"/>
      <c r="V88" s="60"/>
      <c r="W88" s="61">
        <v>2.0577236000000001</v>
      </c>
      <c r="X88" s="62">
        <v>1.2081699999999999E-2</v>
      </c>
      <c r="Y88" s="63">
        <v>5.8371190758860257E-3</v>
      </c>
      <c r="Z88" s="59">
        <v>0</v>
      </c>
      <c r="AA88" s="59">
        <v>5.3014648286000621E-4</v>
      </c>
      <c r="AB88" s="60">
        <v>1.3355845595718592E-3</v>
      </c>
      <c r="AC88" s="46">
        <f t="shared" si="8"/>
        <v>0</v>
      </c>
      <c r="AD88" s="47">
        <f t="shared" si="9"/>
        <v>0</v>
      </c>
      <c r="AE88" s="46">
        <f t="shared" si="10"/>
        <v>0</v>
      </c>
      <c r="AF88" s="47">
        <f t="shared" si="11"/>
        <v>2069.8053</v>
      </c>
      <c r="AH88" s="64" t="str">
        <f t="shared" si="12"/>
        <v>SM/ ASM</v>
      </c>
      <c r="AI88" s="1" t="str">
        <f>Apps!C88&amp;".sm@vishalretail.co.in"</f>
        <v>.sm@vishalretail.co.in</v>
      </c>
      <c r="AJ88" s="64" t="e">
        <v>#N/A</v>
      </c>
      <c r="AK88" s="64" t="e">
        <v>#N/A</v>
      </c>
      <c r="AQ88" s="14" t="s">
        <v>1380</v>
      </c>
      <c r="AR88" s="14" t="s">
        <v>1381</v>
      </c>
    </row>
    <row r="89" spans="2:44" x14ac:dyDescent="0.25">
      <c r="B89" s="53"/>
      <c r="C89" s="54"/>
      <c r="D89" s="55"/>
      <c r="E89" s="56"/>
      <c r="F89" s="57"/>
      <c r="G89" s="58"/>
      <c r="H89" s="59"/>
      <c r="I89" s="59"/>
      <c r="J89" s="60"/>
      <c r="K89" s="61"/>
      <c r="L89" s="62"/>
      <c r="M89" s="63"/>
      <c r="N89" s="59"/>
      <c r="O89" s="59"/>
      <c r="P89" s="60"/>
      <c r="Q89" s="61"/>
      <c r="R89" s="62"/>
      <c r="S89" s="63"/>
      <c r="T89" s="59"/>
      <c r="U89" s="59"/>
      <c r="V89" s="60"/>
      <c r="W89" s="61">
        <v>2.0558988</v>
      </c>
      <c r="X89" s="62">
        <v>5.4481E-3</v>
      </c>
      <c r="Y89" s="63">
        <v>2.6429806647294538E-3</v>
      </c>
      <c r="Z89" s="59">
        <v>7.8283766793449459E-4</v>
      </c>
      <c r="AA89" s="59">
        <v>0</v>
      </c>
      <c r="AB89" s="60">
        <v>3.029087437927114E-4</v>
      </c>
      <c r="AC89" s="46">
        <f t="shared" si="8"/>
        <v>0</v>
      </c>
      <c r="AD89" s="47">
        <f t="shared" si="9"/>
        <v>0</v>
      </c>
      <c r="AE89" s="46">
        <f t="shared" si="10"/>
        <v>0</v>
      </c>
      <c r="AF89" s="47">
        <f t="shared" si="11"/>
        <v>2061.3469</v>
      </c>
      <c r="AH89" s="64" t="str">
        <f t="shared" si="12"/>
        <v>SM/ ASM</v>
      </c>
      <c r="AI89" s="1" t="str">
        <f>Apps!C89&amp;".sm@vishalretail.co.in"</f>
        <v>.sm@vishalretail.co.in</v>
      </c>
      <c r="AJ89" s="64" t="e">
        <v>#N/A</v>
      </c>
      <c r="AK89" s="64" t="e">
        <v>#N/A</v>
      </c>
      <c r="AQ89" s="14" t="s">
        <v>1380</v>
      </c>
      <c r="AR89" s="14" t="s">
        <v>1381</v>
      </c>
    </row>
    <row r="90" spans="2:44" x14ac:dyDescent="0.25">
      <c r="B90" s="53"/>
      <c r="C90" s="54"/>
      <c r="D90" s="55"/>
      <c r="E90" s="56"/>
      <c r="F90" s="57"/>
      <c r="G90" s="58"/>
      <c r="H90" s="59"/>
      <c r="I90" s="59"/>
      <c r="J90" s="60"/>
      <c r="K90" s="61"/>
      <c r="L90" s="62"/>
      <c r="M90" s="63"/>
      <c r="N90" s="59"/>
      <c r="O90" s="59"/>
      <c r="P90" s="60"/>
      <c r="Q90" s="61"/>
      <c r="R90" s="62"/>
      <c r="S90" s="63"/>
      <c r="T90" s="59"/>
      <c r="U90" s="59"/>
      <c r="V90" s="60"/>
      <c r="W90" s="61">
        <v>2.0544179000000002</v>
      </c>
      <c r="X90" s="62">
        <v>1.93311E-2</v>
      </c>
      <c r="Y90" s="63">
        <v>9.3218128134118453E-3</v>
      </c>
      <c r="Z90" s="59">
        <v>9.2388230205294863E-4</v>
      </c>
      <c r="AA90" s="59">
        <v>0</v>
      </c>
      <c r="AB90" s="60">
        <v>0</v>
      </c>
      <c r="AC90" s="46">
        <f t="shared" si="8"/>
        <v>0</v>
      </c>
      <c r="AD90" s="47">
        <f t="shared" si="9"/>
        <v>0</v>
      </c>
      <c r="AE90" s="46">
        <f t="shared" si="10"/>
        <v>0</v>
      </c>
      <c r="AF90" s="47">
        <f t="shared" si="11"/>
        <v>2073.7490000000003</v>
      </c>
      <c r="AH90" s="64" t="str">
        <f t="shared" si="12"/>
        <v>SM/ ASM</v>
      </c>
      <c r="AI90" s="1" t="str">
        <f>Apps!C90&amp;".sm@vishalretail.co.in"</f>
        <v>.sm@vishalretail.co.in</v>
      </c>
      <c r="AJ90" s="64" t="e">
        <v>#N/A</v>
      </c>
      <c r="AK90" s="64" t="e">
        <v>#N/A</v>
      </c>
      <c r="AQ90" s="14" t="s">
        <v>1380</v>
      </c>
      <c r="AR90" s="14" t="s">
        <v>1381</v>
      </c>
    </row>
    <row r="91" spans="2:44" x14ac:dyDescent="0.25">
      <c r="B91" s="53"/>
      <c r="C91" s="54"/>
      <c r="D91" s="55"/>
      <c r="E91" s="56"/>
      <c r="F91" s="57"/>
      <c r="G91" s="58"/>
      <c r="H91" s="59"/>
      <c r="I91" s="59"/>
      <c r="J91" s="60"/>
      <c r="K91" s="61"/>
      <c r="L91" s="62"/>
      <c r="M91" s="63"/>
      <c r="N91" s="59"/>
      <c r="O91" s="59"/>
      <c r="P91" s="60"/>
      <c r="Q91" s="61"/>
      <c r="R91" s="62"/>
      <c r="S91" s="63"/>
      <c r="T91" s="59"/>
      <c r="U91" s="59"/>
      <c r="V91" s="60"/>
      <c r="W91" s="61">
        <v>2.0430861</v>
      </c>
      <c r="X91" s="62">
        <v>1.2120000000000001E-2</v>
      </c>
      <c r="Y91" s="63">
        <v>5.8972187752848737E-3</v>
      </c>
      <c r="Z91" s="59">
        <v>1.5278273064681931E-3</v>
      </c>
      <c r="AA91" s="59">
        <v>1.1531690179393689E-3</v>
      </c>
      <c r="AB91" s="60">
        <v>4.6710643764632658E-4</v>
      </c>
      <c r="AC91" s="46">
        <f t="shared" si="8"/>
        <v>0</v>
      </c>
      <c r="AD91" s="47">
        <f t="shared" si="9"/>
        <v>0</v>
      </c>
      <c r="AE91" s="46">
        <f t="shared" si="10"/>
        <v>0</v>
      </c>
      <c r="AF91" s="47">
        <f t="shared" si="11"/>
        <v>2055.2060999999999</v>
      </c>
      <c r="AH91" s="64" t="str">
        <f t="shared" si="12"/>
        <v>SM/ ASM</v>
      </c>
      <c r="AI91" s="1" t="str">
        <f>Apps!C91&amp;".sm@vishalretail.co.in"</f>
        <v>.sm@vishalretail.co.in</v>
      </c>
      <c r="AJ91" s="64" t="e">
        <v>#N/A</v>
      </c>
      <c r="AK91" s="64" t="e">
        <v>#N/A</v>
      </c>
      <c r="AQ91" s="14" t="s">
        <v>1380</v>
      </c>
      <c r="AR91" s="14" t="s">
        <v>1381</v>
      </c>
    </row>
    <row r="92" spans="2:44" x14ac:dyDescent="0.25">
      <c r="B92" s="53"/>
      <c r="C92" s="54"/>
      <c r="D92" s="55"/>
      <c r="E92" s="56"/>
      <c r="F92" s="57"/>
      <c r="G92" s="58"/>
      <c r="H92" s="59"/>
      <c r="I92" s="59"/>
      <c r="J92" s="60"/>
      <c r="K92" s="61"/>
      <c r="L92" s="62"/>
      <c r="M92" s="63"/>
      <c r="N92" s="59"/>
      <c r="O92" s="59"/>
      <c r="P92" s="60"/>
      <c r="Q92" s="61"/>
      <c r="R92" s="62"/>
      <c r="S92" s="63"/>
      <c r="T92" s="59"/>
      <c r="U92" s="59"/>
      <c r="V92" s="60"/>
      <c r="W92" s="61">
        <v>2.0268469000000002</v>
      </c>
      <c r="X92" s="62">
        <v>4.5259000000000002E-3</v>
      </c>
      <c r="Y92" s="63">
        <v>2.2280006899767493E-3</v>
      </c>
      <c r="Z92" s="59">
        <v>9.5792362682024703E-4</v>
      </c>
      <c r="AA92" s="59">
        <v>2.4613896572800426E-4</v>
      </c>
      <c r="AB92" s="60">
        <v>0</v>
      </c>
      <c r="AC92" s="46">
        <f t="shared" si="8"/>
        <v>0</v>
      </c>
      <c r="AD92" s="47">
        <f t="shared" si="9"/>
        <v>0</v>
      </c>
      <c r="AE92" s="46">
        <f t="shared" si="10"/>
        <v>0</v>
      </c>
      <c r="AF92" s="47">
        <f t="shared" si="11"/>
        <v>2031.3728000000003</v>
      </c>
      <c r="AH92" s="64" t="str">
        <f t="shared" si="12"/>
        <v>SM/ ASM</v>
      </c>
      <c r="AI92" s="1" t="str">
        <f t="shared" ref="AI92:AI155" si="13">C92&amp;".sm@vishalretail.co.in"</f>
        <v>.sm@vishalretail.co.in</v>
      </c>
      <c r="AJ92" s="64" t="e">
        <v>#N/A</v>
      </c>
      <c r="AK92" s="64" t="e">
        <v>#N/A</v>
      </c>
      <c r="AQ92" s="14" t="s">
        <v>1380</v>
      </c>
      <c r="AR92" s="14" t="s">
        <v>1381</v>
      </c>
    </row>
    <row r="93" spans="2:44" x14ac:dyDescent="0.25">
      <c r="B93" s="53"/>
      <c r="C93" s="54"/>
      <c r="D93" s="55"/>
      <c r="E93" s="56"/>
      <c r="F93" s="57"/>
      <c r="G93" s="58"/>
      <c r="H93" s="59"/>
      <c r="I93" s="59"/>
      <c r="J93" s="60"/>
      <c r="K93" s="61"/>
      <c r="L93" s="62"/>
      <c r="M93" s="63"/>
      <c r="N93" s="59"/>
      <c r="O93" s="59"/>
      <c r="P93" s="60"/>
      <c r="Q93" s="61"/>
      <c r="R93" s="62"/>
      <c r="S93" s="63"/>
      <c r="T93" s="59"/>
      <c r="U93" s="59"/>
      <c r="V93" s="60"/>
      <c r="W93" s="61">
        <v>2.0082006999999997</v>
      </c>
      <c r="X93" s="62">
        <v>0.1144951</v>
      </c>
      <c r="Y93" s="63">
        <v>5.3938534197881777E-2</v>
      </c>
      <c r="Z93" s="59">
        <v>7.6861696339155135E-3</v>
      </c>
      <c r="AA93" s="59">
        <v>5.4470829027880498E-3</v>
      </c>
      <c r="AB93" s="60">
        <v>7.6666190228482116E-3</v>
      </c>
      <c r="AC93" s="46">
        <f t="shared" si="8"/>
        <v>0</v>
      </c>
      <c r="AD93" s="47">
        <f t="shared" si="9"/>
        <v>0</v>
      </c>
      <c r="AE93" s="46">
        <f t="shared" si="10"/>
        <v>0</v>
      </c>
      <c r="AF93" s="47">
        <f t="shared" si="11"/>
        <v>2122.6957999999995</v>
      </c>
      <c r="AH93" s="64" t="str">
        <f t="shared" si="12"/>
        <v>SM/ ASM</v>
      </c>
      <c r="AI93" s="1" t="str">
        <f t="shared" si="13"/>
        <v>.sm@vishalretail.co.in</v>
      </c>
      <c r="AJ93" s="64" t="e">
        <v>#N/A</v>
      </c>
      <c r="AK93" s="64" t="e">
        <v>#N/A</v>
      </c>
      <c r="AQ93" s="14" t="s">
        <v>1380</v>
      </c>
      <c r="AR93" s="14" t="s">
        <v>1381</v>
      </c>
    </row>
    <row r="94" spans="2:44" x14ac:dyDescent="0.25">
      <c r="B94" s="53"/>
      <c r="C94" s="54"/>
      <c r="D94" s="55"/>
      <c r="E94" s="56"/>
      <c r="F94" s="57"/>
      <c r="G94" s="58"/>
      <c r="H94" s="59"/>
      <c r="I94" s="59"/>
      <c r="J94" s="60"/>
      <c r="K94" s="61"/>
      <c r="L94" s="62"/>
      <c r="M94" s="63"/>
      <c r="N94" s="59"/>
      <c r="O94" s="59"/>
      <c r="P94" s="60"/>
      <c r="Q94" s="61"/>
      <c r="R94" s="62"/>
      <c r="S94" s="63"/>
      <c r="T94" s="59"/>
      <c r="U94" s="59"/>
      <c r="V94" s="60"/>
      <c r="W94" s="61">
        <v>1.9883867000000002</v>
      </c>
      <c r="X94" s="62">
        <v>5.9409400000000001E-2</v>
      </c>
      <c r="Y94" s="63">
        <v>2.9011384483054736E-2</v>
      </c>
      <c r="Z94" s="59">
        <v>3.5648080392378912E-3</v>
      </c>
      <c r="AA94" s="59">
        <v>3.467142065560141E-3</v>
      </c>
      <c r="AB94" s="60">
        <v>7.7693282060650485E-3</v>
      </c>
      <c r="AC94" s="46">
        <f t="shared" si="8"/>
        <v>0</v>
      </c>
      <c r="AD94" s="47">
        <f t="shared" si="9"/>
        <v>0</v>
      </c>
      <c r="AE94" s="46">
        <f t="shared" si="10"/>
        <v>0</v>
      </c>
      <c r="AF94" s="47">
        <f t="shared" si="11"/>
        <v>2047.7961000000003</v>
      </c>
      <c r="AH94" s="64" t="str">
        <f t="shared" si="12"/>
        <v>SM/ ASM</v>
      </c>
      <c r="AI94" s="1" t="str">
        <f t="shared" si="13"/>
        <v>.sm@vishalretail.co.in</v>
      </c>
      <c r="AJ94" s="64" t="e">
        <v>#N/A</v>
      </c>
      <c r="AK94" s="64" t="e">
        <v>#N/A</v>
      </c>
      <c r="AQ94" s="14" t="s">
        <v>1380</v>
      </c>
      <c r="AR94" s="14" t="s">
        <v>1381</v>
      </c>
    </row>
    <row r="95" spans="2:44" x14ac:dyDescent="0.25">
      <c r="B95" s="53"/>
      <c r="C95" s="54"/>
      <c r="D95" s="55"/>
      <c r="E95" s="56"/>
      <c r="F95" s="57"/>
      <c r="G95" s="58"/>
      <c r="H95" s="59"/>
      <c r="I95" s="59"/>
      <c r="J95" s="60"/>
      <c r="K95" s="61"/>
      <c r="L95" s="62"/>
      <c r="M95" s="63"/>
      <c r="N95" s="59"/>
      <c r="O95" s="59"/>
      <c r="P95" s="60"/>
      <c r="Q95" s="61"/>
      <c r="R95" s="62"/>
      <c r="S95" s="63"/>
      <c r="T95" s="59"/>
      <c r="U95" s="59"/>
      <c r="V95" s="60"/>
      <c r="W95" s="61">
        <v>1.9510916</v>
      </c>
      <c r="X95" s="62">
        <v>7.1699999999999993E-3</v>
      </c>
      <c r="Y95" s="63">
        <v>3.6614107124400539E-3</v>
      </c>
      <c r="Z95" s="59">
        <v>3.2171391197172026E-4</v>
      </c>
      <c r="AA95" s="59">
        <v>1.3174950680746637E-3</v>
      </c>
      <c r="AB95" s="60">
        <v>2.9618106181523448E-4</v>
      </c>
      <c r="AC95" s="46">
        <f t="shared" si="8"/>
        <v>0</v>
      </c>
      <c r="AD95" s="47">
        <f t="shared" si="9"/>
        <v>0</v>
      </c>
      <c r="AE95" s="46">
        <f t="shared" si="10"/>
        <v>0</v>
      </c>
      <c r="AF95" s="47">
        <f t="shared" si="11"/>
        <v>1958.2616</v>
      </c>
      <c r="AH95" s="64" t="str">
        <f t="shared" si="12"/>
        <v>SM/ ASM</v>
      </c>
      <c r="AI95" s="1" t="str">
        <f t="shared" si="13"/>
        <v>.sm@vishalretail.co.in</v>
      </c>
      <c r="AJ95" s="64" t="e">
        <v>#N/A</v>
      </c>
      <c r="AK95" s="64" t="e">
        <v>#N/A</v>
      </c>
      <c r="AQ95" s="14" t="s">
        <v>1380</v>
      </c>
      <c r="AR95" s="14" t="s">
        <v>1381</v>
      </c>
    </row>
    <row r="96" spans="2:44" x14ac:dyDescent="0.25">
      <c r="B96" s="53"/>
      <c r="C96" s="54"/>
      <c r="D96" s="55"/>
      <c r="E96" s="56"/>
      <c r="F96" s="57"/>
      <c r="G96" s="58"/>
      <c r="H96" s="59"/>
      <c r="I96" s="59"/>
      <c r="J96" s="60"/>
      <c r="K96" s="61"/>
      <c r="L96" s="62"/>
      <c r="M96" s="63"/>
      <c r="N96" s="59"/>
      <c r="O96" s="59"/>
      <c r="P96" s="60"/>
      <c r="Q96" s="61"/>
      <c r="R96" s="62"/>
      <c r="S96" s="63"/>
      <c r="T96" s="59"/>
      <c r="U96" s="59"/>
      <c r="V96" s="60"/>
      <c r="W96" s="61">
        <v>1.9448837999999999</v>
      </c>
      <c r="X96" s="62">
        <v>6.9301999999999992E-3</v>
      </c>
      <c r="Y96" s="63">
        <v>3.5506457070192134E-3</v>
      </c>
      <c r="Z96" s="59">
        <v>0</v>
      </c>
      <c r="AA96" s="59">
        <v>0</v>
      </c>
      <c r="AB96" s="60">
        <v>1.1476503396327723E-3</v>
      </c>
      <c r="AC96" s="46">
        <f t="shared" si="8"/>
        <v>0</v>
      </c>
      <c r="AD96" s="47">
        <f t="shared" si="9"/>
        <v>0</v>
      </c>
      <c r="AE96" s="46">
        <f t="shared" si="10"/>
        <v>0</v>
      </c>
      <c r="AF96" s="47">
        <f t="shared" si="11"/>
        <v>1951.8140000000001</v>
      </c>
      <c r="AH96" s="64" t="str">
        <f t="shared" si="12"/>
        <v>SM/ ASM</v>
      </c>
      <c r="AI96" s="1" t="str">
        <f t="shared" si="13"/>
        <v>.sm@vishalretail.co.in</v>
      </c>
      <c r="AJ96" s="64" t="e">
        <v>#N/A</v>
      </c>
      <c r="AK96" s="64" t="e">
        <v>#N/A</v>
      </c>
      <c r="AQ96" s="14" t="s">
        <v>1380</v>
      </c>
      <c r="AR96" s="14" t="s">
        <v>1381</v>
      </c>
    </row>
    <row r="97" spans="2:44" x14ac:dyDescent="0.25">
      <c r="B97" s="53"/>
      <c r="C97" s="54"/>
      <c r="D97" s="55"/>
      <c r="E97" s="56"/>
      <c r="F97" s="57"/>
      <c r="G97" s="58"/>
      <c r="H97" s="59"/>
      <c r="I97" s="59"/>
      <c r="J97" s="60"/>
      <c r="K97" s="61"/>
      <c r="L97" s="62"/>
      <c r="M97" s="63"/>
      <c r="N97" s="59"/>
      <c r="O97" s="59"/>
      <c r="P97" s="60"/>
      <c r="Q97" s="61"/>
      <c r="R97" s="62"/>
      <c r="S97" s="63"/>
      <c r="T97" s="59"/>
      <c r="U97" s="59"/>
      <c r="V97" s="60"/>
      <c r="W97" s="61">
        <v>1.9246890000000001</v>
      </c>
      <c r="X97" s="62">
        <v>2.6793400000000002E-2</v>
      </c>
      <c r="Y97" s="63">
        <v>1.372976768839934E-2</v>
      </c>
      <c r="Z97" s="59">
        <v>4.6814667659826189E-3</v>
      </c>
      <c r="AA97" s="59">
        <v>1.1452831959950034E-3</v>
      </c>
      <c r="AB97" s="60">
        <v>5.431768177873394E-4</v>
      </c>
      <c r="AC97" s="46">
        <f t="shared" si="8"/>
        <v>0</v>
      </c>
      <c r="AD97" s="47">
        <f t="shared" si="9"/>
        <v>0</v>
      </c>
      <c r="AE97" s="46">
        <f t="shared" si="10"/>
        <v>0</v>
      </c>
      <c r="AF97" s="47">
        <f t="shared" si="11"/>
        <v>1951.4824000000003</v>
      </c>
      <c r="AH97" s="64" t="str">
        <f t="shared" si="12"/>
        <v>SM/ ASM</v>
      </c>
      <c r="AI97" s="1" t="str">
        <f t="shared" si="13"/>
        <v>.sm@vishalretail.co.in</v>
      </c>
      <c r="AJ97" s="64" t="e">
        <v>#N/A</v>
      </c>
      <c r="AK97" s="64" t="e">
        <v>#N/A</v>
      </c>
      <c r="AQ97" s="14" t="s">
        <v>1380</v>
      </c>
      <c r="AR97" s="14" t="s">
        <v>1381</v>
      </c>
    </row>
    <row r="98" spans="2:44" x14ac:dyDescent="0.25">
      <c r="B98" s="53"/>
      <c r="C98" s="54"/>
      <c r="D98" s="55"/>
      <c r="E98" s="56"/>
      <c r="F98" s="57"/>
      <c r="G98" s="58"/>
      <c r="H98" s="59"/>
      <c r="I98" s="59"/>
      <c r="J98" s="60"/>
      <c r="K98" s="61"/>
      <c r="L98" s="62"/>
      <c r="M98" s="63"/>
      <c r="N98" s="59"/>
      <c r="O98" s="59"/>
      <c r="P98" s="60"/>
      <c r="Q98" s="61"/>
      <c r="R98" s="62"/>
      <c r="S98" s="63"/>
      <c r="T98" s="59"/>
      <c r="U98" s="59"/>
      <c r="V98" s="60"/>
      <c r="W98" s="61">
        <v>1.9182406000000001</v>
      </c>
      <c r="X98" s="62">
        <v>1.2105000000000001E-2</v>
      </c>
      <c r="Y98" s="63">
        <v>6.2708978122881214E-3</v>
      </c>
      <c r="Z98" s="59">
        <v>3.8801342101642314E-3</v>
      </c>
      <c r="AA98" s="59">
        <v>0</v>
      </c>
      <c r="AB98" s="60">
        <v>9.4283635013336464E-4</v>
      </c>
      <c r="AC98" s="46">
        <f t="shared" si="8"/>
        <v>0</v>
      </c>
      <c r="AD98" s="47">
        <f t="shared" si="9"/>
        <v>0</v>
      </c>
      <c r="AE98" s="46">
        <f t="shared" si="10"/>
        <v>0</v>
      </c>
      <c r="AF98" s="47">
        <f t="shared" si="11"/>
        <v>1930.3456000000001</v>
      </c>
      <c r="AH98" s="64" t="str">
        <f t="shared" si="12"/>
        <v>SM/ ASM</v>
      </c>
      <c r="AI98" s="1" t="str">
        <f t="shared" si="13"/>
        <v>.sm@vishalretail.co.in</v>
      </c>
      <c r="AJ98" s="64" t="e">
        <v>#N/A</v>
      </c>
      <c r="AK98" s="64" t="e">
        <v>#N/A</v>
      </c>
      <c r="AQ98" s="14" t="s">
        <v>1380</v>
      </c>
      <c r="AR98" s="14" t="s">
        <v>1381</v>
      </c>
    </row>
    <row r="99" spans="2:44" x14ac:dyDescent="0.25">
      <c r="B99" s="53"/>
      <c r="C99" s="54"/>
      <c r="D99" s="55"/>
      <c r="E99" s="56"/>
      <c r="F99" s="57"/>
      <c r="G99" s="58"/>
      <c r="H99" s="59"/>
      <c r="I99" s="59"/>
      <c r="J99" s="60"/>
      <c r="K99" s="61"/>
      <c r="L99" s="62"/>
      <c r="M99" s="63"/>
      <c r="N99" s="59"/>
      <c r="O99" s="59"/>
      <c r="P99" s="60"/>
      <c r="Q99" s="61"/>
      <c r="R99" s="62"/>
      <c r="S99" s="63"/>
      <c r="T99" s="59"/>
      <c r="U99" s="59"/>
      <c r="V99" s="60"/>
      <c r="W99" s="61">
        <v>1.9133358999999999</v>
      </c>
      <c r="X99" s="62">
        <v>7.8934000000000001E-3</v>
      </c>
      <c r="Y99" s="63">
        <v>4.1085153136067622E-3</v>
      </c>
      <c r="Z99" s="59">
        <v>0</v>
      </c>
      <c r="AA99" s="59">
        <v>1.3793252060022194E-3</v>
      </c>
      <c r="AB99" s="60">
        <v>9.6292514381287025E-4</v>
      </c>
      <c r="AC99" s="46">
        <f t="shared" si="8"/>
        <v>0</v>
      </c>
      <c r="AD99" s="47">
        <f t="shared" si="9"/>
        <v>0</v>
      </c>
      <c r="AE99" s="46">
        <f t="shared" si="10"/>
        <v>0</v>
      </c>
      <c r="AF99" s="47">
        <f t="shared" si="11"/>
        <v>1921.2292999999997</v>
      </c>
      <c r="AH99" s="64" t="str">
        <f t="shared" si="12"/>
        <v>SM/ ASM</v>
      </c>
      <c r="AI99" s="1" t="str">
        <f t="shared" si="13"/>
        <v>.sm@vishalretail.co.in</v>
      </c>
      <c r="AJ99" s="64" t="e">
        <v>#N/A</v>
      </c>
      <c r="AK99" s="64" t="e">
        <v>#N/A</v>
      </c>
      <c r="AQ99" s="14" t="s">
        <v>1380</v>
      </c>
      <c r="AR99" s="14" t="s">
        <v>1381</v>
      </c>
    </row>
    <row r="100" spans="2:44" x14ac:dyDescent="0.25">
      <c r="B100" s="53"/>
      <c r="C100" s="54"/>
      <c r="D100" s="55"/>
      <c r="E100" s="56"/>
      <c r="F100" s="57"/>
      <c r="G100" s="58"/>
      <c r="H100" s="59"/>
      <c r="I100" s="59"/>
      <c r="J100" s="60"/>
      <c r="K100" s="61"/>
      <c r="L100" s="62"/>
      <c r="M100" s="63"/>
      <c r="N100" s="59"/>
      <c r="O100" s="59"/>
      <c r="P100" s="60"/>
      <c r="Q100" s="61"/>
      <c r="R100" s="62"/>
      <c r="S100" s="63"/>
      <c r="T100" s="59"/>
      <c r="U100" s="59"/>
      <c r="V100" s="60"/>
      <c r="W100" s="61">
        <v>1.9109485000000002</v>
      </c>
      <c r="X100" s="62">
        <v>1.593E-2</v>
      </c>
      <c r="Y100" s="63">
        <v>8.2672571207785036E-3</v>
      </c>
      <c r="Z100" s="59">
        <v>0</v>
      </c>
      <c r="AA100" s="59">
        <v>1.2611070184238393E-3</v>
      </c>
      <c r="AB100" s="60">
        <v>1.2766762408735165E-3</v>
      </c>
      <c r="AC100" s="46">
        <f t="shared" si="8"/>
        <v>0</v>
      </c>
      <c r="AD100" s="47">
        <f t="shared" si="9"/>
        <v>0</v>
      </c>
      <c r="AE100" s="46">
        <f t="shared" si="10"/>
        <v>0</v>
      </c>
      <c r="AF100" s="47">
        <f t="shared" si="11"/>
        <v>1926.8785000000003</v>
      </c>
      <c r="AH100" s="64" t="str">
        <f t="shared" si="12"/>
        <v>SM/ ASM</v>
      </c>
      <c r="AI100" s="1" t="str">
        <f t="shared" si="13"/>
        <v>.sm@vishalretail.co.in</v>
      </c>
      <c r="AJ100" s="64" t="e">
        <v>#N/A</v>
      </c>
      <c r="AK100" s="64" t="e">
        <v>#N/A</v>
      </c>
      <c r="AQ100" s="14" t="s">
        <v>1380</v>
      </c>
      <c r="AR100" s="14" t="s">
        <v>1381</v>
      </c>
    </row>
    <row r="101" spans="2:44" x14ac:dyDescent="0.25">
      <c r="B101" s="53"/>
      <c r="C101" s="54"/>
      <c r="D101" s="55"/>
      <c r="E101" s="56"/>
      <c r="F101" s="57"/>
      <c r="G101" s="58"/>
      <c r="H101" s="59"/>
      <c r="I101" s="59"/>
      <c r="J101" s="60"/>
      <c r="K101" s="61"/>
      <c r="L101" s="62"/>
      <c r="M101" s="63"/>
      <c r="N101" s="59"/>
      <c r="O101" s="59"/>
      <c r="P101" s="60"/>
      <c r="Q101" s="61"/>
      <c r="R101" s="62"/>
      <c r="S101" s="63"/>
      <c r="T101" s="59"/>
      <c r="U101" s="59"/>
      <c r="V101" s="60"/>
      <c r="W101" s="61">
        <v>1.9029363000000001</v>
      </c>
      <c r="X101" s="62">
        <v>7.5000000000000002E-4</v>
      </c>
      <c r="Y101" s="63">
        <v>3.9397247330087942E-4</v>
      </c>
      <c r="Z101" s="59">
        <v>0</v>
      </c>
      <c r="AA101" s="59">
        <v>3.9397247330087942E-4</v>
      </c>
      <c r="AB101" s="60">
        <v>0</v>
      </c>
      <c r="AC101" s="46">
        <f t="shared" si="8"/>
        <v>0</v>
      </c>
      <c r="AD101" s="47">
        <f t="shared" si="9"/>
        <v>0</v>
      </c>
      <c r="AE101" s="46">
        <f t="shared" si="10"/>
        <v>0</v>
      </c>
      <c r="AF101" s="47">
        <f t="shared" si="11"/>
        <v>1903.6863000000001</v>
      </c>
      <c r="AH101" s="64" t="str">
        <f t="shared" si="12"/>
        <v>SM/ ASM</v>
      </c>
      <c r="AI101" s="1" t="str">
        <f t="shared" si="13"/>
        <v>.sm@vishalretail.co.in</v>
      </c>
      <c r="AJ101" s="64" t="e">
        <v>#N/A</v>
      </c>
      <c r="AK101" s="64" t="e">
        <v>#N/A</v>
      </c>
      <c r="AQ101" s="14" t="s">
        <v>1380</v>
      </c>
      <c r="AR101" s="14" t="s">
        <v>1381</v>
      </c>
    </row>
    <row r="102" spans="2:44" x14ac:dyDescent="0.25">
      <c r="B102" s="53"/>
      <c r="C102" s="54"/>
      <c r="D102" s="55"/>
      <c r="E102" s="56"/>
      <c r="F102" s="57"/>
      <c r="G102" s="58"/>
      <c r="H102" s="59"/>
      <c r="I102" s="59"/>
      <c r="J102" s="60"/>
      <c r="K102" s="61"/>
      <c r="L102" s="62"/>
      <c r="M102" s="63"/>
      <c r="N102" s="59"/>
      <c r="O102" s="59"/>
      <c r="P102" s="60"/>
      <c r="Q102" s="61"/>
      <c r="R102" s="62"/>
      <c r="S102" s="63"/>
      <c r="T102" s="59"/>
      <c r="U102" s="59"/>
      <c r="V102" s="60"/>
      <c r="W102" s="61">
        <v>1.8977910000000002</v>
      </c>
      <c r="X102" s="62">
        <v>6.2100000000000002E-3</v>
      </c>
      <c r="Y102" s="63">
        <v>3.2615529088482619E-3</v>
      </c>
      <c r="Z102" s="59">
        <v>6.3025176982575096E-4</v>
      </c>
      <c r="AA102" s="59">
        <v>0</v>
      </c>
      <c r="AB102" s="60">
        <v>8.1932730077347634E-4</v>
      </c>
      <c r="AC102" s="46">
        <f t="shared" si="8"/>
        <v>0</v>
      </c>
      <c r="AD102" s="47">
        <f t="shared" si="9"/>
        <v>0</v>
      </c>
      <c r="AE102" s="46">
        <f t="shared" si="10"/>
        <v>0</v>
      </c>
      <c r="AF102" s="47">
        <f t="shared" si="11"/>
        <v>1904.0010000000002</v>
      </c>
      <c r="AH102" s="64" t="str">
        <f t="shared" si="12"/>
        <v>SM/ ASM</v>
      </c>
      <c r="AI102" s="1" t="str">
        <f t="shared" si="13"/>
        <v>.sm@vishalretail.co.in</v>
      </c>
      <c r="AJ102" s="64" t="e">
        <v>#N/A</v>
      </c>
      <c r="AK102" s="64" t="e">
        <v>#N/A</v>
      </c>
      <c r="AQ102" s="14" t="s">
        <v>1380</v>
      </c>
      <c r="AR102" s="14" t="s">
        <v>1381</v>
      </c>
    </row>
    <row r="103" spans="2:44" x14ac:dyDescent="0.25">
      <c r="B103" s="53"/>
      <c r="C103" s="54"/>
      <c r="D103" s="55"/>
      <c r="E103" s="56"/>
      <c r="F103" s="57"/>
      <c r="G103" s="58"/>
      <c r="H103" s="59"/>
      <c r="I103" s="59"/>
      <c r="J103" s="60"/>
      <c r="K103" s="61"/>
      <c r="L103" s="62"/>
      <c r="M103" s="63"/>
      <c r="N103" s="59"/>
      <c r="O103" s="59"/>
      <c r="P103" s="60"/>
      <c r="Q103" s="61"/>
      <c r="R103" s="62"/>
      <c r="S103" s="63"/>
      <c r="T103" s="59"/>
      <c r="U103" s="59"/>
      <c r="V103" s="60"/>
      <c r="W103" s="61">
        <v>1.8942563999999997</v>
      </c>
      <c r="X103" s="62">
        <v>3.1924899999999999E-2</v>
      </c>
      <c r="Y103" s="63">
        <v>1.657419267853966E-2</v>
      </c>
      <c r="Z103" s="59">
        <v>5.6967638508379262E-4</v>
      </c>
      <c r="AA103" s="59">
        <v>2.0657972331057312E-3</v>
      </c>
      <c r="AB103" s="60">
        <v>1.064281955182516E-3</v>
      </c>
      <c r="AC103" s="46">
        <f t="shared" si="8"/>
        <v>0</v>
      </c>
      <c r="AD103" s="47">
        <f t="shared" si="9"/>
        <v>0</v>
      </c>
      <c r="AE103" s="46">
        <f t="shared" si="10"/>
        <v>0</v>
      </c>
      <c r="AF103" s="47">
        <f t="shared" si="11"/>
        <v>1926.1812999999995</v>
      </c>
      <c r="AH103" s="64" t="str">
        <f t="shared" si="12"/>
        <v>SM/ ASM</v>
      </c>
      <c r="AI103" s="1" t="str">
        <f t="shared" si="13"/>
        <v>.sm@vishalretail.co.in</v>
      </c>
      <c r="AJ103" s="64" t="e">
        <v>#N/A</v>
      </c>
      <c r="AK103" s="64" t="e">
        <v>#N/A</v>
      </c>
      <c r="AQ103" s="14" t="s">
        <v>1380</v>
      </c>
      <c r="AR103" s="14" t="s">
        <v>1381</v>
      </c>
    </row>
    <row r="104" spans="2:44" x14ac:dyDescent="0.25">
      <c r="B104" s="53"/>
      <c r="C104" s="54"/>
      <c r="D104" s="55"/>
      <c r="E104" s="56"/>
      <c r="F104" s="57"/>
      <c r="G104" s="58"/>
      <c r="H104" s="59"/>
      <c r="I104" s="59"/>
      <c r="J104" s="60"/>
      <c r="K104" s="61"/>
      <c r="L104" s="62"/>
      <c r="M104" s="63"/>
      <c r="N104" s="59"/>
      <c r="O104" s="59"/>
      <c r="P104" s="60"/>
      <c r="Q104" s="61"/>
      <c r="R104" s="62"/>
      <c r="S104" s="63"/>
      <c r="T104" s="59"/>
      <c r="U104" s="59"/>
      <c r="V104" s="60"/>
      <c r="W104" s="61">
        <v>1.8915879</v>
      </c>
      <c r="X104" s="62">
        <v>1.0200000000000001E-3</v>
      </c>
      <c r="Y104" s="63">
        <v>5.389388895608013E-4</v>
      </c>
      <c r="Z104" s="59">
        <v>0</v>
      </c>
      <c r="AA104" s="59">
        <v>5.389388895608013E-4</v>
      </c>
      <c r="AB104" s="60">
        <v>0</v>
      </c>
      <c r="AC104" s="46">
        <f t="shared" si="8"/>
        <v>0</v>
      </c>
      <c r="AD104" s="47">
        <f t="shared" si="9"/>
        <v>0</v>
      </c>
      <c r="AE104" s="46">
        <f t="shared" si="10"/>
        <v>0</v>
      </c>
      <c r="AF104" s="47">
        <f t="shared" si="11"/>
        <v>1892.6079000000002</v>
      </c>
      <c r="AH104" s="64" t="str">
        <f t="shared" si="12"/>
        <v>SM/ ASM</v>
      </c>
      <c r="AI104" s="1" t="str">
        <f t="shared" si="13"/>
        <v>.sm@vishalretail.co.in</v>
      </c>
      <c r="AJ104" s="64" t="e">
        <v>#N/A</v>
      </c>
      <c r="AK104" s="64" t="e">
        <v>#N/A</v>
      </c>
      <c r="AQ104" s="14" t="s">
        <v>1380</v>
      </c>
      <c r="AR104" s="14" t="s">
        <v>1381</v>
      </c>
    </row>
    <row r="105" spans="2:44" x14ac:dyDescent="0.25">
      <c r="B105" s="53"/>
      <c r="C105" s="54"/>
      <c r="D105" s="55"/>
      <c r="E105" s="56"/>
      <c r="F105" s="57"/>
      <c r="G105" s="58"/>
      <c r="H105" s="59"/>
      <c r="I105" s="59"/>
      <c r="J105" s="60"/>
      <c r="K105" s="61"/>
      <c r="L105" s="62"/>
      <c r="M105" s="63"/>
      <c r="N105" s="59"/>
      <c r="O105" s="59"/>
      <c r="P105" s="60"/>
      <c r="Q105" s="61"/>
      <c r="R105" s="62"/>
      <c r="S105" s="63"/>
      <c r="T105" s="59"/>
      <c r="U105" s="59"/>
      <c r="V105" s="60"/>
      <c r="W105" s="61">
        <v>1.8886717000000002</v>
      </c>
      <c r="X105" s="62">
        <v>1.6480100000000001E-2</v>
      </c>
      <c r="Y105" s="63">
        <v>8.6502818305606924E-3</v>
      </c>
      <c r="Z105" s="59">
        <v>0</v>
      </c>
      <c r="AA105" s="59">
        <v>3.2543338541317281E-4</v>
      </c>
      <c r="AB105" s="60">
        <v>1.5221884156422598E-3</v>
      </c>
      <c r="AC105" s="46">
        <f t="shared" si="8"/>
        <v>0</v>
      </c>
      <c r="AD105" s="47">
        <f t="shared" si="9"/>
        <v>0</v>
      </c>
      <c r="AE105" s="46">
        <f t="shared" si="10"/>
        <v>0</v>
      </c>
      <c r="AF105" s="47">
        <f t="shared" si="11"/>
        <v>1905.1518000000003</v>
      </c>
      <c r="AH105" s="64" t="str">
        <f t="shared" si="12"/>
        <v>SM/ ASM</v>
      </c>
      <c r="AI105" s="1" t="str">
        <f t="shared" si="13"/>
        <v>.sm@vishalretail.co.in</v>
      </c>
      <c r="AJ105" s="64" t="e">
        <v>#N/A</v>
      </c>
      <c r="AK105" s="64" t="e">
        <v>#N/A</v>
      </c>
      <c r="AQ105" s="14" t="s">
        <v>1380</v>
      </c>
      <c r="AR105" s="14" t="s">
        <v>1381</v>
      </c>
    </row>
    <row r="106" spans="2:44" x14ac:dyDescent="0.25">
      <c r="B106" s="53"/>
      <c r="C106" s="54"/>
      <c r="D106" s="55"/>
      <c r="E106" s="56"/>
      <c r="F106" s="57"/>
      <c r="G106" s="58"/>
      <c r="H106" s="59"/>
      <c r="I106" s="59"/>
      <c r="J106" s="60"/>
      <c r="K106" s="61"/>
      <c r="L106" s="62"/>
      <c r="M106" s="63"/>
      <c r="N106" s="59"/>
      <c r="O106" s="59"/>
      <c r="P106" s="60"/>
      <c r="Q106" s="61"/>
      <c r="R106" s="62"/>
      <c r="S106" s="63"/>
      <c r="T106" s="59"/>
      <c r="U106" s="59"/>
      <c r="V106" s="60"/>
      <c r="W106" s="61">
        <v>1.8853428999999999</v>
      </c>
      <c r="X106" s="62">
        <v>4.4250899999999996E-2</v>
      </c>
      <c r="Y106" s="63">
        <v>2.293275403351731E-2</v>
      </c>
      <c r="Z106" s="59">
        <v>4.120193586857503E-3</v>
      </c>
      <c r="AA106" s="59">
        <v>9.7173301448211531E-3</v>
      </c>
      <c r="AB106" s="60">
        <v>0</v>
      </c>
      <c r="AC106" s="46">
        <f t="shared" si="8"/>
        <v>0</v>
      </c>
      <c r="AD106" s="47">
        <f t="shared" si="9"/>
        <v>0</v>
      </c>
      <c r="AE106" s="46">
        <f t="shared" si="10"/>
        <v>0</v>
      </c>
      <c r="AF106" s="47">
        <f t="shared" si="11"/>
        <v>1929.5937999999999</v>
      </c>
      <c r="AH106" s="64" t="str">
        <f t="shared" si="12"/>
        <v>SM/ ASM</v>
      </c>
      <c r="AI106" s="1" t="str">
        <f t="shared" si="13"/>
        <v>.sm@vishalretail.co.in</v>
      </c>
      <c r="AJ106" s="64" t="e">
        <v>#N/A</v>
      </c>
      <c r="AK106" s="64" t="e">
        <v>#N/A</v>
      </c>
      <c r="AQ106" s="14" t="s">
        <v>1380</v>
      </c>
      <c r="AR106" s="14" t="s">
        <v>1381</v>
      </c>
    </row>
    <row r="107" spans="2:44" x14ac:dyDescent="0.25">
      <c r="B107" s="53"/>
      <c r="C107" s="54"/>
      <c r="D107" s="55"/>
      <c r="E107" s="56"/>
      <c r="F107" s="57"/>
      <c r="G107" s="58"/>
      <c r="H107" s="59"/>
      <c r="I107" s="59"/>
      <c r="J107" s="60"/>
      <c r="K107" s="61"/>
      <c r="L107" s="62"/>
      <c r="M107" s="63"/>
      <c r="N107" s="59"/>
      <c r="O107" s="59"/>
      <c r="P107" s="60"/>
      <c r="Q107" s="61"/>
      <c r="R107" s="62"/>
      <c r="S107" s="63"/>
      <c r="T107" s="59"/>
      <c r="U107" s="59"/>
      <c r="V107" s="60"/>
      <c r="W107" s="61">
        <v>1.8811149999999999</v>
      </c>
      <c r="X107" s="62">
        <v>9.6067299999999994E-2</v>
      </c>
      <c r="Y107" s="63">
        <v>4.8587983009963219E-2</v>
      </c>
      <c r="Z107" s="59">
        <v>0</v>
      </c>
      <c r="AA107" s="59">
        <v>1.5266169437183413E-3</v>
      </c>
      <c r="AB107" s="60">
        <v>3.1357553625682363E-2</v>
      </c>
      <c r="AC107" s="46">
        <f t="shared" si="8"/>
        <v>0</v>
      </c>
      <c r="AD107" s="47">
        <f t="shared" si="9"/>
        <v>0</v>
      </c>
      <c r="AE107" s="46">
        <f t="shared" si="10"/>
        <v>0</v>
      </c>
      <c r="AF107" s="47">
        <f t="shared" si="11"/>
        <v>1977.1823000000002</v>
      </c>
      <c r="AH107" s="64" t="str">
        <f t="shared" si="12"/>
        <v>SM/ ASM</v>
      </c>
      <c r="AI107" s="1" t="str">
        <f t="shared" si="13"/>
        <v>.sm@vishalretail.co.in</v>
      </c>
      <c r="AJ107" s="64" t="e">
        <v>#N/A</v>
      </c>
      <c r="AK107" s="64" t="e">
        <v>#N/A</v>
      </c>
      <c r="AQ107" s="14" t="s">
        <v>1380</v>
      </c>
      <c r="AR107" s="14" t="s">
        <v>1381</v>
      </c>
    </row>
    <row r="108" spans="2:44" x14ac:dyDescent="0.25">
      <c r="B108" s="53"/>
      <c r="C108" s="54"/>
      <c r="D108" s="55"/>
      <c r="E108" s="56"/>
      <c r="F108" s="57"/>
      <c r="G108" s="58"/>
      <c r="H108" s="59"/>
      <c r="I108" s="59"/>
      <c r="J108" s="60"/>
      <c r="K108" s="61"/>
      <c r="L108" s="62"/>
      <c r="M108" s="63"/>
      <c r="N108" s="59"/>
      <c r="O108" s="59"/>
      <c r="P108" s="60"/>
      <c r="Q108" s="61"/>
      <c r="R108" s="62"/>
      <c r="S108" s="63"/>
      <c r="T108" s="59"/>
      <c r="U108" s="59"/>
      <c r="V108" s="60"/>
      <c r="W108" s="61">
        <v>1.8804528999999999</v>
      </c>
      <c r="X108" s="62">
        <v>9.6234099999999989E-2</v>
      </c>
      <c r="Y108" s="63">
        <v>4.8684541356319944E-2</v>
      </c>
      <c r="Z108" s="59">
        <v>5.8684050636241352E-4</v>
      </c>
      <c r="AA108" s="59">
        <v>1.173681012724827E-3</v>
      </c>
      <c r="AB108" s="60">
        <v>6.4754814495162879E-4</v>
      </c>
      <c r="AC108" s="46">
        <f t="shared" si="8"/>
        <v>0</v>
      </c>
      <c r="AD108" s="47">
        <f t="shared" si="9"/>
        <v>0</v>
      </c>
      <c r="AE108" s="46">
        <f t="shared" si="10"/>
        <v>0</v>
      </c>
      <c r="AF108" s="47">
        <f t="shared" si="11"/>
        <v>1976.6869999999999</v>
      </c>
      <c r="AH108" s="64" t="str">
        <f t="shared" si="12"/>
        <v>SM/ ASM</v>
      </c>
      <c r="AI108" s="1" t="str">
        <f t="shared" si="13"/>
        <v>.sm@vishalretail.co.in</v>
      </c>
      <c r="AJ108" s="64" t="e">
        <v>#N/A</v>
      </c>
      <c r="AK108" s="64" t="e">
        <v>#N/A</v>
      </c>
      <c r="AQ108" s="14" t="s">
        <v>1380</v>
      </c>
      <c r="AR108" s="14" t="s">
        <v>1381</v>
      </c>
    </row>
    <row r="109" spans="2:44" x14ac:dyDescent="0.25">
      <c r="B109" s="53"/>
      <c r="C109" s="54"/>
      <c r="D109" s="55"/>
      <c r="E109" s="56"/>
      <c r="F109" s="57"/>
      <c r="G109" s="58"/>
      <c r="H109" s="59"/>
      <c r="I109" s="59"/>
      <c r="J109" s="60"/>
      <c r="K109" s="61"/>
      <c r="L109" s="62"/>
      <c r="M109" s="63"/>
      <c r="N109" s="59"/>
      <c r="O109" s="59"/>
      <c r="P109" s="60"/>
      <c r="Q109" s="61"/>
      <c r="R109" s="62"/>
      <c r="S109" s="63"/>
      <c r="T109" s="59"/>
      <c r="U109" s="59"/>
      <c r="V109" s="60"/>
      <c r="W109" s="61">
        <v>1.8798159999999999</v>
      </c>
      <c r="X109" s="62">
        <v>4.6502200000000007E-2</v>
      </c>
      <c r="Y109" s="63">
        <v>2.4140456130248893E-2</v>
      </c>
      <c r="Z109" s="59">
        <v>8.3016398848331507E-3</v>
      </c>
      <c r="AA109" s="59">
        <v>3.763812229983603E-3</v>
      </c>
      <c r="AB109" s="60">
        <v>1.7132683478773133E-3</v>
      </c>
      <c r="AC109" s="46">
        <f t="shared" si="8"/>
        <v>0</v>
      </c>
      <c r="AD109" s="47">
        <f t="shared" si="9"/>
        <v>0</v>
      </c>
      <c r="AE109" s="46">
        <f t="shared" si="10"/>
        <v>0</v>
      </c>
      <c r="AF109" s="47">
        <f t="shared" si="11"/>
        <v>1926.3181999999999</v>
      </c>
      <c r="AH109" s="64" t="str">
        <f t="shared" si="12"/>
        <v>SM/ ASM</v>
      </c>
      <c r="AI109" s="1" t="str">
        <f t="shared" si="13"/>
        <v>.sm@vishalretail.co.in</v>
      </c>
      <c r="AJ109" s="64" t="e">
        <v>#N/A</v>
      </c>
      <c r="AK109" s="64" t="e">
        <v>#N/A</v>
      </c>
      <c r="AQ109" s="14" t="s">
        <v>1380</v>
      </c>
      <c r="AR109" s="14" t="s">
        <v>1381</v>
      </c>
    </row>
    <row r="110" spans="2:44" x14ac:dyDescent="0.25">
      <c r="B110" s="53"/>
      <c r="C110" s="54"/>
      <c r="D110" s="55"/>
      <c r="E110" s="56"/>
      <c r="F110" s="57"/>
      <c r="G110" s="58"/>
      <c r="H110" s="59"/>
      <c r="I110" s="59"/>
      <c r="J110" s="60"/>
      <c r="K110" s="61"/>
      <c r="L110" s="62"/>
      <c r="M110" s="63"/>
      <c r="N110" s="59"/>
      <c r="O110" s="59"/>
      <c r="P110" s="60"/>
      <c r="Q110" s="61"/>
      <c r="R110" s="62"/>
      <c r="S110" s="63"/>
      <c r="T110" s="59"/>
      <c r="U110" s="59"/>
      <c r="V110" s="60"/>
      <c r="W110" s="61">
        <v>1.8723160000000001</v>
      </c>
      <c r="X110" s="62">
        <v>3.0430000000000006E-3</v>
      </c>
      <c r="Y110" s="63">
        <v>1.622622655182288E-3</v>
      </c>
      <c r="Z110" s="59">
        <v>0</v>
      </c>
      <c r="AA110" s="59">
        <v>0</v>
      </c>
      <c r="AB110" s="60">
        <v>3.0927411764894084E-4</v>
      </c>
      <c r="AC110" s="46">
        <f t="shared" si="8"/>
        <v>0</v>
      </c>
      <c r="AD110" s="47">
        <f t="shared" si="9"/>
        <v>0</v>
      </c>
      <c r="AE110" s="46">
        <f t="shared" si="10"/>
        <v>0</v>
      </c>
      <c r="AF110" s="47">
        <f t="shared" si="11"/>
        <v>1875.3590000000002</v>
      </c>
      <c r="AH110" s="64" t="str">
        <f t="shared" si="12"/>
        <v>SM/ ASM</v>
      </c>
      <c r="AI110" s="1" t="str">
        <f t="shared" si="13"/>
        <v>.sm@vishalretail.co.in</v>
      </c>
      <c r="AJ110" s="64" t="e">
        <v>#N/A</v>
      </c>
      <c r="AK110" s="64" t="e">
        <v>#N/A</v>
      </c>
      <c r="AQ110" s="14" t="s">
        <v>1380</v>
      </c>
      <c r="AR110" s="14" t="s">
        <v>1381</v>
      </c>
    </row>
    <row r="111" spans="2:44" x14ac:dyDescent="0.25">
      <c r="B111" s="53"/>
      <c r="C111" s="54"/>
      <c r="D111" s="55"/>
      <c r="E111" s="56"/>
      <c r="F111" s="57"/>
      <c r="G111" s="58"/>
      <c r="H111" s="59"/>
      <c r="I111" s="59"/>
      <c r="J111" s="60"/>
      <c r="K111" s="61"/>
      <c r="L111" s="62"/>
      <c r="M111" s="63"/>
      <c r="N111" s="59"/>
      <c r="O111" s="59"/>
      <c r="P111" s="60"/>
      <c r="Q111" s="61"/>
      <c r="R111" s="62"/>
      <c r="S111" s="63"/>
      <c r="T111" s="59"/>
      <c r="U111" s="59"/>
      <c r="V111" s="60"/>
      <c r="W111" s="61">
        <v>1.8635393999999998</v>
      </c>
      <c r="X111" s="62">
        <v>2.3004299999999998E-2</v>
      </c>
      <c r="Y111" s="63">
        <v>1.2193886629819387E-2</v>
      </c>
      <c r="Z111" s="59">
        <v>1.0919439607998481E-3</v>
      </c>
      <c r="AA111" s="59">
        <v>0</v>
      </c>
      <c r="AB111" s="60">
        <v>0</v>
      </c>
      <c r="AC111" s="46">
        <f t="shared" si="8"/>
        <v>0</v>
      </c>
      <c r="AD111" s="47">
        <f t="shared" si="9"/>
        <v>0</v>
      </c>
      <c r="AE111" s="46">
        <f t="shared" si="10"/>
        <v>0</v>
      </c>
      <c r="AF111" s="47">
        <f t="shared" si="11"/>
        <v>1886.5436999999999</v>
      </c>
      <c r="AH111" s="64" t="str">
        <f t="shared" si="12"/>
        <v>SM/ ASM</v>
      </c>
      <c r="AI111" s="1" t="str">
        <f t="shared" si="13"/>
        <v>.sm@vishalretail.co.in</v>
      </c>
      <c r="AJ111" s="64" t="e">
        <v>#N/A</v>
      </c>
      <c r="AK111" s="64" t="e">
        <v>#N/A</v>
      </c>
      <c r="AQ111" s="14" t="s">
        <v>1380</v>
      </c>
      <c r="AR111" s="14" t="s">
        <v>1381</v>
      </c>
    </row>
    <row r="112" spans="2:44" x14ac:dyDescent="0.25">
      <c r="B112" s="53"/>
      <c r="C112" s="54"/>
      <c r="D112" s="55"/>
      <c r="E112" s="56"/>
      <c r="F112" s="57"/>
      <c r="G112" s="58"/>
      <c r="H112" s="59"/>
      <c r="I112" s="59"/>
      <c r="J112" s="60"/>
      <c r="K112" s="61"/>
      <c r="L112" s="62"/>
      <c r="M112" s="63"/>
      <c r="N112" s="59"/>
      <c r="O112" s="59"/>
      <c r="P112" s="60"/>
      <c r="Q112" s="61"/>
      <c r="R112" s="62"/>
      <c r="S112" s="63"/>
      <c r="T112" s="59"/>
      <c r="U112" s="59"/>
      <c r="V112" s="60"/>
      <c r="W112" s="61">
        <v>1.8621670000000001</v>
      </c>
      <c r="X112" s="62">
        <v>3.4210000000000004E-3</v>
      </c>
      <c r="Y112" s="63">
        <v>1.8337382101514378E-3</v>
      </c>
      <c r="Z112" s="59">
        <v>0</v>
      </c>
      <c r="AA112" s="59">
        <v>1.1744286519853259E-3</v>
      </c>
      <c r="AB112" s="60">
        <v>6.593095581661117E-4</v>
      </c>
      <c r="AC112" s="46">
        <f t="shared" si="8"/>
        <v>0</v>
      </c>
      <c r="AD112" s="47">
        <f t="shared" si="9"/>
        <v>0</v>
      </c>
      <c r="AE112" s="46">
        <f t="shared" si="10"/>
        <v>0</v>
      </c>
      <c r="AF112" s="47">
        <f t="shared" si="11"/>
        <v>1865.588</v>
      </c>
      <c r="AH112" s="64" t="str">
        <f t="shared" si="12"/>
        <v>SM/ ASM</v>
      </c>
      <c r="AI112" s="1" t="str">
        <f t="shared" si="13"/>
        <v>.sm@vishalretail.co.in</v>
      </c>
      <c r="AJ112" s="64" t="e">
        <v>#N/A</v>
      </c>
      <c r="AK112" s="64" t="e">
        <v>#N/A</v>
      </c>
      <c r="AQ112" s="14" t="s">
        <v>1380</v>
      </c>
      <c r="AR112" s="14" t="s">
        <v>1381</v>
      </c>
    </row>
    <row r="113" spans="2:44" x14ac:dyDescent="0.25">
      <c r="B113" s="53"/>
      <c r="C113" s="54"/>
      <c r="D113" s="55"/>
      <c r="E113" s="56"/>
      <c r="F113" s="57"/>
      <c r="G113" s="58"/>
      <c r="H113" s="59"/>
      <c r="I113" s="59"/>
      <c r="J113" s="60"/>
      <c r="K113" s="61"/>
      <c r="L113" s="62"/>
      <c r="M113" s="63"/>
      <c r="N113" s="59"/>
      <c r="O113" s="59"/>
      <c r="P113" s="60"/>
      <c r="Q113" s="61"/>
      <c r="R113" s="62"/>
      <c r="S113" s="63"/>
      <c r="T113" s="59"/>
      <c r="U113" s="59"/>
      <c r="V113" s="60"/>
      <c r="W113" s="61">
        <v>1.8591292999999998</v>
      </c>
      <c r="X113" s="62">
        <v>1.3114900000000002E-2</v>
      </c>
      <c r="Y113" s="63">
        <v>7.0049088681914491E-3</v>
      </c>
      <c r="Z113" s="59">
        <v>3.2047101547971152E-3</v>
      </c>
      <c r="AA113" s="59">
        <v>2.2646618427232946E-3</v>
      </c>
      <c r="AB113" s="60">
        <v>0</v>
      </c>
      <c r="AC113" s="46">
        <f t="shared" si="8"/>
        <v>0</v>
      </c>
      <c r="AD113" s="47">
        <f t="shared" si="9"/>
        <v>0</v>
      </c>
      <c r="AE113" s="46">
        <f t="shared" si="10"/>
        <v>0</v>
      </c>
      <c r="AF113" s="47">
        <f t="shared" si="11"/>
        <v>1872.2441999999999</v>
      </c>
      <c r="AH113" s="64" t="str">
        <f t="shared" si="12"/>
        <v>SM/ ASM</v>
      </c>
      <c r="AI113" s="1" t="str">
        <f t="shared" si="13"/>
        <v>.sm@vishalretail.co.in</v>
      </c>
      <c r="AJ113" s="64" t="e">
        <v>#N/A</v>
      </c>
      <c r="AK113" s="64" t="e">
        <v>#N/A</v>
      </c>
      <c r="AQ113" s="14" t="s">
        <v>1380</v>
      </c>
      <c r="AR113" s="14" t="s">
        <v>1381</v>
      </c>
    </row>
    <row r="114" spans="2:44" x14ac:dyDescent="0.25">
      <c r="B114" s="53"/>
      <c r="C114" s="54"/>
      <c r="D114" s="55"/>
      <c r="E114" s="56"/>
      <c r="F114" s="57"/>
      <c r="G114" s="58"/>
      <c r="H114" s="59"/>
      <c r="I114" s="59"/>
      <c r="J114" s="60"/>
      <c r="K114" s="61"/>
      <c r="L114" s="62"/>
      <c r="M114" s="63"/>
      <c r="N114" s="59"/>
      <c r="O114" s="59"/>
      <c r="P114" s="60"/>
      <c r="Q114" s="61"/>
      <c r="R114" s="62"/>
      <c r="S114" s="63"/>
      <c r="T114" s="59"/>
      <c r="U114" s="59"/>
      <c r="V114" s="60"/>
      <c r="W114" s="61">
        <v>1.8585748000000002</v>
      </c>
      <c r="X114" s="62">
        <v>3.3848000000000003E-3</v>
      </c>
      <c r="Y114" s="63">
        <v>1.8178697325119193E-3</v>
      </c>
      <c r="Z114" s="59">
        <v>0</v>
      </c>
      <c r="AA114" s="59">
        <v>0</v>
      </c>
      <c r="AB114" s="60">
        <v>0</v>
      </c>
      <c r="AC114" s="46">
        <f t="shared" si="8"/>
        <v>0</v>
      </c>
      <c r="AD114" s="47">
        <f t="shared" si="9"/>
        <v>0</v>
      </c>
      <c r="AE114" s="46">
        <f t="shared" si="10"/>
        <v>0</v>
      </c>
      <c r="AF114" s="47">
        <f t="shared" si="11"/>
        <v>1861.9596000000001</v>
      </c>
      <c r="AH114" s="64" t="str">
        <f t="shared" si="12"/>
        <v>SM/ ASM</v>
      </c>
      <c r="AI114" s="1" t="str">
        <f t="shared" si="13"/>
        <v>.sm@vishalretail.co.in</v>
      </c>
      <c r="AJ114" s="64" t="e">
        <v>#N/A</v>
      </c>
      <c r="AK114" s="64" t="e">
        <v>#N/A</v>
      </c>
      <c r="AQ114" s="14" t="s">
        <v>1380</v>
      </c>
      <c r="AR114" s="14" t="s">
        <v>1381</v>
      </c>
    </row>
    <row r="115" spans="2:44" x14ac:dyDescent="0.25">
      <c r="B115" s="53"/>
      <c r="C115" s="54"/>
      <c r="D115" s="55"/>
      <c r="E115" s="56"/>
      <c r="F115" s="57"/>
      <c r="G115" s="58"/>
      <c r="H115" s="59"/>
      <c r="I115" s="59"/>
      <c r="J115" s="60"/>
      <c r="K115" s="61"/>
      <c r="L115" s="62"/>
      <c r="M115" s="63"/>
      <c r="N115" s="59"/>
      <c r="O115" s="59"/>
      <c r="P115" s="60"/>
      <c r="Q115" s="61"/>
      <c r="R115" s="62"/>
      <c r="S115" s="63"/>
      <c r="T115" s="59"/>
      <c r="U115" s="59"/>
      <c r="V115" s="60"/>
      <c r="W115" s="61">
        <v>1.8494443</v>
      </c>
      <c r="X115" s="62">
        <v>6.9555000000000007E-3</v>
      </c>
      <c r="Y115" s="63">
        <v>3.7467683416040022E-3</v>
      </c>
      <c r="Z115" s="59">
        <v>4.8093088568529259E-4</v>
      </c>
      <c r="AA115" s="59">
        <v>0</v>
      </c>
      <c r="AB115" s="60">
        <v>5.262874947519387E-4</v>
      </c>
      <c r="AC115" s="46">
        <f t="shared" si="8"/>
        <v>0</v>
      </c>
      <c r="AD115" s="47">
        <f t="shared" si="9"/>
        <v>0</v>
      </c>
      <c r="AE115" s="46">
        <f t="shared" si="10"/>
        <v>0</v>
      </c>
      <c r="AF115" s="47">
        <f t="shared" si="11"/>
        <v>1856.3997999999999</v>
      </c>
      <c r="AH115" s="64" t="str">
        <f t="shared" si="12"/>
        <v>SM/ ASM</v>
      </c>
      <c r="AI115" s="1" t="str">
        <f t="shared" si="13"/>
        <v>.sm@vishalretail.co.in</v>
      </c>
      <c r="AJ115" s="64" t="e">
        <v>#N/A</v>
      </c>
      <c r="AK115" s="64" t="e">
        <v>#N/A</v>
      </c>
      <c r="AQ115" s="14" t="s">
        <v>1380</v>
      </c>
      <c r="AR115" s="14" t="s">
        <v>1381</v>
      </c>
    </row>
    <row r="116" spans="2:44" x14ac:dyDescent="0.25">
      <c r="B116" s="53"/>
      <c r="C116" s="54"/>
      <c r="D116" s="55"/>
      <c r="E116" s="56"/>
      <c r="F116" s="57"/>
      <c r="G116" s="58"/>
      <c r="H116" s="59"/>
      <c r="I116" s="59"/>
      <c r="J116" s="60"/>
      <c r="K116" s="61"/>
      <c r="L116" s="62"/>
      <c r="M116" s="63"/>
      <c r="N116" s="59"/>
      <c r="O116" s="59"/>
      <c r="P116" s="60"/>
      <c r="Q116" s="61"/>
      <c r="R116" s="62"/>
      <c r="S116" s="63"/>
      <c r="T116" s="59"/>
      <c r="U116" s="59"/>
      <c r="V116" s="60"/>
      <c r="W116" s="61">
        <v>1.846012</v>
      </c>
      <c r="X116" s="62">
        <v>8.8278399999999993E-2</v>
      </c>
      <c r="Y116" s="63">
        <v>4.563864867446997E-2</v>
      </c>
      <c r="Z116" s="59">
        <v>4.5886077912602992E-3</v>
      </c>
      <c r="AA116" s="59">
        <v>1.5354467974405498E-3</v>
      </c>
      <c r="AB116" s="60">
        <v>1.5176004595793888E-2</v>
      </c>
      <c r="AC116" s="46">
        <f t="shared" si="8"/>
        <v>0</v>
      </c>
      <c r="AD116" s="47">
        <f t="shared" si="9"/>
        <v>0</v>
      </c>
      <c r="AE116" s="46">
        <f t="shared" si="10"/>
        <v>0</v>
      </c>
      <c r="AF116" s="47">
        <f t="shared" si="11"/>
        <v>1934.2904000000001</v>
      </c>
      <c r="AH116" s="64" t="str">
        <f t="shared" si="12"/>
        <v>SM/ ASM</v>
      </c>
      <c r="AI116" s="1" t="str">
        <f t="shared" si="13"/>
        <v>.sm@vishalretail.co.in</v>
      </c>
      <c r="AJ116" s="64" t="e">
        <v>#N/A</v>
      </c>
      <c r="AK116" s="64" t="e">
        <v>#N/A</v>
      </c>
      <c r="AQ116" s="14" t="s">
        <v>1380</v>
      </c>
      <c r="AR116" s="14" t="s">
        <v>1381</v>
      </c>
    </row>
    <row r="117" spans="2:44" x14ac:dyDescent="0.25">
      <c r="B117" s="53"/>
      <c r="C117" s="54"/>
      <c r="D117" s="55"/>
      <c r="E117" s="56"/>
      <c r="F117" s="57"/>
      <c r="G117" s="58"/>
      <c r="H117" s="59"/>
      <c r="I117" s="59"/>
      <c r="J117" s="60"/>
      <c r="K117" s="61"/>
      <c r="L117" s="62"/>
      <c r="M117" s="63"/>
      <c r="N117" s="59"/>
      <c r="O117" s="59"/>
      <c r="P117" s="60"/>
      <c r="Q117" s="61"/>
      <c r="R117" s="62"/>
      <c r="S117" s="63"/>
      <c r="T117" s="59"/>
      <c r="U117" s="59"/>
      <c r="V117" s="60"/>
      <c r="W117" s="61">
        <v>1.8267978</v>
      </c>
      <c r="X117" s="62">
        <v>1.3170000000000001E-2</v>
      </c>
      <c r="Y117" s="63">
        <v>7.1577339559964048E-3</v>
      </c>
      <c r="Z117" s="59">
        <v>0</v>
      </c>
      <c r="AA117" s="59">
        <v>0</v>
      </c>
      <c r="AB117" s="60">
        <v>5.97836549096131E-4</v>
      </c>
      <c r="AC117" s="46">
        <f t="shared" si="8"/>
        <v>0</v>
      </c>
      <c r="AD117" s="47">
        <f t="shared" si="9"/>
        <v>0</v>
      </c>
      <c r="AE117" s="46">
        <f t="shared" si="10"/>
        <v>0</v>
      </c>
      <c r="AF117" s="47">
        <f t="shared" si="11"/>
        <v>1839.9677999999999</v>
      </c>
      <c r="AH117" s="64" t="str">
        <f t="shared" si="12"/>
        <v>SM/ ASM</v>
      </c>
      <c r="AI117" s="1" t="str">
        <f t="shared" si="13"/>
        <v>.sm@vishalretail.co.in</v>
      </c>
      <c r="AJ117" s="64" t="e">
        <v>#N/A</v>
      </c>
      <c r="AK117" s="64" t="e">
        <v>#N/A</v>
      </c>
      <c r="AQ117" s="14" t="s">
        <v>1380</v>
      </c>
      <c r="AR117" s="14" t="s">
        <v>1381</v>
      </c>
    </row>
    <row r="118" spans="2:44" x14ac:dyDescent="0.25">
      <c r="B118" s="53"/>
      <c r="C118" s="54"/>
      <c r="D118" s="55"/>
      <c r="E118" s="56"/>
      <c r="F118" s="57"/>
      <c r="G118" s="58"/>
      <c r="H118" s="59"/>
      <c r="I118" s="59"/>
      <c r="J118" s="60"/>
      <c r="K118" s="61"/>
      <c r="L118" s="62"/>
      <c r="M118" s="63"/>
      <c r="N118" s="59"/>
      <c r="O118" s="59"/>
      <c r="P118" s="60"/>
      <c r="Q118" s="61"/>
      <c r="R118" s="62"/>
      <c r="S118" s="63"/>
      <c r="T118" s="59"/>
      <c r="U118" s="59"/>
      <c r="V118" s="60"/>
      <c r="W118" s="61">
        <v>1.8202582999999999</v>
      </c>
      <c r="X118" s="62">
        <v>1.2959999999999999E-2</v>
      </c>
      <c r="Y118" s="63">
        <v>7.0695344902459243E-3</v>
      </c>
      <c r="Z118" s="59">
        <v>9.8187979031193391E-4</v>
      </c>
      <c r="AA118" s="59">
        <v>3.5456770205708724E-3</v>
      </c>
      <c r="AB118" s="60">
        <v>1.418270808228349E-3</v>
      </c>
      <c r="AC118" s="46">
        <f t="shared" si="8"/>
        <v>0</v>
      </c>
      <c r="AD118" s="47">
        <f t="shared" si="9"/>
        <v>0</v>
      </c>
      <c r="AE118" s="46">
        <f t="shared" si="10"/>
        <v>0</v>
      </c>
      <c r="AF118" s="47">
        <f t="shared" si="11"/>
        <v>1833.2182999999998</v>
      </c>
      <c r="AH118" s="64" t="str">
        <f t="shared" si="12"/>
        <v>SM/ ASM</v>
      </c>
      <c r="AI118" s="1" t="str">
        <f t="shared" si="13"/>
        <v>.sm@vishalretail.co.in</v>
      </c>
      <c r="AJ118" s="64" t="e">
        <v>#N/A</v>
      </c>
      <c r="AK118" s="64" t="e">
        <v>#N/A</v>
      </c>
      <c r="AQ118" s="14" t="s">
        <v>1380</v>
      </c>
      <c r="AR118" s="14" t="s">
        <v>1381</v>
      </c>
    </row>
    <row r="119" spans="2:44" x14ac:dyDescent="0.25">
      <c r="B119" s="53"/>
      <c r="C119" s="54"/>
      <c r="D119" s="55"/>
      <c r="E119" s="56"/>
      <c r="F119" s="57"/>
      <c r="G119" s="58"/>
      <c r="H119" s="59"/>
      <c r="I119" s="59"/>
      <c r="J119" s="60"/>
      <c r="K119" s="61"/>
      <c r="L119" s="62"/>
      <c r="M119" s="63"/>
      <c r="N119" s="59"/>
      <c r="O119" s="59"/>
      <c r="P119" s="60"/>
      <c r="Q119" s="61"/>
      <c r="R119" s="62"/>
      <c r="S119" s="63"/>
      <c r="T119" s="59"/>
      <c r="U119" s="59"/>
      <c r="V119" s="60"/>
      <c r="W119" s="61">
        <v>1.8118873000000002</v>
      </c>
      <c r="X119" s="62">
        <v>8.3702000000000013E-3</v>
      </c>
      <c r="Y119" s="63">
        <v>4.5983603968119896E-3</v>
      </c>
      <c r="Z119" s="59">
        <v>1.0164495957302746E-3</v>
      </c>
      <c r="AA119" s="59">
        <v>7.031972124822999E-4</v>
      </c>
      <c r="AB119" s="60">
        <v>2.1260728221144535E-3</v>
      </c>
      <c r="AC119" s="46">
        <f t="shared" si="8"/>
        <v>0</v>
      </c>
      <c r="AD119" s="47">
        <f t="shared" si="9"/>
        <v>0</v>
      </c>
      <c r="AE119" s="46">
        <f t="shared" si="10"/>
        <v>0</v>
      </c>
      <c r="AF119" s="47">
        <f t="shared" si="11"/>
        <v>1820.2575000000002</v>
      </c>
      <c r="AH119" s="64" t="str">
        <f t="shared" si="12"/>
        <v>SM/ ASM</v>
      </c>
      <c r="AI119" s="1" t="str">
        <f t="shared" si="13"/>
        <v>.sm@vishalretail.co.in</v>
      </c>
      <c r="AJ119" s="64" t="e">
        <v>#N/A</v>
      </c>
      <c r="AK119" s="64" t="e">
        <v>#N/A</v>
      </c>
      <c r="AQ119" s="14" t="s">
        <v>1380</v>
      </c>
      <c r="AR119" s="14" t="s">
        <v>1381</v>
      </c>
    </row>
    <row r="120" spans="2:44" x14ac:dyDescent="0.25">
      <c r="B120" s="53"/>
      <c r="C120" s="54"/>
      <c r="D120" s="55"/>
      <c r="E120" s="56"/>
      <c r="F120" s="57"/>
      <c r="G120" s="58"/>
      <c r="H120" s="59"/>
      <c r="I120" s="59"/>
      <c r="J120" s="60"/>
      <c r="K120" s="61"/>
      <c r="L120" s="62"/>
      <c r="M120" s="63"/>
      <c r="N120" s="59"/>
      <c r="O120" s="59"/>
      <c r="P120" s="60"/>
      <c r="Q120" s="61"/>
      <c r="R120" s="62"/>
      <c r="S120" s="63"/>
      <c r="T120" s="59"/>
      <c r="U120" s="59"/>
      <c r="V120" s="60"/>
      <c r="W120" s="61">
        <v>1.8009846</v>
      </c>
      <c r="X120" s="62">
        <v>6.5469999999999999E-3</v>
      </c>
      <c r="Y120" s="63">
        <v>3.6220666902863547E-3</v>
      </c>
      <c r="Z120" s="59">
        <v>7.6181240759497638E-4</v>
      </c>
      <c r="AA120" s="59">
        <v>6.6388880836163518E-4</v>
      </c>
      <c r="AB120" s="60">
        <v>1.0234952462241877E-3</v>
      </c>
      <c r="AC120" s="46">
        <f t="shared" si="8"/>
        <v>0</v>
      </c>
      <c r="AD120" s="47">
        <f t="shared" si="9"/>
        <v>0</v>
      </c>
      <c r="AE120" s="46">
        <f t="shared" si="10"/>
        <v>0</v>
      </c>
      <c r="AF120" s="47">
        <f t="shared" si="11"/>
        <v>1807.5316</v>
      </c>
      <c r="AH120" s="64" t="str">
        <f t="shared" si="12"/>
        <v>SM/ ASM</v>
      </c>
      <c r="AI120" s="1" t="str">
        <f t="shared" si="13"/>
        <v>.sm@vishalretail.co.in</v>
      </c>
      <c r="AJ120" s="64" t="e">
        <v>#N/A</v>
      </c>
      <c r="AK120" s="64" t="e">
        <v>#N/A</v>
      </c>
      <c r="AQ120" s="14" t="s">
        <v>1380</v>
      </c>
      <c r="AR120" s="14" t="s">
        <v>1381</v>
      </c>
    </row>
    <row r="121" spans="2:44" x14ac:dyDescent="0.25">
      <c r="B121" s="53"/>
      <c r="C121" s="54"/>
      <c r="D121" s="55"/>
      <c r="E121" s="56"/>
      <c r="F121" s="57"/>
      <c r="G121" s="58"/>
      <c r="H121" s="59"/>
      <c r="I121" s="59"/>
      <c r="J121" s="60"/>
      <c r="K121" s="61"/>
      <c r="L121" s="62"/>
      <c r="M121" s="63"/>
      <c r="N121" s="59"/>
      <c r="O121" s="59"/>
      <c r="P121" s="60"/>
      <c r="Q121" s="61"/>
      <c r="R121" s="62"/>
      <c r="S121" s="63"/>
      <c r="T121" s="59"/>
      <c r="U121" s="59"/>
      <c r="V121" s="60"/>
      <c r="W121" s="61">
        <v>1.7959621000000001</v>
      </c>
      <c r="X121" s="62">
        <v>7.1399999999999996E-3</v>
      </c>
      <c r="Y121" s="63">
        <v>3.9598423184133607E-3</v>
      </c>
      <c r="Z121" s="59">
        <v>0</v>
      </c>
      <c r="AA121" s="59">
        <v>6.6551971738039678E-4</v>
      </c>
      <c r="AB121" s="60">
        <v>5.4350776919399066E-4</v>
      </c>
      <c r="AC121" s="46">
        <f t="shared" si="8"/>
        <v>0</v>
      </c>
      <c r="AD121" s="47">
        <f t="shared" si="9"/>
        <v>0</v>
      </c>
      <c r="AE121" s="46">
        <f t="shared" si="10"/>
        <v>0</v>
      </c>
      <c r="AF121" s="47">
        <f t="shared" si="11"/>
        <v>1803.1021000000001</v>
      </c>
      <c r="AH121" s="64" t="str">
        <f t="shared" si="12"/>
        <v>SM/ ASM</v>
      </c>
      <c r="AI121" s="1" t="str">
        <f t="shared" si="13"/>
        <v>.sm@vishalretail.co.in</v>
      </c>
      <c r="AJ121" s="64" t="e">
        <v>#N/A</v>
      </c>
      <c r="AK121" s="64" t="e">
        <v>#N/A</v>
      </c>
      <c r="AQ121" s="14" t="s">
        <v>1380</v>
      </c>
      <c r="AR121" s="14" t="s">
        <v>1381</v>
      </c>
    </row>
    <row r="122" spans="2:44" x14ac:dyDescent="0.25">
      <c r="B122" s="53"/>
      <c r="C122" s="54"/>
      <c r="D122" s="55"/>
      <c r="E122" s="56"/>
      <c r="F122" s="57"/>
      <c r="G122" s="58"/>
      <c r="H122" s="59"/>
      <c r="I122" s="59"/>
      <c r="J122" s="60"/>
      <c r="K122" s="61"/>
      <c r="L122" s="62"/>
      <c r="M122" s="63"/>
      <c r="N122" s="59"/>
      <c r="O122" s="59"/>
      <c r="P122" s="60"/>
      <c r="Q122" s="61"/>
      <c r="R122" s="62"/>
      <c r="S122" s="63"/>
      <c r="T122" s="59"/>
      <c r="U122" s="59"/>
      <c r="V122" s="60"/>
      <c r="W122" s="61">
        <v>1.7908282000000002</v>
      </c>
      <c r="X122" s="62">
        <v>1.2460000000000001E-3</v>
      </c>
      <c r="Y122" s="63">
        <v>6.9528371090884524E-4</v>
      </c>
      <c r="Z122" s="59">
        <v>0</v>
      </c>
      <c r="AA122" s="59">
        <v>0</v>
      </c>
      <c r="AB122" s="60">
        <v>0</v>
      </c>
      <c r="AC122" s="46">
        <f t="shared" si="8"/>
        <v>0</v>
      </c>
      <c r="AD122" s="47">
        <f t="shared" si="9"/>
        <v>0</v>
      </c>
      <c r="AE122" s="46">
        <f t="shared" si="10"/>
        <v>0</v>
      </c>
      <c r="AF122" s="47">
        <f t="shared" si="11"/>
        <v>1792.0742000000002</v>
      </c>
      <c r="AH122" s="64" t="str">
        <f t="shared" si="12"/>
        <v>SM/ ASM</v>
      </c>
      <c r="AI122" s="1" t="str">
        <f t="shared" si="13"/>
        <v>.sm@vishalretail.co.in</v>
      </c>
      <c r="AJ122" s="64" t="e">
        <v>#N/A</v>
      </c>
      <c r="AK122" s="64" t="e">
        <v>#N/A</v>
      </c>
      <c r="AQ122" s="14" t="s">
        <v>1380</v>
      </c>
      <c r="AR122" s="14" t="s">
        <v>1381</v>
      </c>
    </row>
    <row r="123" spans="2:44" x14ac:dyDescent="0.25">
      <c r="B123" s="53"/>
      <c r="C123" s="54"/>
      <c r="D123" s="55"/>
      <c r="E123" s="56"/>
      <c r="F123" s="57"/>
      <c r="G123" s="58"/>
      <c r="H123" s="59"/>
      <c r="I123" s="59"/>
      <c r="J123" s="60"/>
      <c r="K123" s="61"/>
      <c r="L123" s="62"/>
      <c r="M123" s="63"/>
      <c r="N123" s="59"/>
      <c r="O123" s="59"/>
      <c r="P123" s="60"/>
      <c r="Q123" s="61"/>
      <c r="R123" s="62"/>
      <c r="S123" s="63"/>
      <c r="T123" s="59"/>
      <c r="U123" s="59"/>
      <c r="V123" s="60"/>
      <c r="W123" s="61">
        <v>1.7801372</v>
      </c>
      <c r="X123" s="62">
        <v>7.0901999999999996E-3</v>
      </c>
      <c r="Y123" s="63">
        <v>3.9671504588615868E-3</v>
      </c>
      <c r="Z123" s="59">
        <v>0</v>
      </c>
      <c r="AA123" s="59">
        <v>6.5475719541900482E-4</v>
      </c>
      <c r="AB123" s="60">
        <v>1.0910754837353098E-3</v>
      </c>
      <c r="AC123" s="46">
        <f t="shared" si="8"/>
        <v>0</v>
      </c>
      <c r="AD123" s="47">
        <f t="shared" si="9"/>
        <v>0</v>
      </c>
      <c r="AE123" s="46">
        <f t="shared" si="10"/>
        <v>0</v>
      </c>
      <c r="AF123" s="47">
        <f t="shared" si="11"/>
        <v>1787.2274</v>
      </c>
      <c r="AH123" s="64" t="str">
        <f t="shared" si="12"/>
        <v>SM/ ASM</v>
      </c>
      <c r="AI123" s="1" t="str">
        <f t="shared" si="13"/>
        <v>.sm@vishalretail.co.in</v>
      </c>
      <c r="AJ123" s="64" t="e">
        <v>#N/A</v>
      </c>
      <c r="AK123" s="64" t="e">
        <v>#N/A</v>
      </c>
      <c r="AQ123" s="14" t="s">
        <v>1380</v>
      </c>
      <c r="AR123" s="14" t="s">
        <v>1381</v>
      </c>
    </row>
    <row r="124" spans="2:44" x14ac:dyDescent="0.25">
      <c r="B124" s="53"/>
      <c r="C124" s="54"/>
      <c r="D124" s="55"/>
      <c r="E124" s="56"/>
      <c r="F124" s="57"/>
      <c r="G124" s="58"/>
      <c r="H124" s="59"/>
      <c r="I124" s="59"/>
      <c r="J124" s="60"/>
      <c r="K124" s="61"/>
      <c r="L124" s="62"/>
      <c r="M124" s="63"/>
      <c r="N124" s="59"/>
      <c r="O124" s="59"/>
      <c r="P124" s="60"/>
      <c r="Q124" s="61"/>
      <c r="R124" s="62"/>
      <c r="S124" s="63"/>
      <c r="T124" s="59"/>
      <c r="U124" s="59"/>
      <c r="V124" s="60"/>
      <c r="W124" s="61">
        <v>1.7789741999999999</v>
      </c>
      <c r="X124" s="62">
        <v>1.2337600000000001E-2</v>
      </c>
      <c r="Y124" s="63">
        <v>6.8874664924330883E-3</v>
      </c>
      <c r="Z124" s="59">
        <v>3.2936756180582301E-4</v>
      </c>
      <c r="AA124" s="59">
        <v>8.3179265608589192E-4</v>
      </c>
      <c r="AB124" s="60">
        <v>1.6788255400316126E-3</v>
      </c>
      <c r="AC124" s="46">
        <f t="shared" si="8"/>
        <v>0</v>
      </c>
      <c r="AD124" s="47">
        <f t="shared" si="9"/>
        <v>0</v>
      </c>
      <c r="AE124" s="46">
        <f t="shared" si="10"/>
        <v>0</v>
      </c>
      <c r="AF124" s="47">
        <f t="shared" si="11"/>
        <v>1791.3117999999999</v>
      </c>
      <c r="AH124" s="64" t="str">
        <f t="shared" si="12"/>
        <v>SM/ ASM</v>
      </c>
      <c r="AI124" s="1" t="str">
        <f t="shared" si="13"/>
        <v>.sm@vishalretail.co.in</v>
      </c>
      <c r="AJ124" s="64" t="e">
        <v>#N/A</v>
      </c>
      <c r="AK124" s="64" t="e">
        <v>#N/A</v>
      </c>
      <c r="AQ124" s="14" t="s">
        <v>1380</v>
      </c>
      <c r="AR124" s="14" t="s">
        <v>1381</v>
      </c>
    </row>
    <row r="125" spans="2:44" x14ac:dyDescent="0.25">
      <c r="B125" s="53"/>
      <c r="C125" s="54"/>
      <c r="D125" s="55"/>
      <c r="E125" s="56"/>
      <c r="F125" s="57"/>
      <c r="G125" s="58"/>
      <c r="H125" s="59"/>
      <c r="I125" s="59"/>
      <c r="J125" s="60"/>
      <c r="K125" s="61"/>
      <c r="L125" s="62"/>
      <c r="M125" s="63"/>
      <c r="N125" s="59"/>
      <c r="O125" s="59"/>
      <c r="P125" s="60"/>
      <c r="Q125" s="61"/>
      <c r="R125" s="62"/>
      <c r="S125" s="63"/>
      <c r="T125" s="59"/>
      <c r="U125" s="59"/>
      <c r="V125" s="60"/>
      <c r="W125" s="61">
        <v>1.7747783000000001</v>
      </c>
      <c r="X125" s="62">
        <v>1.26213E-2</v>
      </c>
      <c r="Y125" s="63">
        <v>7.0612637487442653E-3</v>
      </c>
      <c r="Z125" s="59">
        <v>0</v>
      </c>
      <c r="AA125" s="59">
        <v>3.5319466335339899E-4</v>
      </c>
      <c r="AB125" s="60">
        <v>1.2308383642919021E-3</v>
      </c>
      <c r="AC125" s="46">
        <f t="shared" si="8"/>
        <v>0</v>
      </c>
      <c r="AD125" s="47">
        <f t="shared" si="9"/>
        <v>0</v>
      </c>
      <c r="AE125" s="46">
        <f t="shared" si="10"/>
        <v>0</v>
      </c>
      <c r="AF125" s="47">
        <f t="shared" si="11"/>
        <v>1787.3996</v>
      </c>
      <c r="AH125" s="64" t="str">
        <f t="shared" si="12"/>
        <v>SM/ ASM</v>
      </c>
      <c r="AI125" s="1" t="str">
        <f t="shared" si="13"/>
        <v>.sm@vishalretail.co.in</v>
      </c>
      <c r="AJ125" s="64" t="e">
        <v>#N/A</v>
      </c>
      <c r="AK125" s="64" t="e">
        <v>#N/A</v>
      </c>
      <c r="AQ125" s="14" t="s">
        <v>1380</v>
      </c>
      <c r="AR125" s="14" t="s">
        <v>1381</v>
      </c>
    </row>
    <row r="126" spans="2:44" x14ac:dyDescent="0.25">
      <c r="B126" s="53"/>
      <c r="C126" s="54"/>
      <c r="D126" s="55"/>
      <c r="E126" s="56"/>
      <c r="F126" s="57"/>
      <c r="G126" s="58"/>
      <c r="H126" s="59"/>
      <c r="I126" s="59"/>
      <c r="J126" s="60"/>
      <c r="K126" s="61"/>
      <c r="L126" s="62"/>
      <c r="M126" s="63"/>
      <c r="N126" s="59"/>
      <c r="O126" s="59"/>
      <c r="P126" s="60"/>
      <c r="Q126" s="61"/>
      <c r="R126" s="62"/>
      <c r="S126" s="63"/>
      <c r="T126" s="59"/>
      <c r="U126" s="59"/>
      <c r="V126" s="60"/>
      <c r="W126" s="61">
        <v>1.7710417999999999</v>
      </c>
      <c r="X126" s="62">
        <v>3.49E-3</v>
      </c>
      <c r="Y126" s="63">
        <v>1.9667159529065639E-3</v>
      </c>
      <c r="Z126" s="59">
        <v>4.1701140548735166E-4</v>
      </c>
      <c r="AA126" s="59">
        <v>0</v>
      </c>
      <c r="AB126" s="60">
        <v>9.2982272845152736E-4</v>
      </c>
      <c r="AC126" s="46">
        <f t="shared" si="8"/>
        <v>0</v>
      </c>
      <c r="AD126" s="47">
        <f t="shared" si="9"/>
        <v>0</v>
      </c>
      <c r="AE126" s="46">
        <f t="shared" si="10"/>
        <v>0</v>
      </c>
      <c r="AF126" s="47">
        <f t="shared" si="11"/>
        <v>1774.5318</v>
      </c>
      <c r="AH126" s="64" t="str">
        <f t="shared" si="12"/>
        <v>SM/ ASM</v>
      </c>
      <c r="AI126" s="1" t="str">
        <f t="shared" si="13"/>
        <v>.sm@vishalretail.co.in</v>
      </c>
      <c r="AJ126" s="64" t="e">
        <v>#N/A</v>
      </c>
      <c r="AK126" s="64" t="e">
        <v>#N/A</v>
      </c>
      <c r="AQ126" s="14" t="s">
        <v>1380</v>
      </c>
      <c r="AR126" s="14" t="s">
        <v>1381</v>
      </c>
    </row>
    <row r="127" spans="2:44" x14ac:dyDescent="0.25">
      <c r="B127" s="53"/>
      <c r="C127" s="54"/>
      <c r="D127" s="55"/>
      <c r="E127" s="56"/>
      <c r="F127" s="57"/>
      <c r="G127" s="58"/>
      <c r="H127" s="59"/>
      <c r="I127" s="59"/>
      <c r="J127" s="60"/>
      <c r="K127" s="61"/>
      <c r="L127" s="62"/>
      <c r="M127" s="63"/>
      <c r="N127" s="59"/>
      <c r="O127" s="59"/>
      <c r="P127" s="60"/>
      <c r="Q127" s="61"/>
      <c r="R127" s="62"/>
      <c r="S127" s="63"/>
      <c r="T127" s="59"/>
      <c r="U127" s="59"/>
      <c r="V127" s="60"/>
      <c r="W127" s="61">
        <v>1.7675842000000002</v>
      </c>
      <c r="X127" s="62">
        <v>7.0273000000000002E-3</v>
      </c>
      <c r="Y127" s="63">
        <v>3.9599089716256201E-3</v>
      </c>
      <c r="Z127" s="59">
        <v>0</v>
      </c>
      <c r="AA127" s="59">
        <v>2.2032991446296838E-3</v>
      </c>
      <c r="AB127" s="60">
        <v>0</v>
      </c>
      <c r="AC127" s="46">
        <f t="shared" si="8"/>
        <v>0</v>
      </c>
      <c r="AD127" s="47">
        <f t="shared" si="9"/>
        <v>0</v>
      </c>
      <c r="AE127" s="46">
        <f t="shared" si="10"/>
        <v>0</v>
      </c>
      <c r="AF127" s="47">
        <f t="shared" si="11"/>
        <v>1774.6115000000004</v>
      </c>
      <c r="AH127" s="64" t="str">
        <f t="shared" si="12"/>
        <v>SM/ ASM</v>
      </c>
      <c r="AI127" s="1" t="str">
        <f t="shared" si="13"/>
        <v>.sm@vishalretail.co.in</v>
      </c>
      <c r="AJ127" s="64" t="e">
        <v>#N/A</v>
      </c>
      <c r="AK127" s="64" t="e">
        <v>#N/A</v>
      </c>
      <c r="AQ127" s="14" t="s">
        <v>1380</v>
      </c>
      <c r="AR127" s="14" t="s">
        <v>1381</v>
      </c>
    </row>
    <row r="128" spans="2:44" x14ac:dyDescent="0.25">
      <c r="B128" s="53"/>
      <c r="C128" s="54"/>
      <c r="D128" s="55"/>
      <c r="E128" s="56"/>
      <c r="F128" s="57"/>
      <c r="G128" s="58"/>
      <c r="H128" s="59"/>
      <c r="I128" s="59"/>
      <c r="J128" s="60"/>
      <c r="K128" s="61"/>
      <c r="L128" s="62"/>
      <c r="M128" s="63"/>
      <c r="N128" s="59"/>
      <c r="O128" s="59"/>
      <c r="P128" s="60"/>
      <c r="Q128" s="61"/>
      <c r="R128" s="62"/>
      <c r="S128" s="63"/>
      <c r="T128" s="59"/>
      <c r="U128" s="59"/>
      <c r="V128" s="60"/>
      <c r="W128" s="61">
        <v>1.7663253999999999</v>
      </c>
      <c r="X128" s="62">
        <v>2.7000000000000001E-3</v>
      </c>
      <c r="Y128" s="63">
        <v>1.5262641226067191E-3</v>
      </c>
      <c r="Z128" s="59">
        <v>0</v>
      </c>
      <c r="AA128" s="59">
        <v>6.6703394987997354E-4</v>
      </c>
      <c r="AB128" s="60">
        <v>8.5923017272674556E-4</v>
      </c>
      <c r="AC128" s="46">
        <f t="shared" si="8"/>
        <v>0</v>
      </c>
      <c r="AD128" s="47">
        <f t="shared" si="9"/>
        <v>0</v>
      </c>
      <c r="AE128" s="46">
        <f t="shared" si="10"/>
        <v>0</v>
      </c>
      <c r="AF128" s="47">
        <f t="shared" si="11"/>
        <v>1769.0254</v>
      </c>
      <c r="AH128" s="64" t="str">
        <f t="shared" si="12"/>
        <v>SM/ ASM</v>
      </c>
      <c r="AI128" s="1" t="str">
        <f t="shared" si="13"/>
        <v>.sm@vishalretail.co.in</v>
      </c>
      <c r="AJ128" s="64" t="e">
        <v>#N/A</v>
      </c>
      <c r="AK128" s="64" t="e">
        <v>#N/A</v>
      </c>
      <c r="AQ128" s="14" t="s">
        <v>1380</v>
      </c>
      <c r="AR128" s="14" t="s">
        <v>1381</v>
      </c>
    </row>
    <row r="129" spans="2:44" x14ac:dyDescent="0.25">
      <c r="B129" s="53"/>
      <c r="C129" s="54"/>
      <c r="D129" s="55"/>
      <c r="E129" s="56"/>
      <c r="F129" s="57"/>
      <c r="G129" s="58"/>
      <c r="H129" s="59"/>
      <c r="I129" s="59"/>
      <c r="J129" s="60"/>
      <c r="K129" s="61"/>
      <c r="L129" s="62"/>
      <c r="M129" s="63"/>
      <c r="N129" s="59"/>
      <c r="O129" s="59"/>
      <c r="P129" s="60"/>
      <c r="Q129" s="61"/>
      <c r="R129" s="62"/>
      <c r="S129" s="63"/>
      <c r="T129" s="59"/>
      <c r="U129" s="59"/>
      <c r="V129" s="60"/>
      <c r="W129" s="61">
        <v>1.7387212999999999</v>
      </c>
      <c r="X129" s="62">
        <v>2.7000000000000001E-3</v>
      </c>
      <c r="Y129" s="63">
        <v>1.5504576635188741E-3</v>
      </c>
      <c r="Z129" s="59">
        <v>0</v>
      </c>
      <c r="AA129" s="59">
        <v>0</v>
      </c>
      <c r="AB129" s="60">
        <v>3.1583396849458548E-4</v>
      </c>
      <c r="AC129" s="46">
        <f t="shared" si="8"/>
        <v>0</v>
      </c>
      <c r="AD129" s="47">
        <f t="shared" si="9"/>
        <v>0</v>
      </c>
      <c r="AE129" s="46">
        <f t="shared" si="10"/>
        <v>0</v>
      </c>
      <c r="AF129" s="47">
        <f t="shared" si="11"/>
        <v>1741.4212999999997</v>
      </c>
      <c r="AH129" s="64" t="str">
        <f t="shared" si="12"/>
        <v>SM/ ASM</v>
      </c>
      <c r="AI129" s="1" t="str">
        <f t="shared" si="13"/>
        <v>.sm@vishalretail.co.in</v>
      </c>
      <c r="AJ129" s="64" t="e">
        <v>#N/A</v>
      </c>
      <c r="AK129" s="64" t="e">
        <v>#N/A</v>
      </c>
      <c r="AQ129" s="14" t="s">
        <v>1380</v>
      </c>
      <c r="AR129" s="14" t="s">
        <v>1381</v>
      </c>
    </row>
    <row r="130" spans="2:44" x14ac:dyDescent="0.25">
      <c r="B130" s="53"/>
      <c r="C130" s="54"/>
      <c r="D130" s="55"/>
      <c r="E130" s="56"/>
      <c r="F130" s="57"/>
      <c r="G130" s="58"/>
      <c r="H130" s="59"/>
      <c r="I130" s="59"/>
      <c r="J130" s="60"/>
      <c r="K130" s="61"/>
      <c r="L130" s="62"/>
      <c r="M130" s="63"/>
      <c r="N130" s="59"/>
      <c r="O130" s="59"/>
      <c r="P130" s="60"/>
      <c r="Q130" s="61"/>
      <c r="R130" s="62"/>
      <c r="S130" s="63"/>
      <c r="T130" s="59"/>
      <c r="U130" s="59"/>
      <c r="V130" s="60"/>
      <c r="W130" s="61">
        <v>1.7366152000000001</v>
      </c>
      <c r="X130" s="62">
        <v>6.000000000000001E-3</v>
      </c>
      <c r="Y130" s="63">
        <v>3.4431009209606343E-3</v>
      </c>
      <c r="Z130" s="59">
        <v>0</v>
      </c>
      <c r="AA130" s="59">
        <v>0</v>
      </c>
      <c r="AB130" s="60">
        <v>7.0583568879693001E-4</v>
      </c>
      <c r="AC130" s="46">
        <f t="shared" si="8"/>
        <v>0</v>
      </c>
      <c r="AD130" s="47">
        <f t="shared" si="9"/>
        <v>0</v>
      </c>
      <c r="AE130" s="46">
        <f t="shared" si="10"/>
        <v>0</v>
      </c>
      <c r="AF130" s="47">
        <f t="shared" si="11"/>
        <v>1742.6152</v>
      </c>
      <c r="AH130" s="64" t="str">
        <f t="shared" si="12"/>
        <v>SM/ ASM</v>
      </c>
      <c r="AI130" s="1" t="str">
        <f t="shared" si="13"/>
        <v>.sm@vishalretail.co.in</v>
      </c>
      <c r="AJ130" s="64" t="e">
        <v>#N/A</v>
      </c>
      <c r="AK130" s="64" t="e">
        <v>#N/A</v>
      </c>
      <c r="AQ130" s="14" t="s">
        <v>1380</v>
      </c>
      <c r="AR130" s="14" t="s">
        <v>1381</v>
      </c>
    </row>
    <row r="131" spans="2:44" x14ac:dyDescent="0.25">
      <c r="B131" s="53"/>
      <c r="C131" s="54"/>
      <c r="D131" s="55"/>
      <c r="E131" s="56"/>
      <c r="F131" s="57"/>
      <c r="G131" s="58"/>
      <c r="H131" s="59"/>
      <c r="I131" s="59"/>
      <c r="J131" s="60"/>
      <c r="K131" s="61"/>
      <c r="L131" s="62"/>
      <c r="M131" s="63"/>
      <c r="N131" s="59"/>
      <c r="O131" s="59"/>
      <c r="P131" s="60"/>
      <c r="Q131" s="61"/>
      <c r="R131" s="62"/>
      <c r="S131" s="63"/>
      <c r="T131" s="59"/>
      <c r="U131" s="59"/>
      <c r="V131" s="60"/>
      <c r="W131" s="61">
        <v>1.7261245000000001</v>
      </c>
      <c r="X131" s="62">
        <v>1.3815600000000001E-2</v>
      </c>
      <c r="Y131" s="63">
        <v>7.9402733461916303E-3</v>
      </c>
      <c r="Z131" s="59">
        <v>1.4975228170211147E-3</v>
      </c>
      <c r="AA131" s="59">
        <v>5.8622707758732614E-4</v>
      </c>
      <c r="AB131" s="60">
        <v>2.8679148207458403E-3</v>
      </c>
      <c r="AC131" s="46">
        <f t="shared" si="8"/>
        <v>0</v>
      </c>
      <c r="AD131" s="47">
        <f t="shared" si="9"/>
        <v>0</v>
      </c>
      <c r="AE131" s="46">
        <f t="shared" si="10"/>
        <v>0</v>
      </c>
      <c r="AF131" s="47">
        <f t="shared" si="11"/>
        <v>1739.9401000000003</v>
      </c>
      <c r="AH131" s="64" t="str">
        <f t="shared" si="12"/>
        <v>SM/ ASM</v>
      </c>
      <c r="AI131" s="1" t="str">
        <f t="shared" si="13"/>
        <v>.sm@vishalretail.co.in</v>
      </c>
      <c r="AJ131" s="64" t="e">
        <v>#N/A</v>
      </c>
      <c r="AK131" s="64" t="e">
        <v>#N/A</v>
      </c>
      <c r="AQ131" s="14" t="s">
        <v>1380</v>
      </c>
      <c r="AR131" s="14" t="s">
        <v>1381</v>
      </c>
    </row>
    <row r="132" spans="2:44" x14ac:dyDescent="0.25">
      <c r="B132" s="53"/>
      <c r="C132" s="54"/>
      <c r="D132" s="55"/>
      <c r="E132" s="56"/>
      <c r="F132" s="57"/>
      <c r="G132" s="58"/>
      <c r="H132" s="59"/>
      <c r="I132" s="59"/>
      <c r="J132" s="60"/>
      <c r="K132" s="61"/>
      <c r="L132" s="62"/>
      <c r="M132" s="63"/>
      <c r="N132" s="59"/>
      <c r="O132" s="59"/>
      <c r="P132" s="60"/>
      <c r="Q132" s="61"/>
      <c r="R132" s="62"/>
      <c r="S132" s="63"/>
      <c r="T132" s="59"/>
      <c r="U132" s="59"/>
      <c r="V132" s="60"/>
      <c r="W132" s="61">
        <v>1.7147327999999997</v>
      </c>
      <c r="X132" s="62">
        <v>9.4018000000000018E-3</v>
      </c>
      <c r="Y132" s="63">
        <v>5.4530545353013637E-3</v>
      </c>
      <c r="Z132" s="59">
        <v>3.6302270135985903E-4</v>
      </c>
      <c r="AA132" s="59">
        <v>0</v>
      </c>
      <c r="AB132" s="60">
        <v>3.6302270135985903E-4</v>
      </c>
      <c r="AC132" s="46">
        <f t="shared" ref="AC132:AC184" si="14">(E132+F132)*0.01*10^5</f>
        <v>0</v>
      </c>
      <c r="AD132" s="47">
        <f t="shared" ref="AD132:AD184" si="15">(K132+L132)*0.01*10^5</f>
        <v>0</v>
      </c>
      <c r="AE132" s="46">
        <f t="shared" ref="AE132:AE184" si="16">(Q132+R132)*0.01*10^5</f>
        <v>0</v>
      </c>
      <c r="AF132" s="47">
        <f t="shared" ref="AF132:AF184" si="17">(W132+X132)*0.01*10^5</f>
        <v>1724.1345999999999</v>
      </c>
      <c r="AH132" s="64" t="str">
        <f t="shared" ref="AH132:AH184" si="18">AQ132&amp;"/ "&amp;AR132</f>
        <v>SM/ ASM</v>
      </c>
      <c r="AI132" s="1" t="str">
        <f t="shared" si="13"/>
        <v>.sm@vishalretail.co.in</v>
      </c>
      <c r="AJ132" s="64" t="e">
        <v>#N/A</v>
      </c>
      <c r="AK132" s="64" t="e">
        <v>#N/A</v>
      </c>
      <c r="AQ132" s="14" t="s">
        <v>1380</v>
      </c>
      <c r="AR132" s="14" t="s">
        <v>1381</v>
      </c>
    </row>
    <row r="133" spans="2:44" x14ac:dyDescent="0.25">
      <c r="B133" s="53"/>
      <c r="C133" s="54"/>
      <c r="D133" s="55"/>
      <c r="E133" s="56"/>
      <c r="F133" s="57"/>
      <c r="G133" s="58"/>
      <c r="H133" s="59"/>
      <c r="I133" s="59"/>
      <c r="J133" s="60"/>
      <c r="K133" s="61"/>
      <c r="L133" s="62"/>
      <c r="M133" s="63"/>
      <c r="N133" s="59"/>
      <c r="O133" s="59"/>
      <c r="P133" s="60"/>
      <c r="Q133" s="61"/>
      <c r="R133" s="62"/>
      <c r="S133" s="63"/>
      <c r="T133" s="59"/>
      <c r="U133" s="59"/>
      <c r="V133" s="60"/>
      <c r="W133" s="61">
        <v>1.7130404999999997</v>
      </c>
      <c r="X133" s="62">
        <v>8.0444999999999996E-3</v>
      </c>
      <c r="Y133" s="63">
        <v>4.6740864047969738E-3</v>
      </c>
      <c r="Z133" s="59">
        <v>2.0768875447755341E-3</v>
      </c>
      <c r="AA133" s="59">
        <v>9.2964612439246184E-4</v>
      </c>
      <c r="AB133" s="60">
        <v>3.6604816147953184E-4</v>
      </c>
      <c r="AC133" s="46">
        <f t="shared" si="14"/>
        <v>0</v>
      </c>
      <c r="AD133" s="47">
        <f t="shared" si="15"/>
        <v>0</v>
      </c>
      <c r="AE133" s="46">
        <f t="shared" si="16"/>
        <v>0</v>
      </c>
      <c r="AF133" s="47">
        <f t="shared" si="17"/>
        <v>1721.0849999999996</v>
      </c>
      <c r="AH133" s="64" t="str">
        <f t="shared" si="18"/>
        <v>SM/ ASM</v>
      </c>
      <c r="AI133" s="1" t="str">
        <f t="shared" si="13"/>
        <v>.sm@vishalretail.co.in</v>
      </c>
      <c r="AJ133" s="64" t="e">
        <v>#N/A</v>
      </c>
      <c r="AK133" s="64" t="e">
        <v>#N/A</v>
      </c>
      <c r="AQ133" s="14" t="s">
        <v>1380</v>
      </c>
      <c r="AR133" s="14" t="s">
        <v>1381</v>
      </c>
    </row>
    <row r="134" spans="2:44" x14ac:dyDescent="0.25">
      <c r="B134" s="53"/>
      <c r="C134" s="54"/>
      <c r="D134" s="55"/>
      <c r="E134" s="56"/>
      <c r="F134" s="57"/>
      <c r="G134" s="58"/>
      <c r="H134" s="59"/>
      <c r="I134" s="59"/>
      <c r="J134" s="60"/>
      <c r="K134" s="61"/>
      <c r="L134" s="62"/>
      <c r="M134" s="63"/>
      <c r="N134" s="59"/>
      <c r="O134" s="59"/>
      <c r="P134" s="60"/>
      <c r="Q134" s="61"/>
      <c r="R134" s="62"/>
      <c r="S134" s="63"/>
      <c r="T134" s="59"/>
      <c r="U134" s="59"/>
      <c r="V134" s="60"/>
      <c r="W134" s="61">
        <v>1.7088037999999999</v>
      </c>
      <c r="X134" s="62">
        <v>8.4212999999999982E-2</v>
      </c>
      <c r="Y134" s="63">
        <v>4.6967211907886199E-2</v>
      </c>
      <c r="Z134" s="59">
        <v>3.0663851002399978E-2</v>
      </c>
      <c r="AA134" s="59">
        <v>8.7923883367963997E-3</v>
      </c>
      <c r="AB134" s="60">
        <v>4.3725189858789953E-3</v>
      </c>
      <c r="AC134" s="46">
        <f t="shared" si="14"/>
        <v>0</v>
      </c>
      <c r="AD134" s="47">
        <f t="shared" si="15"/>
        <v>0</v>
      </c>
      <c r="AE134" s="46">
        <f t="shared" si="16"/>
        <v>0</v>
      </c>
      <c r="AF134" s="47">
        <f t="shared" si="17"/>
        <v>1793.0167999999996</v>
      </c>
      <c r="AH134" s="64" t="str">
        <f t="shared" si="18"/>
        <v>SM/ ASM</v>
      </c>
      <c r="AI134" s="1" t="str">
        <f t="shared" si="13"/>
        <v>.sm@vishalretail.co.in</v>
      </c>
      <c r="AJ134" s="64" t="e">
        <v>#N/A</v>
      </c>
      <c r="AK134" s="64" t="e">
        <v>#N/A</v>
      </c>
      <c r="AQ134" s="14" t="s">
        <v>1380</v>
      </c>
      <c r="AR134" s="14" t="s">
        <v>1381</v>
      </c>
    </row>
    <row r="135" spans="2:44" x14ac:dyDescent="0.25">
      <c r="B135" s="53"/>
      <c r="C135" s="54"/>
      <c r="D135" s="55"/>
      <c r="E135" s="56"/>
      <c r="F135" s="57"/>
      <c r="G135" s="58"/>
      <c r="H135" s="59"/>
      <c r="I135" s="59"/>
      <c r="J135" s="60"/>
      <c r="K135" s="61"/>
      <c r="L135" s="62"/>
      <c r="M135" s="63"/>
      <c r="N135" s="59"/>
      <c r="O135" s="59"/>
      <c r="P135" s="60"/>
      <c r="Q135" s="61"/>
      <c r="R135" s="62"/>
      <c r="S135" s="63"/>
      <c r="T135" s="59"/>
      <c r="U135" s="59"/>
      <c r="V135" s="60"/>
      <c r="W135" s="61">
        <v>1.7064264000000002</v>
      </c>
      <c r="X135" s="62">
        <v>1.346E-2</v>
      </c>
      <c r="Y135" s="63">
        <v>7.8260982818400097E-3</v>
      </c>
      <c r="Z135" s="59">
        <v>0</v>
      </c>
      <c r="AA135" s="59">
        <v>0</v>
      </c>
      <c r="AB135" s="60">
        <v>3.6630326282014906E-4</v>
      </c>
      <c r="AC135" s="46">
        <f t="shared" si="14"/>
        <v>0</v>
      </c>
      <c r="AD135" s="47">
        <f t="shared" si="15"/>
        <v>0</v>
      </c>
      <c r="AE135" s="46">
        <f t="shared" si="16"/>
        <v>0</v>
      </c>
      <c r="AF135" s="47">
        <f t="shared" si="17"/>
        <v>1719.8864000000005</v>
      </c>
      <c r="AH135" s="64" t="str">
        <f t="shared" si="18"/>
        <v>SM/ ASM</v>
      </c>
      <c r="AI135" s="1" t="str">
        <f t="shared" si="13"/>
        <v>.sm@vishalretail.co.in</v>
      </c>
      <c r="AJ135" s="64" t="e">
        <v>#N/A</v>
      </c>
      <c r="AK135" s="64" t="e">
        <v>#N/A</v>
      </c>
      <c r="AQ135" s="14" t="s">
        <v>1380</v>
      </c>
      <c r="AR135" s="14" t="s">
        <v>1381</v>
      </c>
    </row>
    <row r="136" spans="2:44" x14ac:dyDescent="0.25">
      <c r="B136" s="53"/>
      <c r="C136" s="54"/>
      <c r="D136" s="55"/>
      <c r="E136" s="56"/>
      <c r="F136" s="57"/>
      <c r="G136" s="58"/>
      <c r="H136" s="59"/>
      <c r="I136" s="59"/>
      <c r="J136" s="60"/>
      <c r="K136" s="61"/>
      <c r="L136" s="62"/>
      <c r="M136" s="63"/>
      <c r="N136" s="59"/>
      <c r="O136" s="59"/>
      <c r="P136" s="60"/>
      <c r="Q136" s="61"/>
      <c r="R136" s="62"/>
      <c r="S136" s="63"/>
      <c r="T136" s="59"/>
      <c r="U136" s="59"/>
      <c r="V136" s="60"/>
      <c r="W136" s="61">
        <v>1.7040153</v>
      </c>
      <c r="X136" s="62">
        <v>1.1603E-3</v>
      </c>
      <c r="Y136" s="63">
        <v>6.8045777807282718E-4</v>
      </c>
      <c r="Z136" s="59">
        <v>0</v>
      </c>
      <c r="AA136" s="59">
        <v>0</v>
      </c>
      <c r="AB136" s="60">
        <v>0</v>
      </c>
      <c r="AC136" s="46">
        <f t="shared" si="14"/>
        <v>0</v>
      </c>
      <c r="AD136" s="47">
        <f t="shared" si="15"/>
        <v>0</v>
      </c>
      <c r="AE136" s="46">
        <f t="shared" si="16"/>
        <v>0</v>
      </c>
      <c r="AF136" s="47">
        <f t="shared" si="17"/>
        <v>1705.1756</v>
      </c>
      <c r="AH136" s="64" t="str">
        <f t="shared" si="18"/>
        <v>SM/ ASM</v>
      </c>
      <c r="AI136" s="1" t="str">
        <f t="shared" si="13"/>
        <v>.sm@vishalretail.co.in</v>
      </c>
      <c r="AJ136" s="64" t="e">
        <v>#N/A</v>
      </c>
      <c r="AK136" s="64" t="e">
        <v>#N/A</v>
      </c>
      <c r="AQ136" s="14" t="s">
        <v>1380</v>
      </c>
      <c r="AR136" s="14" t="s">
        <v>1381</v>
      </c>
    </row>
    <row r="137" spans="2:44" x14ac:dyDescent="0.25">
      <c r="B137" s="53"/>
      <c r="C137" s="54"/>
      <c r="D137" s="55"/>
      <c r="E137" s="56"/>
      <c r="F137" s="57"/>
      <c r="G137" s="58"/>
      <c r="H137" s="59"/>
      <c r="I137" s="59"/>
      <c r="J137" s="60"/>
      <c r="K137" s="61"/>
      <c r="L137" s="62"/>
      <c r="M137" s="63"/>
      <c r="N137" s="59"/>
      <c r="O137" s="59"/>
      <c r="P137" s="60"/>
      <c r="Q137" s="61"/>
      <c r="R137" s="62"/>
      <c r="S137" s="63"/>
      <c r="T137" s="59"/>
      <c r="U137" s="59"/>
      <c r="V137" s="60"/>
      <c r="W137" s="61">
        <v>1.7035187999999999</v>
      </c>
      <c r="X137" s="62">
        <v>1.62518E-2</v>
      </c>
      <c r="Y137" s="63">
        <v>9.4499812940167724E-3</v>
      </c>
      <c r="Z137" s="59">
        <v>0</v>
      </c>
      <c r="AA137" s="59">
        <v>5.8263584689725477E-3</v>
      </c>
      <c r="AB137" s="60">
        <v>1.8781574705370588E-3</v>
      </c>
      <c r="AC137" s="46">
        <f t="shared" si="14"/>
        <v>0</v>
      </c>
      <c r="AD137" s="47">
        <f t="shared" si="15"/>
        <v>0</v>
      </c>
      <c r="AE137" s="46">
        <f t="shared" si="16"/>
        <v>0</v>
      </c>
      <c r="AF137" s="47">
        <f t="shared" si="17"/>
        <v>1719.7706000000001</v>
      </c>
      <c r="AH137" s="64" t="str">
        <f t="shared" si="18"/>
        <v>SM/ ASM</v>
      </c>
      <c r="AI137" s="1" t="str">
        <f t="shared" si="13"/>
        <v>.sm@vishalretail.co.in</v>
      </c>
      <c r="AJ137" s="64" t="e">
        <v>#N/A</v>
      </c>
      <c r="AK137" s="64" t="e">
        <v>#N/A</v>
      </c>
      <c r="AQ137" s="14" t="s">
        <v>1380</v>
      </c>
      <c r="AR137" s="14" t="s">
        <v>1381</v>
      </c>
    </row>
    <row r="138" spans="2:44" x14ac:dyDescent="0.25">
      <c r="B138" s="53"/>
      <c r="C138" s="54"/>
      <c r="D138" s="55"/>
      <c r="E138" s="56"/>
      <c r="F138" s="57"/>
      <c r="G138" s="58"/>
      <c r="H138" s="59"/>
      <c r="I138" s="59"/>
      <c r="J138" s="60"/>
      <c r="K138" s="61"/>
      <c r="L138" s="62"/>
      <c r="M138" s="63"/>
      <c r="N138" s="59"/>
      <c r="O138" s="59"/>
      <c r="P138" s="60"/>
      <c r="Q138" s="61"/>
      <c r="R138" s="62"/>
      <c r="S138" s="63"/>
      <c r="T138" s="59"/>
      <c r="U138" s="59"/>
      <c r="V138" s="60"/>
      <c r="W138" s="61">
        <v>1.6948780000000001</v>
      </c>
      <c r="X138" s="62">
        <v>4.7469999999999995E-3</v>
      </c>
      <c r="Y138" s="63">
        <v>2.7929690372876363E-3</v>
      </c>
      <c r="Z138" s="59">
        <v>0</v>
      </c>
      <c r="AA138" s="59">
        <v>8.8748988747517829E-4</v>
      </c>
      <c r="AB138" s="60">
        <v>0</v>
      </c>
      <c r="AC138" s="46">
        <f t="shared" si="14"/>
        <v>0</v>
      </c>
      <c r="AD138" s="47">
        <f t="shared" si="15"/>
        <v>0</v>
      </c>
      <c r="AE138" s="46">
        <f t="shared" si="16"/>
        <v>0</v>
      </c>
      <c r="AF138" s="47">
        <f t="shared" si="17"/>
        <v>1699.625</v>
      </c>
      <c r="AH138" s="64" t="str">
        <f t="shared" si="18"/>
        <v>SM/ ASM</v>
      </c>
      <c r="AI138" s="1" t="str">
        <f t="shared" si="13"/>
        <v>.sm@vishalretail.co.in</v>
      </c>
      <c r="AJ138" s="64" t="e">
        <v>#N/A</v>
      </c>
      <c r="AK138" s="64" t="e">
        <v>#N/A</v>
      </c>
      <c r="AQ138" s="14" t="s">
        <v>1380</v>
      </c>
      <c r="AR138" s="14" t="s">
        <v>1381</v>
      </c>
    </row>
    <row r="139" spans="2:44" x14ac:dyDescent="0.25">
      <c r="B139" s="53"/>
      <c r="C139" s="54"/>
      <c r="D139" s="55"/>
      <c r="E139" s="56"/>
      <c r="F139" s="57"/>
      <c r="G139" s="58"/>
      <c r="H139" s="59"/>
      <c r="I139" s="59"/>
      <c r="J139" s="60"/>
      <c r="K139" s="61"/>
      <c r="L139" s="62"/>
      <c r="M139" s="63"/>
      <c r="N139" s="59"/>
      <c r="O139" s="59"/>
      <c r="P139" s="60"/>
      <c r="Q139" s="61"/>
      <c r="R139" s="62"/>
      <c r="S139" s="63"/>
      <c r="T139" s="59"/>
      <c r="U139" s="59"/>
      <c r="V139" s="60"/>
      <c r="W139" s="61">
        <v>1.6898518999999999</v>
      </c>
      <c r="X139" s="62">
        <v>7.6699999999999997E-3</v>
      </c>
      <c r="Y139" s="63">
        <v>4.5183511329073278E-3</v>
      </c>
      <c r="Z139" s="59">
        <v>0</v>
      </c>
      <c r="AA139" s="59">
        <v>0</v>
      </c>
      <c r="AB139" s="60">
        <v>0</v>
      </c>
      <c r="AC139" s="46">
        <f t="shared" si="14"/>
        <v>0</v>
      </c>
      <c r="AD139" s="47">
        <f t="shared" si="15"/>
        <v>0</v>
      </c>
      <c r="AE139" s="46">
        <f t="shared" si="16"/>
        <v>0</v>
      </c>
      <c r="AF139" s="47">
        <f t="shared" si="17"/>
        <v>1697.5219</v>
      </c>
      <c r="AH139" s="64" t="str">
        <f t="shared" si="18"/>
        <v>SM/ ASM</v>
      </c>
      <c r="AI139" s="1" t="str">
        <f t="shared" si="13"/>
        <v>.sm@vishalretail.co.in</v>
      </c>
      <c r="AJ139" s="64" t="e">
        <v>#N/A</v>
      </c>
      <c r="AK139" s="64" t="e">
        <v>#N/A</v>
      </c>
      <c r="AQ139" s="14" t="s">
        <v>1380</v>
      </c>
      <c r="AR139" s="14" t="s">
        <v>1381</v>
      </c>
    </row>
    <row r="140" spans="2:44" x14ac:dyDescent="0.25">
      <c r="B140" s="53"/>
      <c r="C140" s="54"/>
      <c r="D140" s="55"/>
      <c r="E140" s="56"/>
      <c r="F140" s="57"/>
      <c r="G140" s="58"/>
      <c r="H140" s="59"/>
      <c r="I140" s="59"/>
      <c r="J140" s="60"/>
      <c r="K140" s="61"/>
      <c r="L140" s="62"/>
      <c r="M140" s="63"/>
      <c r="N140" s="59"/>
      <c r="O140" s="59"/>
      <c r="P140" s="60"/>
      <c r="Q140" s="61"/>
      <c r="R140" s="62"/>
      <c r="S140" s="63"/>
      <c r="T140" s="59"/>
      <c r="U140" s="59"/>
      <c r="V140" s="60"/>
      <c r="W140" s="61">
        <v>1.6889187999999997</v>
      </c>
      <c r="X140" s="62">
        <v>2.7195999999999998E-2</v>
      </c>
      <c r="Y140" s="63">
        <v>1.5847424659469173E-2</v>
      </c>
      <c r="Z140" s="59">
        <v>3.2049137971422432E-4</v>
      </c>
      <c r="AA140" s="59">
        <v>0</v>
      </c>
      <c r="AB140" s="60">
        <v>9.4399279115826059E-4</v>
      </c>
      <c r="AC140" s="46">
        <f t="shared" si="14"/>
        <v>0</v>
      </c>
      <c r="AD140" s="47">
        <f t="shared" si="15"/>
        <v>0</v>
      </c>
      <c r="AE140" s="46">
        <f t="shared" si="16"/>
        <v>0</v>
      </c>
      <c r="AF140" s="47">
        <f t="shared" si="17"/>
        <v>1716.1147999999998</v>
      </c>
      <c r="AH140" s="64" t="str">
        <f t="shared" si="18"/>
        <v>SM/ ASM</v>
      </c>
      <c r="AI140" s="1" t="str">
        <f t="shared" si="13"/>
        <v>.sm@vishalretail.co.in</v>
      </c>
      <c r="AJ140" s="64" t="e">
        <v>#N/A</v>
      </c>
      <c r="AK140" s="64" t="e">
        <v>#N/A</v>
      </c>
      <c r="AQ140" s="14" t="s">
        <v>1380</v>
      </c>
      <c r="AR140" s="14" t="s">
        <v>1381</v>
      </c>
    </row>
    <row r="141" spans="2:44" x14ac:dyDescent="0.25">
      <c r="B141" s="53"/>
      <c r="C141" s="54"/>
      <c r="D141" s="55"/>
      <c r="E141" s="56"/>
      <c r="F141" s="57"/>
      <c r="G141" s="58"/>
      <c r="H141" s="59"/>
      <c r="I141" s="59"/>
      <c r="J141" s="60"/>
      <c r="K141" s="61"/>
      <c r="L141" s="62"/>
      <c r="M141" s="63"/>
      <c r="N141" s="59"/>
      <c r="O141" s="59"/>
      <c r="P141" s="60"/>
      <c r="Q141" s="61"/>
      <c r="R141" s="62"/>
      <c r="S141" s="63"/>
      <c r="T141" s="59"/>
      <c r="U141" s="59"/>
      <c r="V141" s="60"/>
      <c r="W141" s="61">
        <v>1.6814556999999999</v>
      </c>
      <c r="X141" s="62">
        <v>1.03835E-2</v>
      </c>
      <c r="Y141" s="63">
        <v>6.1374036019498784E-3</v>
      </c>
      <c r="Z141" s="59">
        <v>0</v>
      </c>
      <c r="AA141" s="59">
        <v>0</v>
      </c>
      <c r="AB141" s="60">
        <v>0</v>
      </c>
      <c r="AC141" s="46">
        <f t="shared" si="14"/>
        <v>0</v>
      </c>
      <c r="AD141" s="47">
        <f t="shared" si="15"/>
        <v>0</v>
      </c>
      <c r="AE141" s="46">
        <f t="shared" si="16"/>
        <v>0</v>
      </c>
      <c r="AF141" s="47">
        <f t="shared" si="17"/>
        <v>1691.8392000000001</v>
      </c>
      <c r="AH141" s="64" t="str">
        <f t="shared" si="18"/>
        <v>SM/ ASM</v>
      </c>
      <c r="AI141" s="1" t="str">
        <f t="shared" si="13"/>
        <v>.sm@vishalretail.co.in</v>
      </c>
      <c r="AJ141" s="64" t="e">
        <v>#N/A</v>
      </c>
      <c r="AK141" s="64" t="e">
        <v>#N/A</v>
      </c>
      <c r="AQ141" s="14" t="s">
        <v>1380</v>
      </c>
      <c r="AR141" s="14" t="s">
        <v>1381</v>
      </c>
    </row>
    <row r="142" spans="2:44" x14ac:dyDescent="0.25">
      <c r="B142" s="53"/>
      <c r="C142" s="54"/>
      <c r="D142" s="55"/>
      <c r="E142" s="56"/>
      <c r="F142" s="57"/>
      <c r="G142" s="58"/>
      <c r="H142" s="59"/>
      <c r="I142" s="59"/>
      <c r="J142" s="60"/>
      <c r="K142" s="61"/>
      <c r="L142" s="62"/>
      <c r="M142" s="63"/>
      <c r="N142" s="59"/>
      <c r="O142" s="59"/>
      <c r="P142" s="60"/>
      <c r="Q142" s="61"/>
      <c r="R142" s="62"/>
      <c r="S142" s="63"/>
      <c r="T142" s="59"/>
      <c r="U142" s="59"/>
      <c r="V142" s="60"/>
      <c r="W142" s="61">
        <v>1.6800048999999999</v>
      </c>
      <c r="X142" s="62">
        <v>0</v>
      </c>
      <c r="Y142" s="63">
        <v>0</v>
      </c>
      <c r="Z142" s="59">
        <v>0</v>
      </c>
      <c r="AA142" s="59">
        <v>0</v>
      </c>
      <c r="AB142" s="60">
        <v>0</v>
      </c>
      <c r="AC142" s="46">
        <f t="shared" si="14"/>
        <v>0</v>
      </c>
      <c r="AD142" s="47">
        <f t="shared" si="15"/>
        <v>0</v>
      </c>
      <c r="AE142" s="46">
        <f t="shared" si="16"/>
        <v>0</v>
      </c>
      <c r="AF142" s="47">
        <f t="shared" si="17"/>
        <v>1680.0049000000001</v>
      </c>
      <c r="AH142" s="64" t="str">
        <f t="shared" si="18"/>
        <v>SM/ ASM</v>
      </c>
      <c r="AI142" s="1" t="str">
        <f t="shared" si="13"/>
        <v>.sm@vishalretail.co.in</v>
      </c>
      <c r="AJ142" s="64" t="e">
        <v>#N/A</v>
      </c>
      <c r="AK142" s="64" t="e">
        <v>#N/A</v>
      </c>
      <c r="AQ142" s="14" t="s">
        <v>1380</v>
      </c>
      <c r="AR142" s="14" t="s">
        <v>1381</v>
      </c>
    </row>
    <row r="143" spans="2:44" x14ac:dyDescent="0.25">
      <c r="B143" s="53"/>
      <c r="C143" s="54"/>
      <c r="D143" s="55"/>
      <c r="E143" s="56"/>
      <c r="F143" s="57"/>
      <c r="G143" s="58"/>
      <c r="H143" s="59"/>
      <c r="I143" s="59"/>
      <c r="J143" s="60"/>
      <c r="K143" s="61"/>
      <c r="L143" s="62"/>
      <c r="M143" s="63"/>
      <c r="N143" s="59"/>
      <c r="O143" s="59"/>
      <c r="P143" s="60"/>
      <c r="Q143" s="61"/>
      <c r="R143" s="62"/>
      <c r="S143" s="63"/>
      <c r="T143" s="59"/>
      <c r="U143" s="59"/>
      <c r="V143" s="60"/>
      <c r="W143" s="61">
        <v>1.6718052999999999</v>
      </c>
      <c r="X143" s="62">
        <v>4.0216599999999991E-2</v>
      </c>
      <c r="Y143" s="63">
        <v>2.3490704178492111E-2</v>
      </c>
      <c r="Z143" s="59">
        <v>4.369102988694246E-3</v>
      </c>
      <c r="AA143" s="59">
        <v>4.2123292932175699E-3</v>
      </c>
      <c r="AB143" s="60">
        <v>1.4485796005296427E-3</v>
      </c>
      <c r="AC143" s="46">
        <f t="shared" si="14"/>
        <v>0</v>
      </c>
      <c r="AD143" s="47">
        <f t="shared" si="15"/>
        <v>0</v>
      </c>
      <c r="AE143" s="46">
        <f t="shared" si="16"/>
        <v>0</v>
      </c>
      <c r="AF143" s="47">
        <f t="shared" si="17"/>
        <v>1712.0219</v>
      </c>
      <c r="AH143" s="64" t="str">
        <f t="shared" si="18"/>
        <v>SM/ ASM</v>
      </c>
      <c r="AI143" s="1" t="str">
        <f t="shared" si="13"/>
        <v>.sm@vishalretail.co.in</v>
      </c>
      <c r="AJ143" s="64" t="e">
        <v>#N/A</v>
      </c>
      <c r="AK143" s="64" t="e">
        <v>#N/A</v>
      </c>
      <c r="AQ143" s="14" t="s">
        <v>1380</v>
      </c>
      <c r="AR143" s="14" t="s">
        <v>1381</v>
      </c>
    </row>
    <row r="144" spans="2:44" x14ac:dyDescent="0.25">
      <c r="B144" s="53"/>
      <c r="C144" s="54"/>
      <c r="D144" s="55"/>
      <c r="E144" s="56"/>
      <c r="F144" s="57"/>
      <c r="G144" s="58"/>
      <c r="H144" s="59"/>
      <c r="I144" s="59"/>
      <c r="J144" s="60"/>
      <c r="K144" s="61"/>
      <c r="L144" s="62"/>
      <c r="M144" s="63"/>
      <c r="N144" s="59"/>
      <c r="O144" s="59"/>
      <c r="P144" s="60"/>
      <c r="Q144" s="61"/>
      <c r="R144" s="62"/>
      <c r="S144" s="63"/>
      <c r="T144" s="59"/>
      <c r="U144" s="59"/>
      <c r="V144" s="60"/>
      <c r="W144" s="61">
        <v>1.6641717999999999</v>
      </c>
      <c r="X144" s="62">
        <v>2.0599999999999997E-2</v>
      </c>
      <c r="Y144" s="63">
        <v>1.2227175217438943E-2</v>
      </c>
      <c r="Z144" s="59">
        <v>4.1548653651491557E-4</v>
      </c>
      <c r="AA144" s="59">
        <v>1.2642661753953859E-3</v>
      </c>
      <c r="AB144" s="60">
        <v>7.3006919987620887E-4</v>
      </c>
      <c r="AC144" s="46">
        <f t="shared" si="14"/>
        <v>0</v>
      </c>
      <c r="AD144" s="47">
        <f t="shared" si="15"/>
        <v>0</v>
      </c>
      <c r="AE144" s="46">
        <f t="shared" si="16"/>
        <v>0</v>
      </c>
      <c r="AF144" s="47">
        <f t="shared" si="17"/>
        <v>1684.7717999999998</v>
      </c>
      <c r="AH144" s="64" t="str">
        <f t="shared" si="18"/>
        <v>SM/ ASM</v>
      </c>
      <c r="AI144" s="1" t="str">
        <f t="shared" si="13"/>
        <v>.sm@vishalretail.co.in</v>
      </c>
      <c r="AJ144" s="64" t="e">
        <v>#N/A</v>
      </c>
      <c r="AK144" s="64" t="e">
        <v>#N/A</v>
      </c>
      <c r="AQ144" s="14" t="s">
        <v>1380</v>
      </c>
      <c r="AR144" s="14" t="s">
        <v>1381</v>
      </c>
    </row>
    <row r="145" spans="2:44" x14ac:dyDescent="0.25">
      <c r="B145" s="53"/>
      <c r="C145" s="54"/>
      <c r="D145" s="55"/>
      <c r="E145" s="56"/>
      <c r="F145" s="57"/>
      <c r="G145" s="58"/>
      <c r="H145" s="59"/>
      <c r="I145" s="59"/>
      <c r="J145" s="60"/>
      <c r="K145" s="61"/>
      <c r="L145" s="62"/>
      <c r="M145" s="63"/>
      <c r="N145" s="59"/>
      <c r="O145" s="59"/>
      <c r="P145" s="60"/>
      <c r="Q145" s="61"/>
      <c r="R145" s="62"/>
      <c r="S145" s="63"/>
      <c r="T145" s="59"/>
      <c r="U145" s="59"/>
      <c r="V145" s="60"/>
      <c r="W145" s="61">
        <v>1.6611459</v>
      </c>
      <c r="X145" s="62">
        <v>1.0699E-2</v>
      </c>
      <c r="Y145" s="63">
        <v>6.3995170843898254E-3</v>
      </c>
      <c r="Z145" s="59">
        <v>6.1010444210464736E-4</v>
      </c>
      <c r="AA145" s="59">
        <v>1.1194818371010372E-3</v>
      </c>
      <c r="AB145" s="60">
        <v>6.1010444210464736E-4</v>
      </c>
      <c r="AC145" s="46">
        <f t="shared" si="14"/>
        <v>0</v>
      </c>
      <c r="AD145" s="47">
        <f t="shared" si="15"/>
        <v>0</v>
      </c>
      <c r="AE145" s="46">
        <f t="shared" si="16"/>
        <v>0</v>
      </c>
      <c r="AF145" s="47">
        <f t="shared" si="17"/>
        <v>1671.8449000000001</v>
      </c>
      <c r="AH145" s="64" t="str">
        <f t="shared" si="18"/>
        <v>SM/ ASM</v>
      </c>
      <c r="AI145" s="1" t="str">
        <f t="shared" si="13"/>
        <v>.sm@vishalretail.co.in</v>
      </c>
      <c r="AJ145" s="64" t="e">
        <v>#N/A</v>
      </c>
      <c r="AK145" s="64" t="e">
        <v>#N/A</v>
      </c>
      <c r="AQ145" s="14" t="s">
        <v>1380</v>
      </c>
      <c r="AR145" s="14" t="s">
        <v>1381</v>
      </c>
    </row>
    <row r="146" spans="2:44" x14ac:dyDescent="0.25">
      <c r="B146" s="53"/>
      <c r="C146" s="54"/>
      <c r="D146" s="55"/>
      <c r="E146" s="56"/>
      <c r="F146" s="57"/>
      <c r="G146" s="58"/>
      <c r="H146" s="59"/>
      <c r="I146" s="59"/>
      <c r="J146" s="60"/>
      <c r="K146" s="61"/>
      <c r="L146" s="62"/>
      <c r="M146" s="63"/>
      <c r="N146" s="59"/>
      <c r="O146" s="59"/>
      <c r="P146" s="60"/>
      <c r="Q146" s="61"/>
      <c r="R146" s="62"/>
      <c r="S146" s="63"/>
      <c r="T146" s="59"/>
      <c r="U146" s="59"/>
      <c r="V146" s="60"/>
      <c r="W146" s="61">
        <v>1.6515344999999999</v>
      </c>
      <c r="X146" s="62">
        <v>2.6146000000000003E-2</v>
      </c>
      <c r="Y146" s="63">
        <v>1.5584612207151483E-2</v>
      </c>
      <c r="Z146" s="59">
        <v>0</v>
      </c>
      <c r="AA146" s="59">
        <v>2.4176236178461877E-3</v>
      </c>
      <c r="AB146" s="60">
        <v>7.4507631220604878E-4</v>
      </c>
      <c r="AC146" s="46">
        <f t="shared" si="14"/>
        <v>0</v>
      </c>
      <c r="AD146" s="47">
        <f t="shared" si="15"/>
        <v>0</v>
      </c>
      <c r="AE146" s="46">
        <f t="shared" si="16"/>
        <v>0</v>
      </c>
      <c r="AF146" s="47">
        <f t="shared" si="17"/>
        <v>1677.6804999999999</v>
      </c>
      <c r="AH146" s="64" t="str">
        <f t="shared" si="18"/>
        <v>SM/ ASM</v>
      </c>
      <c r="AI146" s="1" t="str">
        <f t="shared" si="13"/>
        <v>.sm@vishalretail.co.in</v>
      </c>
      <c r="AJ146" s="64" t="e">
        <v>#N/A</v>
      </c>
      <c r="AK146" s="64" t="e">
        <v>#N/A</v>
      </c>
      <c r="AQ146" s="14" t="s">
        <v>1380</v>
      </c>
      <c r="AR146" s="14" t="s">
        <v>1381</v>
      </c>
    </row>
    <row r="147" spans="2:44" x14ac:dyDescent="0.25">
      <c r="B147" s="53"/>
      <c r="C147" s="54"/>
      <c r="D147" s="55"/>
      <c r="E147" s="56"/>
      <c r="F147" s="57"/>
      <c r="G147" s="58"/>
      <c r="H147" s="59"/>
      <c r="I147" s="59"/>
      <c r="J147" s="60"/>
      <c r="K147" s="61"/>
      <c r="L147" s="62"/>
      <c r="M147" s="63"/>
      <c r="N147" s="59"/>
      <c r="O147" s="59"/>
      <c r="P147" s="60"/>
      <c r="Q147" s="61"/>
      <c r="R147" s="62"/>
      <c r="S147" s="63"/>
      <c r="T147" s="59"/>
      <c r="U147" s="59"/>
      <c r="V147" s="60"/>
      <c r="W147" s="61">
        <v>1.6494396</v>
      </c>
      <c r="X147" s="62">
        <v>3.0499999999999998E-3</v>
      </c>
      <c r="Y147" s="63">
        <v>1.845699966886327E-3</v>
      </c>
      <c r="Z147" s="59">
        <v>0</v>
      </c>
      <c r="AA147" s="59">
        <v>7.5643441265833085E-4</v>
      </c>
      <c r="AB147" s="60">
        <v>0</v>
      </c>
      <c r="AC147" s="46">
        <f t="shared" si="14"/>
        <v>0</v>
      </c>
      <c r="AD147" s="47">
        <f t="shared" si="15"/>
        <v>0</v>
      </c>
      <c r="AE147" s="46">
        <f t="shared" si="16"/>
        <v>0</v>
      </c>
      <c r="AF147" s="47">
        <f t="shared" si="17"/>
        <v>1652.4896000000001</v>
      </c>
      <c r="AH147" s="64" t="str">
        <f t="shared" si="18"/>
        <v>SM/ ASM</v>
      </c>
      <c r="AI147" s="1" t="str">
        <f t="shared" si="13"/>
        <v>.sm@vishalretail.co.in</v>
      </c>
      <c r="AJ147" s="64" t="e">
        <v>#N/A</v>
      </c>
      <c r="AK147" s="64" t="e">
        <v>#N/A</v>
      </c>
      <c r="AQ147" s="14" t="s">
        <v>1380</v>
      </c>
      <c r="AR147" s="14" t="s">
        <v>1381</v>
      </c>
    </row>
    <row r="148" spans="2:44" x14ac:dyDescent="0.25">
      <c r="B148" s="53"/>
      <c r="C148" s="54"/>
      <c r="D148" s="55"/>
      <c r="E148" s="56"/>
      <c r="F148" s="57"/>
      <c r="G148" s="58"/>
      <c r="H148" s="59"/>
      <c r="I148" s="59"/>
      <c r="J148" s="60"/>
      <c r="K148" s="61"/>
      <c r="L148" s="62"/>
      <c r="M148" s="63"/>
      <c r="N148" s="59"/>
      <c r="O148" s="59"/>
      <c r="P148" s="60"/>
      <c r="Q148" s="61"/>
      <c r="R148" s="62"/>
      <c r="S148" s="63"/>
      <c r="T148" s="59"/>
      <c r="U148" s="59"/>
      <c r="V148" s="60"/>
      <c r="W148" s="61">
        <v>1.6455944</v>
      </c>
      <c r="X148" s="62">
        <v>2.34713E-2</v>
      </c>
      <c r="Y148" s="63">
        <v>1.4062538101406074E-2</v>
      </c>
      <c r="Z148" s="59">
        <v>0</v>
      </c>
      <c r="AA148" s="59">
        <v>3.4749980183524233E-4</v>
      </c>
      <c r="AB148" s="60">
        <v>1.2701716894667476E-3</v>
      </c>
      <c r="AC148" s="46">
        <f t="shared" si="14"/>
        <v>0</v>
      </c>
      <c r="AD148" s="47">
        <f t="shared" si="15"/>
        <v>0</v>
      </c>
      <c r="AE148" s="46">
        <f t="shared" si="16"/>
        <v>0</v>
      </c>
      <c r="AF148" s="47">
        <f t="shared" si="17"/>
        <v>1669.0657000000001</v>
      </c>
      <c r="AH148" s="64" t="str">
        <f t="shared" si="18"/>
        <v>SM/ ASM</v>
      </c>
      <c r="AI148" s="1" t="str">
        <f t="shared" si="13"/>
        <v>.sm@vishalretail.co.in</v>
      </c>
      <c r="AJ148" s="64" t="e">
        <v>#N/A</v>
      </c>
      <c r="AK148" s="64" t="e">
        <v>#N/A</v>
      </c>
      <c r="AQ148" s="14" t="s">
        <v>1380</v>
      </c>
      <c r="AR148" s="14" t="s">
        <v>1381</v>
      </c>
    </row>
    <row r="149" spans="2:44" x14ac:dyDescent="0.25">
      <c r="B149" s="53"/>
      <c r="C149" s="54"/>
      <c r="D149" s="55"/>
      <c r="E149" s="56"/>
      <c r="F149" s="57"/>
      <c r="G149" s="58"/>
      <c r="H149" s="59"/>
      <c r="I149" s="59"/>
      <c r="J149" s="60"/>
      <c r="K149" s="61"/>
      <c r="L149" s="62"/>
      <c r="M149" s="63"/>
      <c r="N149" s="59"/>
      <c r="O149" s="59"/>
      <c r="P149" s="60"/>
      <c r="Q149" s="61"/>
      <c r="R149" s="62"/>
      <c r="S149" s="63"/>
      <c r="T149" s="59"/>
      <c r="U149" s="59"/>
      <c r="V149" s="60"/>
      <c r="W149" s="61">
        <v>1.6414060000000001</v>
      </c>
      <c r="X149" s="62">
        <v>9.0836600000000003E-2</v>
      </c>
      <c r="Y149" s="63">
        <v>5.2438728847795331E-2</v>
      </c>
      <c r="Z149" s="59">
        <v>8.1313668189432597E-3</v>
      </c>
      <c r="AA149" s="59">
        <v>4.1564616872948393E-3</v>
      </c>
      <c r="AB149" s="60">
        <v>2.0594748102835018E-2</v>
      </c>
      <c r="AC149" s="46">
        <f t="shared" si="14"/>
        <v>0</v>
      </c>
      <c r="AD149" s="47">
        <f t="shared" si="15"/>
        <v>0</v>
      </c>
      <c r="AE149" s="46">
        <f t="shared" si="16"/>
        <v>0</v>
      </c>
      <c r="AF149" s="47">
        <f t="shared" si="17"/>
        <v>1732.2426000000003</v>
      </c>
      <c r="AH149" s="64" t="str">
        <f t="shared" si="18"/>
        <v>SM/ ASM</v>
      </c>
      <c r="AI149" s="1" t="str">
        <f t="shared" si="13"/>
        <v>.sm@vishalretail.co.in</v>
      </c>
      <c r="AJ149" s="64" t="e">
        <v>#N/A</v>
      </c>
      <c r="AK149" s="64" t="e">
        <v>#N/A</v>
      </c>
      <c r="AQ149" s="14" t="s">
        <v>1380</v>
      </c>
      <c r="AR149" s="14" t="s">
        <v>1381</v>
      </c>
    </row>
    <row r="150" spans="2:44" x14ac:dyDescent="0.25">
      <c r="B150" s="53"/>
      <c r="C150" s="54"/>
      <c r="D150" s="55"/>
      <c r="E150" s="56"/>
      <c r="F150" s="57"/>
      <c r="G150" s="58"/>
      <c r="H150" s="59"/>
      <c r="I150" s="59"/>
      <c r="J150" s="60"/>
      <c r="K150" s="61"/>
      <c r="L150" s="62"/>
      <c r="M150" s="63"/>
      <c r="N150" s="59"/>
      <c r="O150" s="59"/>
      <c r="P150" s="60"/>
      <c r="Q150" s="61"/>
      <c r="R150" s="62"/>
      <c r="S150" s="63"/>
      <c r="T150" s="59"/>
      <c r="U150" s="59"/>
      <c r="V150" s="60"/>
      <c r="W150" s="61">
        <v>1.6364181</v>
      </c>
      <c r="X150" s="62">
        <v>6.5417999999999995E-3</v>
      </c>
      <c r="Y150" s="63">
        <v>3.9817161697007939E-3</v>
      </c>
      <c r="Z150" s="59">
        <v>0</v>
      </c>
      <c r="AA150" s="59">
        <v>0</v>
      </c>
      <c r="AB150" s="60">
        <v>0</v>
      </c>
      <c r="AC150" s="46">
        <f t="shared" si="14"/>
        <v>0</v>
      </c>
      <c r="AD150" s="47">
        <f t="shared" si="15"/>
        <v>0</v>
      </c>
      <c r="AE150" s="46">
        <f t="shared" si="16"/>
        <v>0</v>
      </c>
      <c r="AF150" s="47">
        <f t="shared" si="17"/>
        <v>1642.9599000000001</v>
      </c>
      <c r="AH150" s="64" t="str">
        <f t="shared" si="18"/>
        <v>SM/ ASM</v>
      </c>
      <c r="AI150" s="1" t="str">
        <f t="shared" si="13"/>
        <v>.sm@vishalretail.co.in</v>
      </c>
      <c r="AJ150" s="64" t="e">
        <v>#N/A</v>
      </c>
      <c r="AK150" s="64" t="e">
        <v>#N/A</v>
      </c>
      <c r="AQ150" s="14" t="s">
        <v>1380</v>
      </c>
      <c r="AR150" s="14" t="s">
        <v>1381</v>
      </c>
    </row>
    <row r="151" spans="2:44" x14ac:dyDescent="0.25">
      <c r="B151" s="53"/>
      <c r="C151" s="54"/>
      <c r="D151" s="55"/>
      <c r="E151" s="56"/>
      <c r="F151" s="57"/>
      <c r="G151" s="58"/>
      <c r="H151" s="59"/>
      <c r="I151" s="59"/>
      <c r="J151" s="60"/>
      <c r="K151" s="61"/>
      <c r="L151" s="62"/>
      <c r="M151" s="63"/>
      <c r="N151" s="59"/>
      <c r="O151" s="59"/>
      <c r="P151" s="60"/>
      <c r="Q151" s="61"/>
      <c r="R151" s="62"/>
      <c r="S151" s="63"/>
      <c r="T151" s="59"/>
      <c r="U151" s="59"/>
      <c r="V151" s="60"/>
      <c r="W151" s="61">
        <v>1.6193416</v>
      </c>
      <c r="X151" s="62">
        <v>3.2510299999999999E-2</v>
      </c>
      <c r="Y151" s="63">
        <v>1.9681122744720631E-2</v>
      </c>
      <c r="Z151" s="59">
        <v>3.1600895939884201E-3</v>
      </c>
      <c r="AA151" s="59">
        <v>1.9977577893030242E-3</v>
      </c>
      <c r="AB151" s="60">
        <v>3.2024662743675753E-3</v>
      </c>
      <c r="AC151" s="46">
        <f t="shared" si="14"/>
        <v>0</v>
      </c>
      <c r="AD151" s="47">
        <f t="shared" si="15"/>
        <v>0</v>
      </c>
      <c r="AE151" s="46">
        <f t="shared" si="16"/>
        <v>0</v>
      </c>
      <c r="AF151" s="47">
        <f t="shared" si="17"/>
        <v>1651.8519000000003</v>
      </c>
      <c r="AH151" s="64" t="str">
        <f t="shared" si="18"/>
        <v>SM/ ASM</v>
      </c>
      <c r="AI151" s="1" t="str">
        <f t="shared" si="13"/>
        <v>.sm@vishalretail.co.in</v>
      </c>
      <c r="AJ151" s="64" t="e">
        <v>#N/A</v>
      </c>
      <c r="AK151" s="64" t="e">
        <v>#N/A</v>
      </c>
      <c r="AQ151" s="14" t="s">
        <v>1380</v>
      </c>
      <c r="AR151" s="14" t="s">
        <v>1381</v>
      </c>
    </row>
    <row r="152" spans="2:44" x14ac:dyDescent="0.25">
      <c r="B152" s="53"/>
      <c r="C152" s="54"/>
      <c r="D152" s="55"/>
      <c r="E152" s="56"/>
      <c r="F152" s="57"/>
      <c r="G152" s="58"/>
      <c r="H152" s="59"/>
      <c r="I152" s="59"/>
      <c r="J152" s="60"/>
      <c r="K152" s="61"/>
      <c r="L152" s="62"/>
      <c r="M152" s="63"/>
      <c r="N152" s="59"/>
      <c r="O152" s="59"/>
      <c r="P152" s="60"/>
      <c r="Q152" s="61"/>
      <c r="R152" s="62"/>
      <c r="S152" s="63"/>
      <c r="T152" s="59"/>
      <c r="U152" s="59"/>
      <c r="V152" s="60"/>
      <c r="W152" s="61">
        <v>1.612412</v>
      </c>
      <c r="X152" s="62">
        <v>7.2399999999999999E-3</v>
      </c>
      <c r="Y152" s="63">
        <v>4.4700960453233161E-3</v>
      </c>
      <c r="Z152" s="59">
        <v>1.0187373583955071E-3</v>
      </c>
      <c r="AA152" s="59">
        <v>0</v>
      </c>
      <c r="AB152" s="60">
        <v>0</v>
      </c>
      <c r="AC152" s="46">
        <f t="shared" si="14"/>
        <v>0</v>
      </c>
      <c r="AD152" s="47">
        <f t="shared" si="15"/>
        <v>0</v>
      </c>
      <c r="AE152" s="46">
        <f t="shared" si="16"/>
        <v>0</v>
      </c>
      <c r="AF152" s="47">
        <f t="shared" si="17"/>
        <v>1619.6519999999998</v>
      </c>
      <c r="AH152" s="64" t="str">
        <f t="shared" si="18"/>
        <v>SM/ ASM</v>
      </c>
      <c r="AI152" s="1" t="str">
        <f t="shared" si="13"/>
        <v>.sm@vishalretail.co.in</v>
      </c>
      <c r="AJ152" s="64" t="e">
        <v>#N/A</v>
      </c>
      <c r="AK152" s="64" t="e">
        <v>#N/A</v>
      </c>
      <c r="AQ152" s="14" t="s">
        <v>1380</v>
      </c>
      <c r="AR152" s="14" t="s">
        <v>1381</v>
      </c>
    </row>
    <row r="153" spans="2:44" x14ac:dyDescent="0.25">
      <c r="B153" s="53"/>
      <c r="C153" s="54"/>
      <c r="D153" s="55"/>
      <c r="E153" s="56"/>
      <c r="F153" s="57"/>
      <c r="G153" s="58"/>
      <c r="H153" s="59"/>
      <c r="I153" s="59"/>
      <c r="J153" s="60"/>
      <c r="K153" s="61"/>
      <c r="L153" s="62"/>
      <c r="M153" s="63"/>
      <c r="N153" s="59"/>
      <c r="O153" s="59"/>
      <c r="P153" s="60"/>
      <c r="Q153" s="61"/>
      <c r="R153" s="62"/>
      <c r="S153" s="63"/>
      <c r="T153" s="59"/>
      <c r="U153" s="59"/>
      <c r="V153" s="60"/>
      <c r="W153" s="61">
        <v>1.6055730000000001</v>
      </c>
      <c r="X153" s="62">
        <v>7.8670999999999984E-3</v>
      </c>
      <c r="Y153" s="63">
        <v>4.8759789718874581E-3</v>
      </c>
      <c r="Z153" s="59">
        <v>2.2312572992328628E-3</v>
      </c>
      <c r="AA153" s="59">
        <v>0</v>
      </c>
      <c r="AB153" s="60">
        <v>0</v>
      </c>
      <c r="AC153" s="46">
        <f t="shared" si="14"/>
        <v>0</v>
      </c>
      <c r="AD153" s="47">
        <f t="shared" si="15"/>
        <v>0</v>
      </c>
      <c r="AE153" s="46">
        <f t="shared" si="16"/>
        <v>0</v>
      </c>
      <c r="AF153" s="47">
        <f t="shared" si="17"/>
        <v>1613.4401</v>
      </c>
      <c r="AH153" s="64" t="str">
        <f t="shared" si="18"/>
        <v>SM/ ASM</v>
      </c>
      <c r="AI153" s="1" t="str">
        <f t="shared" si="13"/>
        <v>.sm@vishalretail.co.in</v>
      </c>
      <c r="AJ153" s="64" t="e">
        <v>#N/A</v>
      </c>
      <c r="AK153" s="64" t="e">
        <v>#N/A</v>
      </c>
      <c r="AQ153" s="14" t="s">
        <v>1380</v>
      </c>
      <c r="AR153" s="14" t="s">
        <v>1381</v>
      </c>
    </row>
    <row r="154" spans="2:44" x14ac:dyDescent="0.25">
      <c r="B154" s="53"/>
      <c r="C154" s="54"/>
      <c r="D154" s="55"/>
      <c r="E154" s="56"/>
      <c r="F154" s="57"/>
      <c r="G154" s="58"/>
      <c r="H154" s="59"/>
      <c r="I154" s="59"/>
      <c r="J154" s="60"/>
      <c r="K154" s="61"/>
      <c r="L154" s="62"/>
      <c r="M154" s="63"/>
      <c r="N154" s="59"/>
      <c r="O154" s="59"/>
      <c r="P154" s="60"/>
      <c r="Q154" s="61"/>
      <c r="R154" s="62"/>
      <c r="S154" s="63"/>
      <c r="T154" s="59"/>
      <c r="U154" s="59"/>
      <c r="V154" s="60"/>
      <c r="W154" s="61">
        <v>1.6046132</v>
      </c>
      <c r="X154" s="62">
        <v>1.42039E-2</v>
      </c>
      <c r="Y154" s="63">
        <v>8.7742463308547944E-3</v>
      </c>
      <c r="Z154" s="59">
        <v>5.0036535937259365E-4</v>
      </c>
      <c r="AA154" s="59">
        <v>1.85320503471331E-3</v>
      </c>
      <c r="AB154" s="60">
        <v>2.5018267968629684E-3</v>
      </c>
      <c r="AC154" s="46">
        <f t="shared" si="14"/>
        <v>0</v>
      </c>
      <c r="AD154" s="47">
        <f t="shared" si="15"/>
        <v>0</v>
      </c>
      <c r="AE154" s="46">
        <f t="shared" si="16"/>
        <v>0</v>
      </c>
      <c r="AF154" s="47">
        <f t="shared" si="17"/>
        <v>1618.8171000000002</v>
      </c>
      <c r="AH154" s="64" t="str">
        <f t="shared" si="18"/>
        <v>SM/ ASM</v>
      </c>
      <c r="AI154" s="1" t="str">
        <f t="shared" si="13"/>
        <v>.sm@vishalretail.co.in</v>
      </c>
      <c r="AJ154" s="64" t="e">
        <v>#N/A</v>
      </c>
      <c r="AK154" s="64" t="e">
        <v>#N/A</v>
      </c>
      <c r="AQ154" s="14" t="s">
        <v>1380</v>
      </c>
      <c r="AR154" s="14" t="s">
        <v>1381</v>
      </c>
    </row>
    <row r="155" spans="2:44" x14ac:dyDescent="0.25">
      <c r="B155" s="53"/>
      <c r="C155" s="54"/>
      <c r="D155" s="55"/>
      <c r="E155" s="56"/>
      <c r="F155" s="57"/>
      <c r="G155" s="58"/>
      <c r="H155" s="59"/>
      <c r="I155" s="59"/>
      <c r="J155" s="60"/>
      <c r="K155" s="61"/>
      <c r="L155" s="62"/>
      <c r="M155" s="63"/>
      <c r="N155" s="59"/>
      <c r="O155" s="59"/>
      <c r="P155" s="60"/>
      <c r="Q155" s="61"/>
      <c r="R155" s="62"/>
      <c r="S155" s="63"/>
      <c r="T155" s="59"/>
      <c r="U155" s="59"/>
      <c r="V155" s="60"/>
      <c r="W155" s="61">
        <v>1.6013999000000001</v>
      </c>
      <c r="X155" s="62">
        <v>3.8320000000000007E-2</v>
      </c>
      <c r="Y155" s="63">
        <v>2.3369845057073471E-2</v>
      </c>
      <c r="Z155" s="59">
        <v>0</v>
      </c>
      <c r="AA155" s="59">
        <v>3.7750349922569095E-3</v>
      </c>
      <c r="AB155" s="60">
        <v>3.9031056462753184E-4</v>
      </c>
      <c r="AC155" s="46">
        <f t="shared" si="14"/>
        <v>0</v>
      </c>
      <c r="AD155" s="47">
        <f t="shared" si="15"/>
        <v>0</v>
      </c>
      <c r="AE155" s="46">
        <f t="shared" si="16"/>
        <v>0</v>
      </c>
      <c r="AF155" s="47">
        <f t="shared" si="17"/>
        <v>1639.7199000000001</v>
      </c>
      <c r="AH155" s="64" t="str">
        <f t="shared" si="18"/>
        <v>SM/ ASM</v>
      </c>
      <c r="AI155" s="1" t="str">
        <f t="shared" si="13"/>
        <v>.sm@vishalretail.co.in</v>
      </c>
      <c r="AJ155" s="64" t="e">
        <v>#N/A</v>
      </c>
      <c r="AK155" s="64" t="e">
        <v>#N/A</v>
      </c>
      <c r="AQ155" s="14" t="s">
        <v>1380</v>
      </c>
      <c r="AR155" s="14" t="s">
        <v>1381</v>
      </c>
    </row>
    <row r="156" spans="2:44" x14ac:dyDescent="0.25">
      <c r="B156" s="53"/>
      <c r="C156" s="54"/>
      <c r="D156" s="55"/>
      <c r="E156" s="56"/>
      <c r="F156" s="57"/>
      <c r="G156" s="58"/>
      <c r="H156" s="59"/>
      <c r="I156" s="59"/>
      <c r="J156" s="60"/>
      <c r="K156" s="61"/>
      <c r="L156" s="62"/>
      <c r="M156" s="63"/>
      <c r="N156" s="59"/>
      <c r="O156" s="59"/>
      <c r="P156" s="60"/>
      <c r="Q156" s="61"/>
      <c r="R156" s="62"/>
      <c r="S156" s="63"/>
      <c r="T156" s="59"/>
      <c r="U156" s="59"/>
      <c r="V156" s="60"/>
      <c r="W156" s="61">
        <v>1.5959342000000001</v>
      </c>
      <c r="X156" s="62">
        <v>7.9900000000000006E-3</v>
      </c>
      <c r="Y156" s="63">
        <v>4.9815321696623826E-3</v>
      </c>
      <c r="Z156" s="59">
        <v>1.246941719565052E-3</v>
      </c>
      <c r="AA156" s="59">
        <v>1.0973087132172456E-3</v>
      </c>
      <c r="AB156" s="60">
        <v>9.3520628967378892E-4</v>
      </c>
      <c r="AC156" s="46">
        <f t="shared" si="14"/>
        <v>0</v>
      </c>
      <c r="AD156" s="47">
        <f t="shared" si="15"/>
        <v>0</v>
      </c>
      <c r="AE156" s="46">
        <f t="shared" si="16"/>
        <v>0</v>
      </c>
      <c r="AF156" s="47">
        <f t="shared" si="17"/>
        <v>1603.9242000000002</v>
      </c>
      <c r="AH156" s="64" t="str">
        <f t="shared" si="18"/>
        <v>SM/ ASM</v>
      </c>
      <c r="AI156" s="1" t="str">
        <f t="shared" ref="AI156:AI184" si="19">C156&amp;".sm@vishalretail.co.in"</f>
        <v>.sm@vishalretail.co.in</v>
      </c>
      <c r="AJ156" s="64" t="e">
        <v>#N/A</v>
      </c>
      <c r="AK156" s="64" t="e">
        <v>#N/A</v>
      </c>
      <c r="AQ156" s="14" t="s">
        <v>1380</v>
      </c>
      <c r="AR156" s="14" t="s">
        <v>1381</v>
      </c>
    </row>
    <row r="157" spans="2:44" x14ac:dyDescent="0.25">
      <c r="B157" s="53"/>
      <c r="C157" s="54"/>
      <c r="D157" s="55"/>
      <c r="E157" s="56"/>
      <c r="F157" s="57"/>
      <c r="G157" s="58"/>
      <c r="H157" s="59"/>
      <c r="I157" s="59"/>
      <c r="J157" s="60"/>
      <c r="K157" s="61"/>
      <c r="L157" s="62"/>
      <c r="M157" s="63"/>
      <c r="N157" s="59"/>
      <c r="O157" s="59"/>
      <c r="P157" s="60"/>
      <c r="Q157" s="61"/>
      <c r="R157" s="62"/>
      <c r="S157" s="63"/>
      <c r="T157" s="59"/>
      <c r="U157" s="59"/>
      <c r="V157" s="60"/>
      <c r="W157" s="61">
        <v>1.5923365</v>
      </c>
      <c r="X157" s="62">
        <v>2.3548600000000003E-2</v>
      </c>
      <c r="Y157" s="63">
        <v>1.4573189640773346E-2</v>
      </c>
      <c r="Z157" s="59">
        <v>3.6388725906315992E-3</v>
      </c>
      <c r="AA157" s="59">
        <v>2.2464468544205279E-3</v>
      </c>
      <c r="AB157" s="60">
        <v>6.0561236686940178E-4</v>
      </c>
      <c r="AC157" s="46">
        <f t="shared" si="14"/>
        <v>0</v>
      </c>
      <c r="AD157" s="47">
        <f t="shared" si="15"/>
        <v>0</v>
      </c>
      <c r="AE157" s="46">
        <f t="shared" si="16"/>
        <v>0</v>
      </c>
      <c r="AF157" s="47">
        <f t="shared" si="17"/>
        <v>1615.8851000000002</v>
      </c>
      <c r="AH157" s="64" t="str">
        <f t="shared" si="18"/>
        <v>SM/ ASM</v>
      </c>
      <c r="AI157" s="1" t="str">
        <f t="shared" si="19"/>
        <v>.sm@vishalretail.co.in</v>
      </c>
      <c r="AJ157" s="64" t="e">
        <v>#N/A</v>
      </c>
      <c r="AK157" s="64" t="e">
        <v>#N/A</v>
      </c>
      <c r="AQ157" s="14" t="s">
        <v>1380</v>
      </c>
      <c r="AR157" s="14" t="s">
        <v>1381</v>
      </c>
    </row>
    <row r="158" spans="2:44" x14ac:dyDescent="0.25">
      <c r="B158" s="53"/>
      <c r="C158" s="54"/>
      <c r="D158" s="55"/>
      <c r="E158" s="56"/>
      <c r="F158" s="57"/>
      <c r="G158" s="58"/>
      <c r="H158" s="59"/>
      <c r="I158" s="59"/>
      <c r="J158" s="60"/>
      <c r="K158" s="61"/>
      <c r="L158" s="62"/>
      <c r="M158" s="63"/>
      <c r="N158" s="59"/>
      <c r="O158" s="59"/>
      <c r="P158" s="60"/>
      <c r="Q158" s="61"/>
      <c r="R158" s="62"/>
      <c r="S158" s="63"/>
      <c r="T158" s="59"/>
      <c r="U158" s="59"/>
      <c r="V158" s="60"/>
      <c r="W158" s="61">
        <v>1.5844841000000001</v>
      </c>
      <c r="X158" s="62">
        <v>1.1211800000000001E-2</v>
      </c>
      <c r="Y158" s="63">
        <v>7.026276121910196E-3</v>
      </c>
      <c r="Z158" s="59">
        <v>6.3921954051520714E-4</v>
      </c>
      <c r="AA158" s="59">
        <v>4.010789273820908E-4</v>
      </c>
      <c r="AB158" s="60">
        <v>9.7963528013075645E-4</v>
      </c>
      <c r="AC158" s="46">
        <f t="shared" si="14"/>
        <v>0</v>
      </c>
      <c r="AD158" s="47">
        <f t="shared" si="15"/>
        <v>0</v>
      </c>
      <c r="AE158" s="46">
        <f t="shared" si="16"/>
        <v>0</v>
      </c>
      <c r="AF158" s="47">
        <f t="shared" si="17"/>
        <v>1595.6959000000004</v>
      </c>
      <c r="AH158" s="64" t="str">
        <f t="shared" si="18"/>
        <v>SM/ ASM</v>
      </c>
      <c r="AI158" s="1" t="str">
        <f t="shared" si="19"/>
        <v>.sm@vishalretail.co.in</v>
      </c>
      <c r="AJ158" s="64" t="e">
        <v>#N/A</v>
      </c>
      <c r="AK158" s="64" t="e">
        <v>#N/A</v>
      </c>
      <c r="AQ158" s="14" t="s">
        <v>1380</v>
      </c>
      <c r="AR158" s="14" t="s">
        <v>1381</v>
      </c>
    </row>
    <row r="159" spans="2:44" x14ac:dyDescent="0.25">
      <c r="B159" s="53"/>
      <c r="C159" s="54"/>
      <c r="D159" s="55"/>
      <c r="E159" s="56"/>
      <c r="F159" s="57"/>
      <c r="G159" s="58"/>
      <c r="H159" s="59"/>
      <c r="I159" s="59"/>
      <c r="J159" s="60"/>
      <c r="K159" s="61"/>
      <c r="L159" s="62"/>
      <c r="M159" s="63"/>
      <c r="N159" s="59"/>
      <c r="O159" s="59"/>
      <c r="P159" s="60"/>
      <c r="Q159" s="61"/>
      <c r="R159" s="62"/>
      <c r="S159" s="63"/>
      <c r="T159" s="59"/>
      <c r="U159" s="59"/>
      <c r="V159" s="60"/>
      <c r="W159" s="61">
        <v>1.583145</v>
      </c>
      <c r="X159" s="62">
        <v>1.6175000000000002E-2</v>
      </c>
      <c r="Y159" s="63">
        <v>1.0113673311157242E-2</v>
      </c>
      <c r="Z159" s="59">
        <v>0</v>
      </c>
      <c r="AA159" s="59">
        <v>2.2884726008553635E-3</v>
      </c>
      <c r="AB159" s="60">
        <v>3.5358777480429182E-3</v>
      </c>
      <c r="AC159" s="46">
        <f t="shared" si="14"/>
        <v>0</v>
      </c>
      <c r="AD159" s="47">
        <f t="shared" si="15"/>
        <v>0</v>
      </c>
      <c r="AE159" s="46">
        <f t="shared" si="16"/>
        <v>0</v>
      </c>
      <c r="AF159" s="47">
        <f t="shared" si="17"/>
        <v>1599.3200000000002</v>
      </c>
      <c r="AH159" s="64" t="str">
        <f t="shared" si="18"/>
        <v>SM/ ASM</v>
      </c>
      <c r="AI159" s="1" t="str">
        <f t="shared" si="19"/>
        <v>.sm@vishalretail.co.in</v>
      </c>
      <c r="AJ159" s="64" t="e">
        <v>#N/A</v>
      </c>
      <c r="AK159" s="64" t="e">
        <v>#N/A</v>
      </c>
      <c r="AQ159" s="14" t="s">
        <v>1380</v>
      </c>
      <c r="AR159" s="14" t="s">
        <v>1381</v>
      </c>
    </row>
    <row r="160" spans="2:44" x14ac:dyDescent="0.25">
      <c r="B160" s="53"/>
      <c r="C160" s="54"/>
      <c r="D160" s="55"/>
      <c r="E160" s="56"/>
      <c r="F160" s="57"/>
      <c r="G160" s="58"/>
      <c r="H160" s="59"/>
      <c r="I160" s="59"/>
      <c r="J160" s="60"/>
      <c r="K160" s="61"/>
      <c r="L160" s="62"/>
      <c r="M160" s="63"/>
      <c r="N160" s="59"/>
      <c r="O160" s="59"/>
      <c r="P160" s="60"/>
      <c r="Q160" s="61"/>
      <c r="R160" s="62"/>
      <c r="S160" s="63"/>
      <c r="T160" s="59"/>
      <c r="U160" s="59"/>
      <c r="V160" s="60"/>
      <c r="W160" s="61">
        <v>1.5811710000000001</v>
      </c>
      <c r="X160" s="62">
        <v>1.2999999999999999E-3</v>
      </c>
      <c r="Y160" s="63">
        <v>8.2150004644634868E-4</v>
      </c>
      <c r="Z160" s="59">
        <v>0</v>
      </c>
      <c r="AA160" s="59">
        <v>0</v>
      </c>
      <c r="AB160" s="60">
        <v>0</v>
      </c>
      <c r="AC160" s="46">
        <f t="shared" si="14"/>
        <v>0</v>
      </c>
      <c r="AD160" s="47">
        <f t="shared" si="15"/>
        <v>0</v>
      </c>
      <c r="AE160" s="46">
        <f t="shared" si="16"/>
        <v>0</v>
      </c>
      <c r="AF160" s="47">
        <f t="shared" si="17"/>
        <v>1582.4710000000002</v>
      </c>
      <c r="AH160" s="64" t="str">
        <f t="shared" si="18"/>
        <v>SM/ ASM</v>
      </c>
      <c r="AI160" s="1" t="str">
        <f t="shared" si="19"/>
        <v>.sm@vishalretail.co.in</v>
      </c>
      <c r="AJ160" s="64" t="e">
        <v>#N/A</v>
      </c>
      <c r="AK160" s="64" t="e">
        <v>#N/A</v>
      </c>
      <c r="AQ160" s="14" t="s">
        <v>1380</v>
      </c>
      <c r="AR160" s="14" t="s">
        <v>1381</v>
      </c>
    </row>
    <row r="161" spans="2:44" x14ac:dyDescent="0.25">
      <c r="B161" s="53"/>
      <c r="C161" s="54"/>
      <c r="D161" s="55"/>
      <c r="E161" s="56"/>
      <c r="F161" s="57"/>
      <c r="G161" s="58"/>
      <c r="H161" s="59"/>
      <c r="I161" s="59"/>
      <c r="J161" s="60"/>
      <c r="K161" s="61"/>
      <c r="L161" s="62"/>
      <c r="M161" s="63"/>
      <c r="N161" s="59"/>
      <c r="O161" s="59"/>
      <c r="P161" s="60"/>
      <c r="Q161" s="61"/>
      <c r="R161" s="62"/>
      <c r="S161" s="63"/>
      <c r="T161" s="59"/>
      <c r="U161" s="59"/>
      <c r="V161" s="60"/>
      <c r="W161" s="61">
        <v>1.5795016999999998</v>
      </c>
      <c r="X161" s="62">
        <v>0</v>
      </c>
      <c r="Y161" s="63">
        <v>0</v>
      </c>
      <c r="Z161" s="59">
        <v>0</v>
      </c>
      <c r="AA161" s="59">
        <v>0</v>
      </c>
      <c r="AB161" s="60">
        <v>0</v>
      </c>
      <c r="AC161" s="46">
        <f t="shared" si="14"/>
        <v>0</v>
      </c>
      <c r="AD161" s="47">
        <f t="shared" si="15"/>
        <v>0</v>
      </c>
      <c r="AE161" s="46">
        <f t="shared" si="16"/>
        <v>0</v>
      </c>
      <c r="AF161" s="47">
        <f t="shared" si="17"/>
        <v>1579.5016999999998</v>
      </c>
      <c r="AH161" s="64" t="str">
        <f t="shared" si="18"/>
        <v>SM/ ASM</v>
      </c>
      <c r="AI161" s="1" t="str">
        <f t="shared" si="19"/>
        <v>.sm@vishalretail.co.in</v>
      </c>
      <c r="AJ161" s="64" t="e">
        <v>#N/A</v>
      </c>
      <c r="AK161" s="64" t="e">
        <v>#N/A</v>
      </c>
      <c r="AQ161" s="14" t="s">
        <v>1380</v>
      </c>
      <c r="AR161" s="14" t="s">
        <v>1381</v>
      </c>
    </row>
    <row r="162" spans="2:44" x14ac:dyDescent="0.25">
      <c r="B162" s="53"/>
      <c r="C162" s="54"/>
      <c r="D162" s="55"/>
      <c r="E162" s="56"/>
      <c r="F162" s="57"/>
      <c r="G162" s="58"/>
      <c r="H162" s="59"/>
      <c r="I162" s="59"/>
      <c r="J162" s="60"/>
      <c r="K162" s="61"/>
      <c r="L162" s="62"/>
      <c r="M162" s="63"/>
      <c r="N162" s="59"/>
      <c r="O162" s="59"/>
      <c r="P162" s="60"/>
      <c r="Q162" s="61"/>
      <c r="R162" s="62"/>
      <c r="S162" s="63"/>
      <c r="T162" s="59"/>
      <c r="U162" s="59"/>
      <c r="V162" s="60"/>
      <c r="W162" s="61">
        <v>1.5773821000000001</v>
      </c>
      <c r="X162" s="62">
        <v>2.48E-3</v>
      </c>
      <c r="Y162" s="63">
        <v>1.5697572591936977E-3</v>
      </c>
      <c r="Z162" s="59">
        <v>7.7854896322913242E-4</v>
      </c>
      <c r="AA162" s="59">
        <v>0</v>
      </c>
      <c r="AB162" s="60">
        <v>0</v>
      </c>
      <c r="AC162" s="46">
        <f t="shared" si="14"/>
        <v>0</v>
      </c>
      <c r="AD162" s="47">
        <f t="shared" si="15"/>
        <v>0</v>
      </c>
      <c r="AE162" s="46">
        <f t="shared" si="16"/>
        <v>0</v>
      </c>
      <c r="AF162" s="47">
        <f t="shared" si="17"/>
        <v>1579.8621000000003</v>
      </c>
      <c r="AH162" s="64" t="str">
        <f t="shared" si="18"/>
        <v>SM/ ASM</v>
      </c>
      <c r="AI162" s="1" t="str">
        <f t="shared" si="19"/>
        <v>.sm@vishalretail.co.in</v>
      </c>
      <c r="AJ162" s="64" t="e">
        <v>#N/A</v>
      </c>
      <c r="AK162" s="64" t="e">
        <v>#N/A</v>
      </c>
      <c r="AQ162" s="14" t="s">
        <v>1380</v>
      </c>
      <c r="AR162" s="14" t="s">
        <v>1381</v>
      </c>
    </row>
    <row r="163" spans="2:44" x14ac:dyDescent="0.25">
      <c r="B163" s="53"/>
      <c r="C163" s="54"/>
      <c r="D163" s="55"/>
      <c r="E163" s="56"/>
      <c r="F163" s="57"/>
      <c r="G163" s="58"/>
      <c r="H163" s="59"/>
      <c r="I163" s="59"/>
      <c r="J163" s="60"/>
      <c r="K163" s="61"/>
      <c r="L163" s="62"/>
      <c r="M163" s="63"/>
      <c r="N163" s="59"/>
      <c r="O163" s="59"/>
      <c r="P163" s="60"/>
      <c r="Q163" s="61"/>
      <c r="R163" s="62"/>
      <c r="S163" s="63"/>
      <c r="T163" s="59"/>
      <c r="U163" s="59"/>
      <c r="V163" s="60"/>
      <c r="W163" s="61">
        <v>1.5758573</v>
      </c>
      <c r="X163" s="62">
        <v>1.9441300000000002E-2</v>
      </c>
      <c r="Y163" s="63">
        <v>1.218662136354912E-2</v>
      </c>
      <c r="Z163" s="59">
        <v>7.145997620758897E-4</v>
      </c>
      <c r="AA163" s="59">
        <v>1.3915890103583118E-3</v>
      </c>
      <c r="AB163" s="60">
        <v>2.1103886131411389E-3</v>
      </c>
      <c r="AC163" s="46">
        <f t="shared" si="14"/>
        <v>0</v>
      </c>
      <c r="AD163" s="47">
        <f t="shared" si="15"/>
        <v>0</v>
      </c>
      <c r="AE163" s="46">
        <f t="shared" si="16"/>
        <v>0</v>
      </c>
      <c r="AF163" s="47">
        <f t="shared" si="17"/>
        <v>1595.2985999999999</v>
      </c>
      <c r="AH163" s="64" t="str">
        <f t="shared" si="18"/>
        <v>SM/ ASM</v>
      </c>
      <c r="AI163" s="1" t="str">
        <f t="shared" si="19"/>
        <v>.sm@vishalretail.co.in</v>
      </c>
      <c r="AJ163" s="64" t="e">
        <v>#N/A</v>
      </c>
      <c r="AK163" s="64" t="e">
        <v>#N/A</v>
      </c>
      <c r="AQ163" s="14" t="s">
        <v>1380</v>
      </c>
      <c r="AR163" s="14" t="s">
        <v>1381</v>
      </c>
    </row>
    <row r="164" spans="2:44" x14ac:dyDescent="0.25">
      <c r="B164" s="53"/>
      <c r="C164" s="54"/>
      <c r="D164" s="55"/>
      <c r="E164" s="56"/>
      <c r="F164" s="57"/>
      <c r="G164" s="58"/>
      <c r="H164" s="59"/>
      <c r="I164" s="59"/>
      <c r="J164" s="60"/>
      <c r="K164" s="61"/>
      <c r="L164" s="62"/>
      <c r="M164" s="63"/>
      <c r="N164" s="59"/>
      <c r="O164" s="59"/>
      <c r="P164" s="60"/>
      <c r="Q164" s="61"/>
      <c r="R164" s="62"/>
      <c r="S164" s="63"/>
      <c r="T164" s="59"/>
      <c r="U164" s="59"/>
      <c r="V164" s="60"/>
      <c r="W164" s="61">
        <v>1.5741079</v>
      </c>
      <c r="X164" s="62">
        <v>5.7095000000000002E-3</v>
      </c>
      <c r="Y164" s="63">
        <v>3.6140252664643396E-3</v>
      </c>
      <c r="Z164" s="59">
        <v>0</v>
      </c>
      <c r="AA164" s="59">
        <v>0</v>
      </c>
      <c r="AB164" s="60">
        <v>1.0127752739019079E-3</v>
      </c>
      <c r="AC164" s="46">
        <f t="shared" si="14"/>
        <v>0</v>
      </c>
      <c r="AD164" s="47">
        <f t="shared" si="15"/>
        <v>0</v>
      </c>
      <c r="AE164" s="46">
        <f t="shared" si="16"/>
        <v>0</v>
      </c>
      <c r="AF164" s="47">
        <f t="shared" si="17"/>
        <v>1579.8174000000001</v>
      </c>
      <c r="AH164" s="64" t="str">
        <f t="shared" si="18"/>
        <v>SM/ ASM</v>
      </c>
      <c r="AI164" s="1" t="str">
        <f t="shared" si="19"/>
        <v>.sm@vishalretail.co.in</v>
      </c>
      <c r="AJ164" s="64" t="e">
        <v>#N/A</v>
      </c>
      <c r="AK164" s="64" t="e">
        <v>#N/A</v>
      </c>
      <c r="AQ164" s="14" t="s">
        <v>1380</v>
      </c>
      <c r="AR164" s="14" t="s">
        <v>1381</v>
      </c>
    </row>
    <row r="165" spans="2:44" x14ac:dyDescent="0.25">
      <c r="B165" s="53"/>
      <c r="C165" s="54"/>
      <c r="D165" s="55"/>
      <c r="E165" s="56"/>
      <c r="F165" s="57"/>
      <c r="G165" s="58"/>
      <c r="H165" s="59"/>
      <c r="I165" s="59"/>
      <c r="J165" s="60"/>
      <c r="K165" s="61"/>
      <c r="L165" s="62"/>
      <c r="M165" s="63"/>
      <c r="N165" s="59"/>
      <c r="O165" s="59"/>
      <c r="P165" s="60"/>
      <c r="Q165" s="61"/>
      <c r="R165" s="62"/>
      <c r="S165" s="63"/>
      <c r="T165" s="59"/>
      <c r="U165" s="59"/>
      <c r="V165" s="60"/>
      <c r="W165" s="61">
        <v>1.5686959</v>
      </c>
      <c r="X165" s="62">
        <v>2.1889899999999997E-2</v>
      </c>
      <c r="Y165" s="63">
        <v>1.3762162342955657E-2</v>
      </c>
      <c r="Z165" s="59">
        <v>3.8350650433318343E-4</v>
      </c>
      <c r="AA165" s="59">
        <v>1.1285150414394496E-3</v>
      </c>
      <c r="AB165" s="60">
        <v>3.3638550023519635E-3</v>
      </c>
      <c r="AC165" s="46">
        <f t="shared" si="14"/>
        <v>0</v>
      </c>
      <c r="AD165" s="47">
        <f t="shared" si="15"/>
        <v>0</v>
      </c>
      <c r="AE165" s="46">
        <f t="shared" si="16"/>
        <v>0</v>
      </c>
      <c r="AF165" s="47">
        <f t="shared" si="17"/>
        <v>1590.5857999999998</v>
      </c>
      <c r="AH165" s="64" t="str">
        <f t="shared" si="18"/>
        <v>SM/ ASM</v>
      </c>
      <c r="AI165" s="1" t="str">
        <f t="shared" si="19"/>
        <v>.sm@vishalretail.co.in</v>
      </c>
      <c r="AJ165" s="64" t="e">
        <v>#N/A</v>
      </c>
      <c r="AK165" s="64" t="e">
        <v>#N/A</v>
      </c>
      <c r="AQ165" s="14" t="s">
        <v>1380</v>
      </c>
      <c r="AR165" s="14" t="s">
        <v>1381</v>
      </c>
    </row>
    <row r="166" spans="2:44" x14ac:dyDescent="0.25">
      <c r="B166" s="53"/>
      <c r="C166" s="54"/>
      <c r="D166" s="55"/>
      <c r="E166" s="56"/>
      <c r="F166" s="57"/>
      <c r="G166" s="58"/>
      <c r="H166" s="59"/>
      <c r="I166" s="59"/>
      <c r="J166" s="60"/>
      <c r="K166" s="61"/>
      <c r="L166" s="62"/>
      <c r="M166" s="63"/>
      <c r="N166" s="59"/>
      <c r="O166" s="59"/>
      <c r="P166" s="60"/>
      <c r="Q166" s="61"/>
      <c r="R166" s="62"/>
      <c r="S166" s="63"/>
      <c r="T166" s="59"/>
      <c r="U166" s="59"/>
      <c r="V166" s="60"/>
      <c r="W166" s="61">
        <v>1.5639330999999999</v>
      </c>
      <c r="X166" s="62">
        <v>4.15E-3</v>
      </c>
      <c r="Y166" s="63">
        <v>2.6465434134198629E-3</v>
      </c>
      <c r="Z166" s="59">
        <v>0</v>
      </c>
      <c r="AA166" s="59">
        <v>0</v>
      </c>
      <c r="AB166" s="60">
        <v>1.8812778480936376E-3</v>
      </c>
      <c r="AC166" s="46">
        <f t="shared" si="14"/>
        <v>0</v>
      </c>
      <c r="AD166" s="47">
        <f t="shared" si="15"/>
        <v>0</v>
      </c>
      <c r="AE166" s="46">
        <f t="shared" si="16"/>
        <v>0</v>
      </c>
      <c r="AF166" s="47">
        <f t="shared" si="17"/>
        <v>1568.0830999999998</v>
      </c>
      <c r="AH166" s="64" t="str">
        <f t="shared" si="18"/>
        <v>SM/ ASM</v>
      </c>
      <c r="AI166" s="1" t="str">
        <f t="shared" si="19"/>
        <v>.sm@vishalretail.co.in</v>
      </c>
      <c r="AJ166" s="64" t="e">
        <v>#N/A</v>
      </c>
      <c r="AK166" s="64" t="e">
        <v>#N/A</v>
      </c>
      <c r="AQ166" s="14" t="s">
        <v>1380</v>
      </c>
      <c r="AR166" s="14" t="s">
        <v>1381</v>
      </c>
    </row>
    <row r="167" spans="2:44" x14ac:dyDescent="0.25">
      <c r="B167" s="53"/>
      <c r="C167" s="54"/>
      <c r="D167" s="55"/>
      <c r="E167" s="56"/>
      <c r="F167" s="57"/>
      <c r="G167" s="58"/>
      <c r="H167" s="59"/>
      <c r="I167" s="59"/>
      <c r="J167" s="60"/>
      <c r="K167" s="61"/>
      <c r="L167" s="62"/>
      <c r="M167" s="63"/>
      <c r="N167" s="59"/>
      <c r="O167" s="59"/>
      <c r="P167" s="60"/>
      <c r="Q167" s="61"/>
      <c r="R167" s="62"/>
      <c r="S167" s="63"/>
      <c r="T167" s="59"/>
      <c r="U167" s="59"/>
      <c r="V167" s="60"/>
      <c r="W167" s="61">
        <v>1.5509812999999997</v>
      </c>
      <c r="X167" s="62">
        <v>9.0951000000000001E-3</v>
      </c>
      <c r="Y167" s="63">
        <v>5.8299067917443022E-3</v>
      </c>
      <c r="Z167" s="59">
        <v>2.1698296314206153E-3</v>
      </c>
      <c r="AA167" s="59">
        <v>0</v>
      </c>
      <c r="AB167" s="60">
        <v>0</v>
      </c>
      <c r="AC167" s="46">
        <f t="shared" si="14"/>
        <v>0</v>
      </c>
      <c r="AD167" s="47">
        <f t="shared" si="15"/>
        <v>0</v>
      </c>
      <c r="AE167" s="46">
        <f t="shared" si="16"/>
        <v>0</v>
      </c>
      <c r="AF167" s="47">
        <f t="shared" si="17"/>
        <v>1560.0763999999997</v>
      </c>
      <c r="AH167" s="64" t="str">
        <f t="shared" si="18"/>
        <v>SM/ ASM</v>
      </c>
      <c r="AI167" s="1" t="str">
        <f t="shared" si="19"/>
        <v>.sm@vishalretail.co.in</v>
      </c>
      <c r="AJ167" s="64" t="e">
        <v>#N/A</v>
      </c>
      <c r="AK167" s="64" t="e">
        <v>#N/A</v>
      </c>
      <c r="AQ167" s="14" t="s">
        <v>1380</v>
      </c>
      <c r="AR167" s="14" t="s">
        <v>1381</v>
      </c>
    </row>
    <row r="168" spans="2:44" x14ac:dyDescent="0.25">
      <c r="B168" s="53"/>
      <c r="C168" s="54"/>
      <c r="D168" s="55"/>
      <c r="E168" s="56"/>
      <c r="F168" s="57"/>
      <c r="G168" s="58"/>
      <c r="H168" s="59"/>
      <c r="I168" s="59"/>
      <c r="J168" s="60"/>
      <c r="K168" s="61"/>
      <c r="L168" s="62"/>
      <c r="M168" s="63"/>
      <c r="N168" s="59"/>
      <c r="O168" s="59"/>
      <c r="P168" s="60"/>
      <c r="Q168" s="61"/>
      <c r="R168" s="62"/>
      <c r="S168" s="63"/>
      <c r="T168" s="59"/>
      <c r="U168" s="59"/>
      <c r="V168" s="60"/>
      <c r="W168" s="61">
        <v>1.5473581000000003</v>
      </c>
      <c r="X168" s="62">
        <v>5.9811000000000005E-3</v>
      </c>
      <c r="Y168" s="63">
        <v>3.8504790196500533E-3</v>
      </c>
      <c r="Z168" s="59">
        <v>6.7596311224232266E-4</v>
      </c>
      <c r="AA168" s="59">
        <v>0</v>
      </c>
      <c r="AB168" s="60">
        <v>0</v>
      </c>
      <c r="AC168" s="46">
        <f t="shared" si="14"/>
        <v>0</v>
      </c>
      <c r="AD168" s="47">
        <f t="shared" si="15"/>
        <v>0</v>
      </c>
      <c r="AE168" s="46">
        <f t="shared" si="16"/>
        <v>0</v>
      </c>
      <c r="AF168" s="47">
        <f t="shared" si="17"/>
        <v>1553.3392000000003</v>
      </c>
      <c r="AH168" s="64" t="str">
        <f t="shared" si="18"/>
        <v>SM/ ASM</v>
      </c>
      <c r="AI168" s="1" t="str">
        <f t="shared" si="19"/>
        <v>.sm@vishalretail.co.in</v>
      </c>
      <c r="AJ168" s="64" t="e">
        <v>#N/A</v>
      </c>
      <c r="AK168" s="64" t="e">
        <v>#N/A</v>
      </c>
      <c r="AQ168" s="14" t="s">
        <v>1380</v>
      </c>
      <c r="AR168" s="14" t="s">
        <v>1381</v>
      </c>
    </row>
    <row r="169" spans="2:44" x14ac:dyDescent="0.25">
      <c r="B169" s="53"/>
      <c r="C169" s="54"/>
      <c r="D169" s="55"/>
      <c r="E169" s="56"/>
      <c r="F169" s="57"/>
      <c r="G169" s="58"/>
      <c r="H169" s="59"/>
      <c r="I169" s="59"/>
      <c r="J169" s="60"/>
      <c r="K169" s="61"/>
      <c r="L169" s="62"/>
      <c r="M169" s="63"/>
      <c r="N169" s="59"/>
      <c r="O169" s="59"/>
      <c r="P169" s="60"/>
      <c r="Q169" s="61"/>
      <c r="R169" s="62"/>
      <c r="S169" s="63"/>
      <c r="T169" s="59"/>
      <c r="U169" s="59"/>
      <c r="V169" s="60"/>
      <c r="W169" s="61">
        <v>1.5462865000000001</v>
      </c>
      <c r="X169" s="62">
        <v>4.5373100000000006E-2</v>
      </c>
      <c r="Y169" s="63">
        <v>2.850678625002482E-2</v>
      </c>
      <c r="Z169" s="59">
        <v>2.2496644383007522E-3</v>
      </c>
      <c r="AA169" s="59">
        <v>6.1570953990413527E-4</v>
      </c>
      <c r="AB169" s="60">
        <v>1.6837771091255944E-3</v>
      </c>
      <c r="AC169" s="46">
        <f t="shared" si="14"/>
        <v>0</v>
      </c>
      <c r="AD169" s="47">
        <f t="shared" si="15"/>
        <v>0</v>
      </c>
      <c r="AE169" s="46">
        <f t="shared" si="16"/>
        <v>0</v>
      </c>
      <c r="AF169" s="47">
        <f t="shared" si="17"/>
        <v>1591.6596000000002</v>
      </c>
      <c r="AH169" s="64" t="str">
        <f t="shared" si="18"/>
        <v>SM/ ASM</v>
      </c>
      <c r="AI169" s="1" t="str">
        <f t="shared" si="19"/>
        <v>.sm@vishalretail.co.in</v>
      </c>
      <c r="AJ169" s="64" t="e">
        <v>#N/A</v>
      </c>
      <c r="AK169" s="64" t="e">
        <v>#N/A</v>
      </c>
      <c r="AQ169" s="14" t="s">
        <v>1380</v>
      </c>
      <c r="AR169" s="14" t="s">
        <v>1381</v>
      </c>
    </row>
    <row r="170" spans="2:44" x14ac:dyDescent="0.25">
      <c r="B170" s="53"/>
      <c r="C170" s="54"/>
      <c r="D170" s="55"/>
      <c r="E170" s="56"/>
      <c r="F170" s="57"/>
      <c r="G170" s="58"/>
      <c r="H170" s="59"/>
      <c r="I170" s="59"/>
      <c r="J170" s="60"/>
      <c r="K170" s="61"/>
      <c r="L170" s="62"/>
      <c r="M170" s="63"/>
      <c r="N170" s="59"/>
      <c r="O170" s="59"/>
      <c r="P170" s="60"/>
      <c r="Q170" s="61"/>
      <c r="R170" s="62"/>
      <c r="S170" s="63"/>
      <c r="T170" s="59"/>
      <c r="U170" s="59"/>
      <c r="V170" s="60"/>
      <c r="W170" s="61">
        <v>1.5448090999999999</v>
      </c>
      <c r="X170" s="62">
        <v>1.1616E-2</v>
      </c>
      <c r="Y170" s="63">
        <v>7.4632566642622257E-3</v>
      </c>
      <c r="Z170" s="59">
        <v>1.6447948571376805E-3</v>
      </c>
      <c r="AA170" s="59">
        <v>3.5979887499886756E-4</v>
      </c>
      <c r="AB170" s="60">
        <v>5.0603141776626457E-3</v>
      </c>
      <c r="AC170" s="46">
        <f t="shared" si="14"/>
        <v>0</v>
      </c>
      <c r="AD170" s="47">
        <f t="shared" si="15"/>
        <v>0</v>
      </c>
      <c r="AE170" s="46">
        <f t="shared" si="16"/>
        <v>0</v>
      </c>
      <c r="AF170" s="47">
        <f t="shared" si="17"/>
        <v>1556.4251000000002</v>
      </c>
      <c r="AH170" s="64" t="str">
        <f t="shared" si="18"/>
        <v>SM/ ASM</v>
      </c>
      <c r="AI170" s="1" t="str">
        <f t="shared" si="19"/>
        <v>.sm@vishalretail.co.in</v>
      </c>
      <c r="AJ170" s="64" t="e">
        <v>#N/A</v>
      </c>
      <c r="AK170" s="64" t="e">
        <v>#N/A</v>
      </c>
      <c r="AQ170" s="14" t="s">
        <v>1380</v>
      </c>
      <c r="AR170" s="14" t="s">
        <v>1381</v>
      </c>
    </row>
    <row r="171" spans="2:44" x14ac:dyDescent="0.25">
      <c r="B171" s="53"/>
      <c r="C171" s="54"/>
      <c r="D171" s="55"/>
      <c r="E171" s="56"/>
      <c r="F171" s="57"/>
      <c r="G171" s="58"/>
      <c r="H171" s="59"/>
      <c r="I171" s="59"/>
      <c r="J171" s="60"/>
      <c r="K171" s="61"/>
      <c r="L171" s="62"/>
      <c r="M171" s="63"/>
      <c r="N171" s="59"/>
      <c r="O171" s="59"/>
      <c r="P171" s="60"/>
      <c r="Q171" s="61"/>
      <c r="R171" s="62"/>
      <c r="S171" s="63"/>
      <c r="T171" s="59"/>
      <c r="U171" s="59"/>
      <c r="V171" s="60"/>
      <c r="W171" s="61">
        <v>1.5275514000000001</v>
      </c>
      <c r="X171" s="62">
        <v>9.3390000000000001E-3</v>
      </c>
      <c r="Y171" s="63">
        <v>6.0765556216630665E-3</v>
      </c>
      <c r="Z171" s="59">
        <v>1.7865294753614182E-3</v>
      </c>
      <c r="AA171" s="59">
        <v>0</v>
      </c>
      <c r="AB171" s="60">
        <v>0</v>
      </c>
      <c r="AC171" s="46">
        <f t="shared" si="14"/>
        <v>0</v>
      </c>
      <c r="AD171" s="47">
        <f t="shared" si="15"/>
        <v>0</v>
      </c>
      <c r="AE171" s="46">
        <f t="shared" si="16"/>
        <v>0</v>
      </c>
      <c r="AF171" s="47">
        <f t="shared" si="17"/>
        <v>1536.8904</v>
      </c>
      <c r="AH171" s="64" t="str">
        <f t="shared" si="18"/>
        <v>SM/ ASM</v>
      </c>
      <c r="AI171" s="1" t="str">
        <f t="shared" si="19"/>
        <v>.sm@vishalretail.co.in</v>
      </c>
      <c r="AJ171" s="64" t="e">
        <v>#N/A</v>
      </c>
      <c r="AK171" s="64" t="e">
        <v>#N/A</v>
      </c>
      <c r="AQ171" s="14" t="s">
        <v>1380</v>
      </c>
      <c r="AR171" s="14" t="s">
        <v>1381</v>
      </c>
    </row>
    <row r="172" spans="2:44" x14ac:dyDescent="0.25">
      <c r="B172" s="53"/>
      <c r="C172" s="54"/>
      <c r="D172" s="55"/>
      <c r="E172" s="56"/>
      <c r="F172" s="57"/>
      <c r="G172" s="58"/>
      <c r="H172" s="59"/>
      <c r="I172" s="59"/>
      <c r="J172" s="60"/>
      <c r="K172" s="61"/>
      <c r="L172" s="62"/>
      <c r="M172" s="63"/>
      <c r="N172" s="59"/>
      <c r="O172" s="59"/>
      <c r="P172" s="60"/>
      <c r="Q172" s="61"/>
      <c r="R172" s="62"/>
      <c r="S172" s="63"/>
      <c r="T172" s="59"/>
      <c r="U172" s="59"/>
      <c r="V172" s="60"/>
      <c r="W172" s="61">
        <v>1.5183907999999999</v>
      </c>
      <c r="X172" s="62">
        <v>4.1825700000000007E-2</v>
      </c>
      <c r="Y172" s="63">
        <v>2.6807625736556439E-2</v>
      </c>
      <c r="Z172" s="59">
        <v>6.133764128247586E-3</v>
      </c>
      <c r="AA172" s="59">
        <v>1.7177103305855311E-3</v>
      </c>
      <c r="AB172" s="60">
        <v>2.2689158844301418E-3</v>
      </c>
      <c r="AC172" s="46">
        <f t="shared" si="14"/>
        <v>0</v>
      </c>
      <c r="AD172" s="47">
        <f t="shared" si="15"/>
        <v>0</v>
      </c>
      <c r="AE172" s="46">
        <f t="shared" si="16"/>
        <v>0</v>
      </c>
      <c r="AF172" s="47">
        <f t="shared" si="17"/>
        <v>1560.2165</v>
      </c>
      <c r="AH172" s="64" t="str">
        <f t="shared" si="18"/>
        <v>SM/ ASM</v>
      </c>
      <c r="AI172" s="1" t="str">
        <f t="shared" si="19"/>
        <v>.sm@vishalretail.co.in</v>
      </c>
      <c r="AJ172" s="64" t="e">
        <v>#N/A</v>
      </c>
      <c r="AK172" s="64" t="e">
        <v>#N/A</v>
      </c>
      <c r="AQ172" s="14" t="s">
        <v>1380</v>
      </c>
      <c r="AR172" s="14" t="s">
        <v>1381</v>
      </c>
    </row>
    <row r="173" spans="2:44" x14ac:dyDescent="0.25">
      <c r="B173" s="53"/>
      <c r="C173" s="54"/>
      <c r="D173" s="55"/>
      <c r="E173" s="56"/>
      <c r="F173" s="57"/>
      <c r="G173" s="58"/>
      <c r="H173" s="59"/>
      <c r="I173" s="59"/>
      <c r="J173" s="60"/>
      <c r="K173" s="61"/>
      <c r="L173" s="62"/>
      <c r="M173" s="63"/>
      <c r="N173" s="59"/>
      <c r="O173" s="59"/>
      <c r="P173" s="60"/>
      <c r="Q173" s="61"/>
      <c r="R173" s="62"/>
      <c r="S173" s="63"/>
      <c r="T173" s="59"/>
      <c r="U173" s="59"/>
      <c r="V173" s="60"/>
      <c r="W173" s="61">
        <v>1.5141582</v>
      </c>
      <c r="X173" s="62">
        <v>5.62E-3</v>
      </c>
      <c r="Y173" s="63">
        <v>3.6979080236839825E-3</v>
      </c>
      <c r="Z173" s="59">
        <v>0</v>
      </c>
      <c r="AA173" s="59">
        <v>1.5462782661312027E-3</v>
      </c>
      <c r="AB173" s="60">
        <v>6.9747019663790415E-4</v>
      </c>
      <c r="AC173" s="46">
        <f t="shared" si="14"/>
        <v>0</v>
      </c>
      <c r="AD173" s="47">
        <f t="shared" si="15"/>
        <v>0</v>
      </c>
      <c r="AE173" s="46">
        <f t="shared" si="16"/>
        <v>0</v>
      </c>
      <c r="AF173" s="47">
        <f t="shared" si="17"/>
        <v>1519.7782</v>
      </c>
      <c r="AH173" s="64" t="str">
        <f t="shared" si="18"/>
        <v>SM/ ASM</v>
      </c>
      <c r="AI173" s="1" t="str">
        <f t="shared" si="19"/>
        <v>.sm@vishalretail.co.in</v>
      </c>
      <c r="AJ173" s="64" t="e">
        <v>#N/A</v>
      </c>
      <c r="AK173" s="64" t="e">
        <v>#N/A</v>
      </c>
      <c r="AQ173" s="14" t="s">
        <v>1380</v>
      </c>
      <c r="AR173" s="14" t="s">
        <v>1381</v>
      </c>
    </row>
    <row r="174" spans="2:44" x14ac:dyDescent="0.25">
      <c r="B174" s="53"/>
      <c r="C174" s="54"/>
      <c r="D174" s="55"/>
      <c r="E174" s="56"/>
      <c r="F174" s="57"/>
      <c r="G174" s="58"/>
      <c r="H174" s="59"/>
      <c r="I174" s="59"/>
      <c r="J174" s="60"/>
      <c r="K174" s="61"/>
      <c r="L174" s="62"/>
      <c r="M174" s="63"/>
      <c r="N174" s="59"/>
      <c r="O174" s="59"/>
      <c r="P174" s="60"/>
      <c r="Q174" s="61"/>
      <c r="R174" s="62"/>
      <c r="S174" s="63"/>
      <c r="T174" s="59"/>
      <c r="U174" s="59"/>
      <c r="V174" s="60"/>
      <c r="W174" s="61">
        <v>1.5108959</v>
      </c>
      <c r="X174" s="62">
        <v>3.1738999999999996E-2</v>
      </c>
      <c r="Y174" s="63">
        <v>2.057453776003642E-2</v>
      </c>
      <c r="Z174" s="59">
        <v>1.0371864399022737E-3</v>
      </c>
      <c r="AA174" s="59">
        <v>3.6748812048787434E-3</v>
      </c>
      <c r="AB174" s="60">
        <v>2.962463768970869E-3</v>
      </c>
      <c r="AC174" s="46">
        <f t="shared" si="14"/>
        <v>0</v>
      </c>
      <c r="AD174" s="47">
        <f t="shared" si="15"/>
        <v>0</v>
      </c>
      <c r="AE174" s="46">
        <f t="shared" si="16"/>
        <v>0</v>
      </c>
      <c r="AF174" s="47">
        <f t="shared" si="17"/>
        <v>1542.6348999999998</v>
      </c>
      <c r="AH174" s="64" t="str">
        <f t="shared" si="18"/>
        <v>SM/ ASM</v>
      </c>
      <c r="AI174" s="1" t="str">
        <f t="shared" si="19"/>
        <v>.sm@vishalretail.co.in</v>
      </c>
      <c r="AJ174" s="64" t="e">
        <v>#N/A</v>
      </c>
      <c r="AK174" s="64" t="e">
        <v>#N/A</v>
      </c>
      <c r="AQ174" s="14" t="s">
        <v>1380</v>
      </c>
      <c r="AR174" s="14" t="s">
        <v>1381</v>
      </c>
    </row>
    <row r="175" spans="2:44" x14ac:dyDescent="0.25">
      <c r="B175" s="53"/>
      <c r="C175" s="54"/>
      <c r="D175" s="55"/>
      <c r="E175" s="56"/>
      <c r="F175" s="57"/>
      <c r="G175" s="58"/>
      <c r="H175" s="59"/>
      <c r="I175" s="59"/>
      <c r="J175" s="60"/>
      <c r="K175" s="61"/>
      <c r="L175" s="62"/>
      <c r="M175" s="63"/>
      <c r="N175" s="59"/>
      <c r="O175" s="59"/>
      <c r="P175" s="60"/>
      <c r="Q175" s="61"/>
      <c r="R175" s="62"/>
      <c r="S175" s="63"/>
      <c r="T175" s="59"/>
      <c r="U175" s="59"/>
      <c r="V175" s="60"/>
      <c r="W175" s="61">
        <v>1.5099672000000002</v>
      </c>
      <c r="X175" s="62">
        <v>3.8500000000000001E-3</v>
      </c>
      <c r="Y175" s="63">
        <v>2.5432396989544049E-3</v>
      </c>
      <c r="Z175" s="59">
        <v>0</v>
      </c>
      <c r="AA175" s="59">
        <v>4.1616649619253897E-4</v>
      </c>
      <c r="AB175" s="60">
        <v>0</v>
      </c>
      <c r="AC175" s="46">
        <f t="shared" si="14"/>
        <v>0</v>
      </c>
      <c r="AD175" s="47">
        <f t="shared" si="15"/>
        <v>0</v>
      </c>
      <c r="AE175" s="46">
        <f t="shared" si="16"/>
        <v>0</v>
      </c>
      <c r="AF175" s="47">
        <f t="shared" si="17"/>
        <v>1513.8172000000002</v>
      </c>
      <c r="AH175" s="64" t="str">
        <f t="shared" si="18"/>
        <v>SM/ ASM</v>
      </c>
      <c r="AI175" s="1" t="str">
        <f t="shared" si="19"/>
        <v>.sm@vishalretail.co.in</v>
      </c>
      <c r="AJ175" s="64" t="e">
        <v>#N/A</v>
      </c>
      <c r="AK175" s="64" t="e">
        <v>#N/A</v>
      </c>
      <c r="AQ175" s="14" t="s">
        <v>1380</v>
      </c>
      <c r="AR175" s="14" t="s">
        <v>1381</v>
      </c>
    </row>
    <row r="176" spans="2:44" x14ac:dyDescent="0.25">
      <c r="B176" s="53"/>
      <c r="C176" s="54"/>
      <c r="D176" s="55"/>
      <c r="E176" s="56"/>
      <c r="F176" s="57"/>
      <c r="G176" s="58"/>
      <c r="H176" s="59"/>
      <c r="I176" s="59"/>
      <c r="J176" s="60"/>
      <c r="K176" s="61"/>
      <c r="L176" s="62"/>
      <c r="M176" s="63"/>
      <c r="N176" s="59"/>
      <c r="O176" s="59"/>
      <c r="P176" s="60"/>
      <c r="Q176" s="61"/>
      <c r="R176" s="62"/>
      <c r="S176" s="63"/>
      <c r="T176" s="59"/>
      <c r="U176" s="59"/>
      <c r="V176" s="60"/>
      <c r="W176" s="61">
        <v>1.5090764000000001</v>
      </c>
      <c r="X176" s="62">
        <v>7.3265000000000005E-3</v>
      </c>
      <c r="Y176" s="63">
        <v>4.8314995968419738E-3</v>
      </c>
      <c r="Z176" s="59">
        <v>2.0726681543539647E-3</v>
      </c>
      <c r="AA176" s="59">
        <v>3.273206612833568E-3</v>
      </c>
      <c r="AB176" s="60">
        <v>-1.5497200645026464E-3</v>
      </c>
      <c r="AC176" s="46">
        <f t="shared" si="14"/>
        <v>0</v>
      </c>
      <c r="AD176" s="47">
        <f t="shared" si="15"/>
        <v>0</v>
      </c>
      <c r="AE176" s="46">
        <f t="shared" si="16"/>
        <v>0</v>
      </c>
      <c r="AF176" s="47">
        <f t="shared" si="17"/>
        <v>1516.4029</v>
      </c>
      <c r="AH176" s="64" t="str">
        <f t="shared" si="18"/>
        <v>SM/ ASM</v>
      </c>
      <c r="AI176" s="1" t="str">
        <f t="shared" si="19"/>
        <v>.sm@vishalretail.co.in</v>
      </c>
      <c r="AJ176" s="64" t="e">
        <v>#N/A</v>
      </c>
      <c r="AK176" s="64" t="e">
        <v>#N/A</v>
      </c>
      <c r="AQ176" s="14" t="s">
        <v>1380</v>
      </c>
      <c r="AR176" s="14" t="s">
        <v>1381</v>
      </c>
    </row>
    <row r="177" spans="2:44" x14ac:dyDescent="0.25">
      <c r="B177" s="35"/>
      <c r="C177" s="36"/>
      <c r="D177" s="37"/>
      <c r="E177" s="38"/>
      <c r="F177" s="39"/>
      <c r="G177" s="40"/>
      <c r="H177" s="41"/>
      <c r="I177" s="41"/>
      <c r="J177" s="42"/>
      <c r="K177" s="43"/>
      <c r="L177" s="44"/>
      <c r="M177" s="45"/>
      <c r="N177" s="41"/>
      <c r="O177" s="41"/>
      <c r="P177" s="42"/>
      <c r="Q177" s="43"/>
      <c r="R177" s="44"/>
      <c r="S177" s="45"/>
      <c r="T177" s="41"/>
      <c r="U177" s="41"/>
      <c r="V177" s="42"/>
      <c r="W177" s="43">
        <v>1.5027029000000001</v>
      </c>
      <c r="X177" s="44">
        <v>7.3199999999999993E-3</v>
      </c>
      <c r="Y177" s="45">
        <v>4.8476086024920543E-3</v>
      </c>
      <c r="Z177" s="41">
        <v>3.6423288679926643E-4</v>
      </c>
      <c r="AA177" s="41">
        <v>0</v>
      </c>
      <c r="AB177" s="42">
        <v>1.1854124861285216E-3</v>
      </c>
      <c r="AC177" s="46">
        <f t="shared" si="14"/>
        <v>0</v>
      </c>
      <c r="AD177" s="47">
        <f t="shared" si="15"/>
        <v>0</v>
      </c>
      <c r="AE177" s="46">
        <f t="shared" si="16"/>
        <v>0</v>
      </c>
      <c r="AF177" s="47">
        <f t="shared" si="17"/>
        <v>1510.0229000000002</v>
      </c>
      <c r="AH177" s="64" t="str">
        <f t="shared" si="18"/>
        <v>SM/ ASM</v>
      </c>
      <c r="AI177" s="1" t="str">
        <f t="shared" si="19"/>
        <v>.sm@vishalretail.co.in</v>
      </c>
      <c r="AJ177" s="64" t="e">
        <v>#N/A</v>
      </c>
      <c r="AK177" s="64" t="e">
        <v>#N/A</v>
      </c>
      <c r="AQ177" s="14" t="s">
        <v>1380</v>
      </c>
      <c r="AR177" s="14" t="s">
        <v>1381</v>
      </c>
    </row>
    <row r="178" spans="2:44" x14ac:dyDescent="0.25">
      <c r="B178" s="35"/>
      <c r="C178" s="36"/>
      <c r="D178" s="37"/>
      <c r="E178" s="38"/>
      <c r="F178" s="39"/>
      <c r="G178" s="40"/>
      <c r="H178" s="41"/>
      <c r="I178" s="41"/>
      <c r="J178" s="42"/>
      <c r="K178" s="43"/>
      <c r="L178" s="44"/>
      <c r="M178" s="45"/>
      <c r="N178" s="41"/>
      <c r="O178" s="41"/>
      <c r="P178" s="42"/>
      <c r="Q178" s="43"/>
      <c r="R178" s="44"/>
      <c r="S178" s="45"/>
      <c r="T178" s="41"/>
      <c r="U178" s="41"/>
      <c r="V178" s="42"/>
      <c r="W178" s="43">
        <v>1.5008060999999999</v>
      </c>
      <c r="X178" s="44">
        <v>2.0826000000000001E-2</v>
      </c>
      <c r="Y178" s="45">
        <v>1.3686619781483316E-2</v>
      </c>
      <c r="Z178" s="41">
        <v>1.1501466090259266E-3</v>
      </c>
      <c r="AA178" s="41">
        <v>0</v>
      </c>
      <c r="AB178" s="42">
        <v>8.0177067768220705E-4</v>
      </c>
      <c r="AC178" s="46">
        <f t="shared" si="14"/>
        <v>0</v>
      </c>
      <c r="AD178" s="47">
        <f t="shared" si="15"/>
        <v>0</v>
      </c>
      <c r="AE178" s="46">
        <f t="shared" si="16"/>
        <v>0</v>
      </c>
      <c r="AF178" s="47">
        <f t="shared" si="17"/>
        <v>1521.6321</v>
      </c>
      <c r="AH178" s="64" t="str">
        <f t="shared" si="18"/>
        <v>SM/ ASM</v>
      </c>
      <c r="AI178" s="1" t="str">
        <f t="shared" si="19"/>
        <v>.sm@vishalretail.co.in</v>
      </c>
      <c r="AJ178" s="64" t="e">
        <v>#N/A</v>
      </c>
      <c r="AK178" s="64" t="e">
        <v>#N/A</v>
      </c>
      <c r="AQ178" s="14" t="s">
        <v>1380</v>
      </c>
      <c r="AR178" s="14" t="s">
        <v>1381</v>
      </c>
    </row>
    <row r="179" spans="2:44" x14ac:dyDescent="0.25">
      <c r="B179" s="35"/>
      <c r="C179" s="36"/>
      <c r="D179" s="37"/>
      <c r="E179" s="38"/>
      <c r="F179" s="39"/>
      <c r="G179" s="40"/>
      <c r="H179" s="41"/>
      <c r="I179" s="41"/>
      <c r="J179" s="42"/>
      <c r="K179" s="43"/>
      <c r="L179" s="44"/>
      <c r="M179" s="45"/>
      <c r="N179" s="41"/>
      <c r="O179" s="41"/>
      <c r="P179" s="42"/>
      <c r="Q179" s="43"/>
      <c r="R179" s="44"/>
      <c r="S179" s="45"/>
      <c r="T179" s="41"/>
      <c r="U179" s="41"/>
      <c r="V179" s="42"/>
      <c r="W179" s="43">
        <v>1.5003461</v>
      </c>
      <c r="X179" s="44">
        <v>2.5264599999999998E-2</v>
      </c>
      <c r="Y179" s="45">
        <v>1.6560319090577955E-2</v>
      </c>
      <c r="Z179" s="41">
        <v>6.4131694933707527E-4</v>
      </c>
      <c r="AA179" s="41">
        <v>2.4908058130426063E-3</v>
      </c>
      <c r="AB179" s="42">
        <v>5.595267521393236E-3</v>
      </c>
      <c r="AC179" s="46">
        <f t="shared" si="14"/>
        <v>0</v>
      </c>
      <c r="AD179" s="47">
        <f t="shared" si="15"/>
        <v>0</v>
      </c>
      <c r="AE179" s="46">
        <f t="shared" si="16"/>
        <v>0</v>
      </c>
      <c r="AF179" s="47">
        <f t="shared" si="17"/>
        <v>1525.6107000000002</v>
      </c>
      <c r="AH179" s="64" t="str">
        <f t="shared" si="18"/>
        <v>SM/ ASM</v>
      </c>
      <c r="AI179" s="1" t="str">
        <f t="shared" si="19"/>
        <v>.sm@vishalretail.co.in</v>
      </c>
      <c r="AJ179" s="64" t="e">
        <v>#N/A</v>
      </c>
      <c r="AK179" s="64" t="e">
        <v>#N/A</v>
      </c>
      <c r="AQ179" s="14" t="s">
        <v>1380</v>
      </c>
      <c r="AR179" s="14" t="s">
        <v>1381</v>
      </c>
    </row>
    <row r="180" spans="2:44" x14ac:dyDescent="0.25">
      <c r="B180" s="35"/>
      <c r="C180" s="36"/>
      <c r="D180" s="37"/>
      <c r="E180" s="38"/>
      <c r="F180" s="39"/>
      <c r="G180" s="40"/>
      <c r="H180" s="41"/>
      <c r="I180" s="41"/>
      <c r="J180" s="42"/>
      <c r="K180" s="43"/>
      <c r="L180" s="44"/>
      <c r="M180" s="45"/>
      <c r="N180" s="41"/>
      <c r="O180" s="41"/>
      <c r="P180" s="42"/>
      <c r="Q180" s="43"/>
      <c r="R180" s="44"/>
      <c r="S180" s="45"/>
      <c r="T180" s="41"/>
      <c r="U180" s="41"/>
      <c r="V180" s="42"/>
      <c r="W180" s="43">
        <v>1.4964343</v>
      </c>
      <c r="X180" s="44">
        <v>4.8384299999999998E-2</v>
      </c>
      <c r="Y180" s="45">
        <v>3.1320376385939423E-2</v>
      </c>
      <c r="Z180" s="41">
        <v>2.6226380236488607E-3</v>
      </c>
      <c r="AA180" s="41">
        <v>6.2606056141478357E-3</v>
      </c>
      <c r="AB180" s="42">
        <v>3.1292994530231575E-3</v>
      </c>
      <c r="AC180" s="46">
        <f t="shared" si="14"/>
        <v>0</v>
      </c>
      <c r="AD180" s="47">
        <f t="shared" si="15"/>
        <v>0</v>
      </c>
      <c r="AE180" s="46">
        <f t="shared" si="16"/>
        <v>0</v>
      </c>
      <c r="AF180" s="47">
        <f t="shared" si="17"/>
        <v>1544.8185999999998</v>
      </c>
      <c r="AH180" s="64" t="str">
        <f t="shared" si="18"/>
        <v>SM/ ASM</v>
      </c>
      <c r="AI180" s="1" t="str">
        <f t="shared" si="19"/>
        <v>.sm@vishalretail.co.in</v>
      </c>
      <c r="AJ180" s="64" t="e">
        <v>#N/A</v>
      </c>
      <c r="AK180" s="64" t="e">
        <v>#N/A</v>
      </c>
      <c r="AQ180" s="14" t="s">
        <v>1380</v>
      </c>
      <c r="AR180" s="14" t="s">
        <v>1381</v>
      </c>
    </row>
    <row r="181" spans="2:44" x14ac:dyDescent="0.25">
      <c r="B181" s="35"/>
      <c r="C181" s="36"/>
      <c r="D181" s="37"/>
      <c r="E181" s="38"/>
      <c r="F181" s="39"/>
      <c r="G181" s="40"/>
      <c r="H181" s="41"/>
      <c r="I181" s="41"/>
      <c r="J181" s="42"/>
      <c r="K181" s="43"/>
      <c r="L181" s="44"/>
      <c r="M181" s="45"/>
      <c r="N181" s="41"/>
      <c r="O181" s="41"/>
      <c r="P181" s="42"/>
      <c r="Q181" s="43"/>
      <c r="R181" s="44"/>
      <c r="S181" s="45"/>
      <c r="T181" s="41"/>
      <c r="U181" s="41"/>
      <c r="V181" s="42"/>
      <c r="W181" s="43"/>
      <c r="X181" s="44"/>
      <c r="Y181" s="45"/>
      <c r="Z181" s="41"/>
      <c r="AA181" s="41"/>
      <c r="AB181" s="42"/>
      <c r="AC181" s="46">
        <f t="shared" si="14"/>
        <v>0</v>
      </c>
      <c r="AD181" s="47">
        <f t="shared" si="15"/>
        <v>0</v>
      </c>
      <c r="AE181" s="46">
        <f t="shared" si="16"/>
        <v>0</v>
      </c>
      <c r="AF181" s="47">
        <f t="shared" si="17"/>
        <v>0</v>
      </c>
      <c r="AH181" s="64" t="str">
        <f t="shared" si="18"/>
        <v>SM/ ASM</v>
      </c>
      <c r="AI181" s="1" t="str">
        <f t="shared" si="19"/>
        <v>.sm@vishalretail.co.in</v>
      </c>
      <c r="AJ181" s="64" t="e">
        <v>#N/A</v>
      </c>
      <c r="AK181" s="64" t="e">
        <v>#N/A</v>
      </c>
      <c r="AQ181" s="14" t="s">
        <v>1380</v>
      </c>
      <c r="AR181" s="14" t="s">
        <v>1381</v>
      </c>
    </row>
    <row r="182" spans="2:44" x14ac:dyDescent="0.25">
      <c r="B182" s="35"/>
      <c r="C182" s="36"/>
      <c r="D182" s="37"/>
      <c r="E182" s="38"/>
      <c r="F182" s="39"/>
      <c r="G182" s="40"/>
      <c r="H182" s="41"/>
      <c r="I182" s="41"/>
      <c r="J182" s="42"/>
      <c r="K182" s="43"/>
      <c r="L182" s="44"/>
      <c r="M182" s="45"/>
      <c r="N182" s="41"/>
      <c r="O182" s="41"/>
      <c r="P182" s="42"/>
      <c r="Q182" s="43"/>
      <c r="R182" s="44"/>
      <c r="S182" s="45"/>
      <c r="T182" s="41"/>
      <c r="U182" s="41"/>
      <c r="V182" s="42"/>
      <c r="W182" s="43"/>
      <c r="X182" s="44"/>
      <c r="Y182" s="45"/>
      <c r="Z182" s="41"/>
      <c r="AA182" s="41"/>
      <c r="AB182" s="42"/>
      <c r="AC182" s="46">
        <f t="shared" si="14"/>
        <v>0</v>
      </c>
      <c r="AD182" s="47">
        <f t="shared" si="15"/>
        <v>0</v>
      </c>
      <c r="AE182" s="46">
        <f t="shared" si="16"/>
        <v>0</v>
      </c>
      <c r="AF182" s="47">
        <f t="shared" si="17"/>
        <v>0</v>
      </c>
      <c r="AH182" s="64" t="str">
        <f t="shared" si="18"/>
        <v>SM/ ASM</v>
      </c>
      <c r="AI182" s="1" t="str">
        <f t="shared" si="19"/>
        <v>.sm@vishalretail.co.in</v>
      </c>
      <c r="AJ182" s="64" t="e">
        <v>#N/A</v>
      </c>
      <c r="AK182" s="64" t="e">
        <v>#N/A</v>
      </c>
      <c r="AQ182" s="14" t="s">
        <v>1380</v>
      </c>
      <c r="AR182" s="14" t="s">
        <v>1381</v>
      </c>
    </row>
    <row r="183" spans="2:44" x14ac:dyDescent="0.25">
      <c r="B183" s="35"/>
      <c r="C183" s="36"/>
      <c r="D183" s="37"/>
      <c r="E183" s="38"/>
      <c r="F183" s="39"/>
      <c r="G183" s="40"/>
      <c r="H183" s="41"/>
      <c r="I183" s="41"/>
      <c r="J183" s="42"/>
      <c r="K183" s="43"/>
      <c r="L183" s="44"/>
      <c r="M183" s="45"/>
      <c r="N183" s="41"/>
      <c r="O183" s="41"/>
      <c r="P183" s="42"/>
      <c r="Q183" s="43"/>
      <c r="R183" s="44"/>
      <c r="S183" s="45"/>
      <c r="T183" s="41"/>
      <c r="U183" s="41"/>
      <c r="V183" s="42"/>
      <c r="W183" s="43"/>
      <c r="X183" s="44"/>
      <c r="Y183" s="45"/>
      <c r="Z183" s="41"/>
      <c r="AA183" s="41"/>
      <c r="AB183" s="42"/>
      <c r="AC183" s="46">
        <f t="shared" si="14"/>
        <v>0</v>
      </c>
      <c r="AD183" s="47">
        <f t="shared" si="15"/>
        <v>0</v>
      </c>
      <c r="AE183" s="46">
        <f t="shared" si="16"/>
        <v>0</v>
      </c>
      <c r="AF183" s="47">
        <f t="shared" si="17"/>
        <v>0</v>
      </c>
      <c r="AH183" s="64" t="str">
        <f t="shared" si="18"/>
        <v>SM/ ASM</v>
      </c>
      <c r="AI183" s="1" t="str">
        <f t="shared" si="19"/>
        <v>.sm@vishalretail.co.in</v>
      </c>
      <c r="AJ183" s="64" t="e">
        <v>#N/A</v>
      </c>
      <c r="AK183" s="64" t="e">
        <v>#N/A</v>
      </c>
      <c r="AQ183" s="14" t="s">
        <v>1380</v>
      </c>
      <c r="AR183" s="14" t="s">
        <v>1381</v>
      </c>
    </row>
    <row r="184" spans="2:44" x14ac:dyDescent="0.25">
      <c r="B184" s="35"/>
      <c r="C184" s="36"/>
      <c r="D184" s="37"/>
      <c r="E184" s="38"/>
      <c r="F184" s="39"/>
      <c r="G184" s="40"/>
      <c r="H184" s="41"/>
      <c r="I184" s="41"/>
      <c r="J184" s="42"/>
      <c r="K184" s="43"/>
      <c r="L184" s="44"/>
      <c r="M184" s="45"/>
      <c r="N184" s="41"/>
      <c r="O184" s="41"/>
      <c r="P184" s="42"/>
      <c r="Q184" s="43"/>
      <c r="R184" s="44"/>
      <c r="S184" s="45"/>
      <c r="T184" s="41"/>
      <c r="U184" s="41"/>
      <c r="V184" s="42"/>
      <c r="W184" s="43"/>
      <c r="X184" s="44"/>
      <c r="Y184" s="45"/>
      <c r="Z184" s="41"/>
      <c r="AA184" s="41"/>
      <c r="AB184" s="42"/>
      <c r="AC184" s="46">
        <f t="shared" si="14"/>
        <v>0</v>
      </c>
      <c r="AD184" s="47">
        <f t="shared" si="15"/>
        <v>0</v>
      </c>
      <c r="AE184" s="46">
        <f t="shared" si="16"/>
        <v>0</v>
      </c>
      <c r="AF184" s="47">
        <f t="shared" si="17"/>
        <v>0</v>
      </c>
      <c r="AH184" s="64" t="str">
        <f t="shared" si="18"/>
        <v>SM/ ASM</v>
      </c>
      <c r="AI184" s="1" t="str">
        <f t="shared" si="19"/>
        <v>.sm@vishalretail.co.in</v>
      </c>
      <c r="AJ184" s="64" t="e">
        <v>#N/A</v>
      </c>
      <c r="AK184" s="64" t="e">
        <v>#N/A</v>
      </c>
      <c r="AQ184" s="14" t="s">
        <v>1380</v>
      </c>
      <c r="AR184" s="14" t="s">
        <v>1381</v>
      </c>
    </row>
  </sheetData>
  <autoFilter ref="B2:AR176" xr:uid="{1379B866-60AF-40A0-BBE2-08970B50F5F3}"/>
  <conditionalFormatting sqref="H3:J1048576">
    <cfRule type="cellIs" dxfId="11" priority="4" operator="lessThan">
      <formula>0.01</formula>
    </cfRule>
  </conditionalFormatting>
  <conditionalFormatting sqref="N3:P1048576">
    <cfRule type="cellIs" dxfId="10" priority="3" operator="lessThan">
      <formula>0.01</formula>
    </cfRule>
  </conditionalFormatting>
  <conditionalFormatting sqref="T3:V1048576">
    <cfRule type="cellIs" dxfId="9" priority="2" operator="lessThan">
      <formula>0.01</formula>
    </cfRule>
  </conditionalFormatting>
  <conditionalFormatting sqref="Z3:AB1048576">
    <cfRule type="cellIs" dxfId="8" priority="1" operator="lessThan">
      <formula>0.01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2.SendPersonalizedEOSSReports">
                <anchor moveWithCells="1" sizeWithCells="1">
                  <from>
                    <xdr:col>37</xdr:col>
                    <xdr:colOff>85725</xdr:colOff>
                    <xdr:row>0</xdr:row>
                    <xdr:rowOff>85725</xdr:rowOff>
                  </from>
                  <to>
                    <xdr:col>38</xdr:col>
                    <xdr:colOff>38100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79817-4FC4-482C-BB9E-8706F6D5FCAF}">
  <sheetPr codeName="Sheet7"/>
  <dimension ref="A1:J203"/>
  <sheetViews>
    <sheetView tabSelected="1" topLeftCell="A18" zoomScale="90" zoomScaleNormal="90" workbookViewId="0">
      <selection activeCell="D2" sqref="D2:D44"/>
    </sheetView>
  </sheetViews>
  <sheetFormatPr defaultRowHeight="12" x14ac:dyDescent="0.2"/>
  <cols>
    <col min="1" max="1" width="27.140625" style="68" bestFit="1" customWidth="1"/>
    <col min="2" max="2" width="23.28515625" style="68" bestFit="1" customWidth="1"/>
    <col min="3" max="3" width="6.85546875" style="68" bestFit="1" customWidth="1"/>
    <col min="4" max="4" width="9.7109375" style="77" bestFit="1" customWidth="1"/>
    <col min="5" max="5" width="30.28515625" style="68" bestFit="1" customWidth="1"/>
    <col min="6" max="6" width="7.7109375" style="68" bestFit="1" customWidth="1"/>
    <col min="7" max="7" width="36.42578125" style="68" bestFit="1" customWidth="1"/>
    <col min="8" max="9" width="35.28515625" style="68" bestFit="1" customWidth="1"/>
    <col min="10" max="16384" width="9.140625" style="68"/>
  </cols>
  <sheetData>
    <row r="1" spans="1:10" ht="24" x14ac:dyDescent="0.2">
      <c r="A1" s="69" t="s">
        <v>205</v>
      </c>
      <c r="B1" s="65" t="s">
        <v>48</v>
      </c>
      <c r="C1" s="66" t="s">
        <v>0</v>
      </c>
      <c r="D1" s="66" t="s">
        <v>199</v>
      </c>
      <c r="E1" s="66" t="s">
        <v>200</v>
      </c>
      <c r="F1" s="65" t="s">
        <v>201</v>
      </c>
      <c r="G1" s="66" t="s">
        <v>202</v>
      </c>
      <c r="H1" s="66" t="s">
        <v>203</v>
      </c>
      <c r="I1" s="66" t="s">
        <v>204</v>
      </c>
      <c r="J1" s="67"/>
    </row>
    <row r="2" spans="1:10" ht="12.75" x14ac:dyDescent="0.2">
      <c r="A2" s="67" t="str">
        <f>IFERROR("+91"&amp;VLOOKUP($D2&amp;$B$1,'[1]Store Cont'!$B:$E,4,0)&amp;",","+91"&amp;VLOOKUP($D2&amp;"Assistant Store Manager",'[1]Store Cont'!$B:$E,4,0)&amp;",")</f>
        <v>+918416980498,</v>
      </c>
      <c r="B2" s="67" t="str">
        <f>IFERROR(VLOOKUP($D2&amp;$B$1,'[1]Store Cont'!$B:$E,3,0),VLOOKUP($D2&amp;"Assistant Store Manager",'[1]Store Cont'!$B:$E,3,0))</f>
        <v>Rajeev  Kumar</v>
      </c>
      <c r="C2" s="73" t="str">
        <f>_xlfn.XLOOKUP(D2,'[1]Store details '!$A:$A,'[1]Store details '!$E:$E)</f>
        <v>XR17</v>
      </c>
      <c r="D2" s="75" t="s">
        <v>2572</v>
      </c>
      <c r="E2" s="73" t="str">
        <f>_xlfn.XLOOKUP($D2,'[1]Store details '!$A:$A,'[1]Store details '!$G:$G)</f>
        <v>KANPUR-8- SHUKLA GANJ</v>
      </c>
      <c r="F2" s="67" t="s">
        <v>222</v>
      </c>
      <c r="G2" s="94" t="s">
        <v>268</v>
      </c>
      <c r="H2" s="154" t="s">
        <v>2842</v>
      </c>
      <c r="I2" s="70" t="s">
        <v>206</v>
      </c>
      <c r="J2" s="67"/>
    </row>
    <row r="3" spans="1:10" ht="12.75" x14ac:dyDescent="0.2">
      <c r="A3" s="67" t="str">
        <f>IFERROR("+91"&amp;VLOOKUP($D3&amp;$B$1,'[1]Store Cont'!$B:$E,4,0)&amp;",","+91"&amp;VLOOKUP($D3&amp;"Assistant Store Manager",'[1]Store Cont'!$B:$E,4,0)&amp;",")</f>
        <v>+918527807494,</v>
      </c>
      <c r="B3" s="67" t="str">
        <f>IFERROR(VLOOKUP($D3&amp;$B$1,'[1]Store Cont'!$B:$E,3,0),VLOOKUP($D3&amp;"Assistant Store Manager",'[1]Store Cont'!$B:$E,3,0))</f>
        <v>Ankush  Sharma</v>
      </c>
      <c r="C3" s="73" t="str">
        <f>_xlfn.XLOOKUP(D3,'[1]Store details '!$A:$A,'[1]Store details '!$E:$E)</f>
        <v>XR17</v>
      </c>
      <c r="D3" s="74" t="s">
        <v>2586</v>
      </c>
      <c r="E3" s="73" t="str">
        <f>_xlfn.XLOOKUP($D3,'[1]Store details '!$A:$A,'[1]Store details '!$G:$G)</f>
        <v>KANPUR-2-H NG</v>
      </c>
      <c r="F3" s="67" t="s">
        <v>222</v>
      </c>
      <c r="G3" s="94" t="s">
        <v>268</v>
      </c>
      <c r="H3" s="154" t="s">
        <v>2842</v>
      </c>
      <c r="I3" s="70" t="s">
        <v>206</v>
      </c>
      <c r="J3" s="67"/>
    </row>
    <row r="4" spans="1:10" ht="12.75" x14ac:dyDescent="0.2">
      <c r="A4" s="67" t="str">
        <f>IFERROR("+91"&amp;VLOOKUP($D4&amp;$B$1,'[1]Store Cont'!$B:$E,4,0)&amp;",","+91"&amp;VLOOKUP($D4&amp;"Assistant Store Manager",'[1]Store Cont'!$B:$E,4,0)&amp;",")</f>
        <v>+919794017378,</v>
      </c>
      <c r="B4" s="67" t="str">
        <f>IFERROR(VLOOKUP($D4&amp;$B$1,'[1]Store Cont'!$B:$E,3,0),VLOOKUP($D4&amp;"Assistant Store Manager",'[1]Store Cont'!$B:$E,3,0))</f>
        <v>Akhilesh  Singh</v>
      </c>
      <c r="C4" s="73" t="str">
        <f>_xlfn.XLOOKUP(D4,'[1]Store details '!$A:$A,'[1]Store details '!$E:$E)</f>
        <v>XR17</v>
      </c>
      <c r="D4" s="74" t="s">
        <v>95</v>
      </c>
      <c r="E4" s="73" t="str">
        <f>_xlfn.XLOOKUP($D4,'[1]Store details '!$A:$A,'[1]Store details '!$G:$G)</f>
        <v>LUCKNOW-7-ALAMBAGH</v>
      </c>
      <c r="F4" s="67" t="s">
        <v>222</v>
      </c>
      <c r="G4" s="94" t="s">
        <v>268</v>
      </c>
      <c r="H4" s="154" t="s">
        <v>2842</v>
      </c>
      <c r="I4" s="70" t="s">
        <v>206</v>
      </c>
      <c r="J4" s="67"/>
    </row>
    <row r="5" spans="1:10" ht="12.75" x14ac:dyDescent="0.2">
      <c r="A5" s="67" t="str">
        <f>IFERROR("+91"&amp;VLOOKUP($D5&amp;$B$1,'[1]Store Cont'!$B:$E,4,0)&amp;",","+91"&amp;VLOOKUP($D5&amp;"Assistant Store Manager",'[1]Store Cont'!$B:$E,4,0)&amp;",")</f>
        <v>+917007842398,</v>
      </c>
      <c r="B5" s="67" t="str">
        <f>IFERROR(VLOOKUP($D5&amp;$B$1,'[1]Store Cont'!$B:$E,3,0),VLOOKUP($D5&amp;"Assistant Store Manager",'[1]Store Cont'!$B:$E,3,0))</f>
        <v>Amit  Verma</v>
      </c>
      <c r="C5" s="73" t="str">
        <f>_xlfn.XLOOKUP(D5,'[1]Store details '!$A:$A,'[1]Store details '!$E:$E)</f>
        <v>XR17</v>
      </c>
      <c r="D5" s="74" t="s">
        <v>155</v>
      </c>
      <c r="E5" s="73" t="str">
        <f>_xlfn.XLOOKUP($D5,'[1]Store details '!$A:$A,'[1]Store details '!$G:$G)</f>
        <v>KANPUR-3-KALYANPUR</v>
      </c>
      <c r="F5" s="67" t="s">
        <v>222</v>
      </c>
      <c r="G5" s="94" t="s">
        <v>268</v>
      </c>
      <c r="H5" s="154" t="s">
        <v>2842</v>
      </c>
      <c r="I5" s="70" t="s">
        <v>206</v>
      </c>
      <c r="J5" s="67"/>
    </row>
    <row r="6" spans="1:10" ht="12.75" x14ac:dyDescent="0.2">
      <c r="A6" s="67" t="str">
        <f>IFERROR("+91"&amp;VLOOKUP($D6&amp;$B$1,'[1]Store Cont'!$B:$E,4,0)&amp;",","+91"&amp;VLOOKUP($D6&amp;"Assistant Store Manager",'[1]Store Cont'!$B:$E,4,0)&amp;",")</f>
        <v>+918510013113,</v>
      </c>
      <c r="B6" s="67" t="str">
        <f>IFERROR(VLOOKUP($D6&amp;$B$1,'[1]Store Cont'!$B:$E,3,0),VLOOKUP($D6&amp;"Assistant Store Manager",'[1]Store Cont'!$B:$E,3,0))</f>
        <v>Rahul  Kori</v>
      </c>
      <c r="C6" s="73" t="str">
        <f>_xlfn.XLOOKUP(D6,'[1]Store details '!$A:$A,'[1]Store details '!$E:$E)</f>
        <v>XR17</v>
      </c>
      <c r="D6" s="74" t="s">
        <v>394</v>
      </c>
      <c r="E6" s="73" t="str">
        <f>_xlfn.XLOOKUP($D6,'[1]Store details '!$A:$A,'[1]Store details '!$G:$G)</f>
        <v>LUCKNOW-10-GOMTI NAGAR</v>
      </c>
      <c r="F6" s="67" t="s">
        <v>222</v>
      </c>
      <c r="G6" s="94" t="s">
        <v>268</v>
      </c>
      <c r="H6" s="154" t="s">
        <v>2842</v>
      </c>
      <c r="I6" s="70" t="s">
        <v>206</v>
      </c>
      <c r="J6" s="67"/>
    </row>
    <row r="7" spans="1:10" ht="12.75" x14ac:dyDescent="0.2">
      <c r="A7" s="67" t="str">
        <f>IFERROR("+91"&amp;VLOOKUP($D7&amp;$B$1,'[1]Store Cont'!$B:$E,4,0)&amp;",","+91"&amp;VLOOKUP($D7&amp;"Assistant Store Manager",'[1]Store Cont'!$B:$E,4,0)&amp;",")</f>
        <v>+919140284564,</v>
      </c>
      <c r="B7" s="67" t="str">
        <f>IFERROR(VLOOKUP($D7&amp;$B$1,'[1]Store Cont'!$B:$E,3,0),VLOOKUP($D7&amp;"Assistant Store Manager",'[1]Store Cont'!$B:$E,3,0))</f>
        <v xml:space="preserve">Rajababu  </v>
      </c>
      <c r="C7" s="73" t="str">
        <f>_xlfn.XLOOKUP(D7,'[1]Store details '!$A:$A,'[1]Store details '!$E:$E)</f>
        <v>XR17</v>
      </c>
      <c r="D7" s="74" t="s">
        <v>197</v>
      </c>
      <c r="E7" s="73" t="str">
        <f>_xlfn.XLOOKUP($D7,'[1]Store details '!$A:$A,'[1]Store details '!$G:$G)</f>
        <v>LUCKNOW-12-CHINHAT</v>
      </c>
      <c r="F7" s="67" t="s">
        <v>222</v>
      </c>
      <c r="G7" s="94" t="s">
        <v>268</v>
      </c>
      <c r="H7" s="154" t="s">
        <v>2842</v>
      </c>
      <c r="I7" s="70" t="s">
        <v>206</v>
      </c>
      <c r="J7" s="67"/>
    </row>
    <row r="8" spans="1:10" ht="12.75" x14ac:dyDescent="0.2">
      <c r="A8" s="67" t="str">
        <f>IFERROR("+91"&amp;VLOOKUP($D8&amp;$B$1,'[1]Store Cont'!$B:$E,4,0)&amp;",","+91"&amp;VLOOKUP($D8&amp;"Assistant Store Manager",'[1]Store Cont'!$B:$E,4,0)&amp;",")</f>
        <v>+917052459067,</v>
      </c>
      <c r="B8" s="67" t="str">
        <f>IFERROR(VLOOKUP($D8&amp;$B$1,'[1]Store Cont'!$B:$E,3,0),VLOOKUP($D8&amp;"Assistant Store Manager",'[1]Store Cont'!$B:$E,3,0))</f>
        <v>Neeraj  Singh</v>
      </c>
      <c r="C8" s="73" t="str">
        <f>_xlfn.XLOOKUP(D8,'[1]Store details '!$A:$A,'[1]Store details '!$E:$E)</f>
        <v>XR18-B</v>
      </c>
      <c r="D8" s="74" t="s">
        <v>2624</v>
      </c>
      <c r="E8" s="73" t="str">
        <f>_xlfn.XLOOKUP($D8,'[1]Store details '!$A:$A,'[1]Store details '!$G:$G)</f>
        <v>HARDOI</v>
      </c>
      <c r="F8" s="67" t="s">
        <v>222</v>
      </c>
      <c r="G8" s="94" t="s">
        <v>268</v>
      </c>
      <c r="H8" s="154" t="s">
        <v>2842</v>
      </c>
      <c r="I8" s="70" t="s">
        <v>206</v>
      </c>
      <c r="J8" s="67"/>
    </row>
    <row r="9" spans="1:10" ht="12.75" x14ac:dyDescent="0.2">
      <c r="A9" s="67" t="str">
        <f>IFERROR("+91"&amp;VLOOKUP($D9&amp;$B$1,'[1]Store Cont'!$B:$E,4,0)&amp;",","+91"&amp;VLOOKUP($D9&amp;"Assistant Store Manager",'[1]Store Cont'!$B:$E,4,0)&amp;",")</f>
        <v>+918448761093,</v>
      </c>
      <c r="B9" s="67" t="str">
        <f>IFERROR(VLOOKUP($D9&amp;$B$1,'[1]Store Cont'!$B:$E,3,0),VLOOKUP($D9&amp;"Assistant Store Manager",'[1]Store Cont'!$B:$E,3,0))</f>
        <v>Saurabh  Singh</v>
      </c>
      <c r="C9" s="73" t="str">
        <f>_xlfn.XLOOKUP(D9,'[1]Store details '!$A:$A,'[1]Store details '!$E:$E)</f>
        <v>XR18-B</v>
      </c>
      <c r="D9" s="74" t="s">
        <v>797</v>
      </c>
      <c r="E9" s="73" t="str">
        <f>_xlfn.XLOOKUP($D9,'[1]Store details '!$A:$A,'[1]Store details '!$G:$G)</f>
        <v>BADAUN</v>
      </c>
      <c r="F9" s="67" t="s">
        <v>222</v>
      </c>
      <c r="G9" s="94" t="s">
        <v>268</v>
      </c>
      <c r="H9" s="154" t="s">
        <v>2842</v>
      </c>
      <c r="I9" s="70" t="s">
        <v>206</v>
      </c>
      <c r="J9" s="67"/>
    </row>
    <row r="10" spans="1:10" ht="12.75" x14ac:dyDescent="0.2">
      <c r="A10" s="67" t="str">
        <f>IFERROR("+91"&amp;VLOOKUP($D10&amp;$B$1,'[1]Store Cont'!$B:$E,4,0)&amp;",","+91"&amp;VLOOKUP($D10&amp;"Assistant Store Manager",'[1]Store Cont'!$B:$E,4,0)&amp;",")</f>
        <v>+916399944499,</v>
      </c>
      <c r="B10" s="67" t="str">
        <f>IFERROR(VLOOKUP($D10&amp;$B$1,'[1]Store Cont'!$B:$E,3,0),VLOOKUP($D10&amp;"Assistant Store Manager",'[1]Store Cont'!$B:$E,3,0))</f>
        <v>Sachin  Tiwari</v>
      </c>
      <c r="C10" s="73" t="str">
        <f>_xlfn.XLOOKUP(D10,'[1]Store details '!$A:$A,'[1]Store details '!$E:$E)</f>
        <v>XR18-B</v>
      </c>
      <c r="D10" s="74" t="s">
        <v>801</v>
      </c>
      <c r="E10" s="73" t="str">
        <f>_xlfn.XLOOKUP($D10,'[1]Store details '!$A:$A,'[1]Store details '!$G:$G)</f>
        <v>MORADABAD-3</v>
      </c>
      <c r="F10" s="67" t="s">
        <v>222</v>
      </c>
      <c r="G10" s="94" t="s">
        <v>268</v>
      </c>
      <c r="H10" s="154" t="s">
        <v>2842</v>
      </c>
      <c r="I10" s="70" t="s">
        <v>206</v>
      </c>
      <c r="J10" s="67"/>
    </row>
    <row r="11" spans="1:10" ht="12.75" x14ac:dyDescent="0.2">
      <c r="A11" s="67" t="str">
        <f>IFERROR("+91"&amp;VLOOKUP($D11&amp;$B$1,'[1]Store Cont'!$B:$E,4,0)&amp;",","+91"&amp;VLOOKUP($D11&amp;"Assistant Store Manager",'[1]Store Cont'!$B:$E,4,0)&amp;",")</f>
        <v>+918449538544,</v>
      </c>
      <c r="B11" s="67" t="str">
        <f>IFERROR(VLOOKUP($D11&amp;$B$1,'[1]Store Cont'!$B:$E,3,0),VLOOKUP($D11&amp;"Assistant Store Manager",'[1]Store Cont'!$B:$E,3,0))</f>
        <v>Chandra Bhushan Sharma</v>
      </c>
      <c r="C11" s="73" t="str">
        <f>_xlfn.XLOOKUP(D11,'[1]Store details '!$A:$A,'[1]Store details '!$E:$E)</f>
        <v>XR18-B</v>
      </c>
      <c r="D11" s="74" t="s">
        <v>1997</v>
      </c>
      <c r="E11" s="73" t="str">
        <f>_xlfn.XLOOKUP($D11,'[1]Store details '!$A:$A,'[1]Store details '!$G:$G)</f>
        <v>MORADABAD</v>
      </c>
      <c r="F11" s="67" t="s">
        <v>222</v>
      </c>
      <c r="G11" s="94" t="s">
        <v>268</v>
      </c>
      <c r="H11" s="154" t="s">
        <v>2842</v>
      </c>
      <c r="I11" s="70" t="s">
        <v>206</v>
      </c>
      <c r="J11" s="67"/>
    </row>
    <row r="12" spans="1:10" ht="12.75" x14ac:dyDescent="0.2">
      <c r="A12" s="67" t="str">
        <f>IFERROR("+91"&amp;VLOOKUP($D12&amp;$B$1,'[1]Store Cont'!$B:$E,4,0)&amp;",","+91"&amp;VLOOKUP($D12&amp;"Assistant Store Manager",'[1]Store Cont'!$B:$E,4,0)&amp;",")</f>
        <v>+918171173414,</v>
      </c>
      <c r="B12" s="67" t="str">
        <f>IFERROR(VLOOKUP($D12&amp;$B$1,'[1]Store Cont'!$B:$E,3,0),VLOOKUP($D12&amp;"Assistant Store Manager",'[1]Store Cont'!$B:$E,3,0))</f>
        <v>Mukesh  Kumar</v>
      </c>
      <c r="C12" s="73" t="str">
        <f>_xlfn.XLOOKUP(D12,'[1]Store details '!$A:$A,'[1]Store details '!$E:$E)</f>
        <v>XR18-B</v>
      </c>
      <c r="D12" s="74" t="s">
        <v>192</v>
      </c>
      <c r="E12" s="73" t="str">
        <f>_xlfn.XLOOKUP($D12,'[1]Store details '!$A:$A,'[1]Store details '!$G:$G)</f>
        <v>BIJNOR</v>
      </c>
      <c r="F12" s="67" t="s">
        <v>222</v>
      </c>
      <c r="G12" s="94" t="s">
        <v>268</v>
      </c>
      <c r="H12" s="154" t="s">
        <v>2842</v>
      </c>
      <c r="I12" s="70" t="s">
        <v>206</v>
      </c>
      <c r="J12" s="67"/>
    </row>
    <row r="13" spans="1:10" ht="12.75" x14ac:dyDescent="0.2">
      <c r="A13" s="67" t="str">
        <f>IFERROR("+91"&amp;VLOOKUP($D13&amp;$B$1,'[1]Store Cont'!$B:$E,4,0)&amp;",","+91"&amp;VLOOKUP($D13&amp;"Assistant Store Manager",'[1]Store Cont'!$B:$E,4,0)&amp;",")</f>
        <v>+919149969065,</v>
      </c>
      <c r="B13" s="67" t="str">
        <f>IFERROR(VLOOKUP($D13&amp;$B$1,'[1]Store Cont'!$B:$E,3,0),VLOOKUP($D13&amp;"Assistant Store Manager",'[1]Store Cont'!$B:$E,3,0))</f>
        <v>SURINDER  KUMAR</v>
      </c>
      <c r="C13" s="73" t="str">
        <f>_xlfn.XLOOKUP(D13,'[1]Store details '!$A:$A,'[1]Store details '!$E:$E)</f>
        <v>XR25</v>
      </c>
      <c r="D13" s="74" t="s">
        <v>827</v>
      </c>
      <c r="E13" s="73" t="str">
        <f>_xlfn.XLOOKUP($D13,'[1]Store details '!$A:$A,'[1]Store details '!$G:$G)</f>
        <v>ABOHAR</v>
      </c>
      <c r="F13" s="67" t="s">
        <v>222</v>
      </c>
      <c r="G13" s="94" t="s">
        <v>268</v>
      </c>
      <c r="H13" s="154" t="s">
        <v>2842</v>
      </c>
      <c r="I13" s="70" t="s">
        <v>206</v>
      </c>
      <c r="J13" s="67"/>
    </row>
    <row r="14" spans="1:10" ht="12.75" x14ac:dyDescent="0.2">
      <c r="A14" s="67" t="str">
        <f>IFERROR("+91"&amp;VLOOKUP($D14&amp;$B$1,'[1]Store Cont'!$B:$E,4,0)&amp;",","+91"&amp;VLOOKUP($D14&amp;"Assistant Store Manager",'[1]Store Cont'!$B:$E,4,0)&amp;",")</f>
        <v>+916239537930,</v>
      </c>
      <c r="B14" s="67" t="str">
        <f>IFERROR(VLOOKUP($D14&amp;$B$1,'[1]Store Cont'!$B:$E,3,0),VLOOKUP($D14&amp;"Assistant Store Manager",'[1]Store Cont'!$B:$E,3,0))</f>
        <v>Sachin  Kumar</v>
      </c>
      <c r="C14" s="73" t="str">
        <f>_xlfn.XLOOKUP(D14,'[1]Store details '!$A:$A,'[1]Store details '!$E:$E)</f>
        <v>XR25</v>
      </c>
      <c r="D14" s="74" t="s">
        <v>2735</v>
      </c>
      <c r="E14" s="73" t="str">
        <f>_xlfn.XLOOKUP($D14,'[1]Store details '!$A:$A,'[1]Store details '!$G:$G)</f>
        <v>FEROZEPUR</v>
      </c>
      <c r="F14" s="67" t="s">
        <v>222</v>
      </c>
      <c r="G14" s="94" t="s">
        <v>268</v>
      </c>
      <c r="H14" s="154" t="s">
        <v>2842</v>
      </c>
      <c r="I14" s="70" t="s">
        <v>206</v>
      </c>
      <c r="J14" s="67"/>
    </row>
    <row r="15" spans="1:10" ht="12.75" x14ac:dyDescent="0.2">
      <c r="A15" s="67" t="str">
        <f>IFERROR("+91"&amp;VLOOKUP($D15&amp;$B$1,'[1]Store Cont'!$B:$E,4,0)&amp;",","+91"&amp;VLOOKUP($D15&amp;"Assistant Store Manager",'[1]Store Cont'!$B:$E,4,0)&amp;",")</f>
        <v>+917888803152,</v>
      </c>
      <c r="B15" s="67" t="str">
        <f>IFERROR(VLOOKUP($D15&amp;$B$1,'[1]Store Cont'!$B:$E,3,0),VLOOKUP($D15&amp;"Assistant Store Manager",'[1]Store Cont'!$B:$E,3,0))</f>
        <v xml:space="preserve">Vikas  </v>
      </c>
      <c r="C15" s="73" t="str">
        <f>_xlfn.XLOOKUP(D15,'[1]Store details '!$A:$A,'[1]Store details '!$E:$E)</f>
        <v>XR25</v>
      </c>
      <c r="D15" s="74" t="s">
        <v>131</v>
      </c>
      <c r="E15" s="73" t="str">
        <f>_xlfn.XLOOKUP($D15,'[1]Store details '!$A:$A,'[1]Store details '!$G:$G)</f>
        <v>HOSHIARPUR</v>
      </c>
      <c r="F15" s="67" t="s">
        <v>222</v>
      </c>
      <c r="G15" s="94" t="s">
        <v>268</v>
      </c>
      <c r="H15" s="154" t="s">
        <v>2842</v>
      </c>
      <c r="I15" s="70" t="s">
        <v>206</v>
      </c>
      <c r="J15" s="67"/>
    </row>
    <row r="16" spans="1:10" ht="12.75" x14ac:dyDescent="0.2">
      <c r="A16" s="67" t="str">
        <f>IFERROR("+91"&amp;VLOOKUP($D16&amp;$B$1,'[1]Store Cont'!$B:$E,4,0)&amp;",","+91"&amp;VLOOKUP($D16&amp;"Assistant Store Manager",'[1]Store Cont'!$B:$E,4,0)&amp;",")</f>
        <v>+919814823107,</v>
      </c>
      <c r="B16" s="67" t="str">
        <f>IFERROR(VLOOKUP($D16&amp;$B$1,'[1]Store Cont'!$B:$E,3,0),VLOOKUP($D16&amp;"Assistant Store Manager",'[1]Store Cont'!$B:$E,3,0))</f>
        <v>Lovepreet  Kumar</v>
      </c>
      <c r="C16" s="73" t="str">
        <f>_xlfn.XLOOKUP(D16,'[1]Store details '!$A:$A,'[1]Store details '!$E:$E)</f>
        <v>XR25</v>
      </c>
      <c r="D16" s="74" t="s">
        <v>2731</v>
      </c>
      <c r="E16" s="73" t="str">
        <f>_xlfn.XLOOKUP($D16,'[1]Store details '!$A:$A,'[1]Store details '!$G:$G)</f>
        <v>FARIDKOT</v>
      </c>
      <c r="F16" s="67" t="s">
        <v>222</v>
      </c>
      <c r="G16" s="94" t="s">
        <v>268</v>
      </c>
      <c r="H16" s="154" t="s">
        <v>2842</v>
      </c>
      <c r="I16" s="70" t="s">
        <v>206</v>
      </c>
      <c r="J16" s="67"/>
    </row>
    <row r="17" spans="1:10" ht="12.75" x14ac:dyDescent="0.2">
      <c r="A17" s="67" t="str">
        <f>IFERROR("+91"&amp;VLOOKUP($D17&amp;$B$1,'[1]Store Cont'!$B:$E,4,0)&amp;",","+91"&amp;VLOOKUP($D17&amp;"Assistant Store Manager",'[1]Store Cont'!$B:$E,4,0)&amp;",")</f>
        <v>+919813249999,</v>
      </c>
      <c r="B17" s="67" t="str">
        <f>IFERROR(VLOOKUP($D17&amp;$B$1,'[1]Store Cont'!$B:$E,3,0),VLOOKUP($D17&amp;"Assistant Store Manager",'[1]Store Cont'!$B:$E,3,0))</f>
        <v xml:space="preserve">Ankush  </v>
      </c>
      <c r="C17" s="73" t="str">
        <f>_xlfn.XLOOKUP(D17,'[1]Store details '!$A:$A,'[1]Store details '!$E:$E)</f>
        <v>XR25</v>
      </c>
      <c r="D17" s="74" t="s">
        <v>830</v>
      </c>
      <c r="E17" s="73" t="str">
        <f>_xlfn.XLOOKUP($D17,'[1]Store details '!$A:$A,'[1]Store details '!$G:$G)</f>
        <v>GANGA NAGAR</v>
      </c>
      <c r="F17" s="67" t="s">
        <v>222</v>
      </c>
      <c r="G17" s="94" t="s">
        <v>268</v>
      </c>
      <c r="H17" s="154" t="s">
        <v>2842</v>
      </c>
      <c r="I17" s="70" t="s">
        <v>206</v>
      </c>
      <c r="J17" s="67"/>
    </row>
    <row r="18" spans="1:10" ht="12.75" x14ac:dyDescent="0.2">
      <c r="A18" s="67" t="str">
        <f>IFERROR("+91"&amp;VLOOKUP($D18&amp;$B$1,'[1]Store Cont'!$B:$E,4,0)&amp;",","+91"&amp;VLOOKUP($D18&amp;"Assistant Store Manager",'[1]Store Cont'!$B:$E,4,0)&amp;",")</f>
        <v>+919805302736,</v>
      </c>
      <c r="B18" s="67" t="str">
        <f>IFERROR(VLOOKUP($D18&amp;$B$1,'[1]Store Cont'!$B:$E,3,0),VLOOKUP($D18&amp;"Assistant Store Manager",'[1]Store Cont'!$B:$E,3,0))</f>
        <v>Som  Singh</v>
      </c>
      <c r="C18" s="73" t="str">
        <f>_xlfn.XLOOKUP(D18,'[1]Store details '!$A:$A,'[1]Store details '!$E:$E)</f>
        <v>XR21</v>
      </c>
      <c r="D18" s="74" t="s">
        <v>2669</v>
      </c>
      <c r="E18" s="73" t="str">
        <f>_xlfn.XLOOKUP($D18,'[1]Store details '!$A:$A,'[1]Store details '!$G:$G)</f>
        <v>PEER MUCHALLA</v>
      </c>
      <c r="F18" s="67" t="s">
        <v>222</v>
      </c>
      <c r="G18" s="94" t="s">
        <v>268</v>
      </c>
      <c r="H18" s="154" t="s">
        <v>2842</v>
      </c>
      <c r="I18" s="70" t="s">
        <v>206</v>
      </c>
      <c r="J18" s="67"/>
    </row>
    <row r="19" spans="1:10" ht="12.75" x14ac:dyDescent="0.2">
      <c r="A19" s="67" t="str">
        <f>IFERROR("+91"&amp;VLOOKUP($D19&amp;$B$1,'[1]Store Cont'!$B:$E,4,0)&amp;",","+91"&amp;VLOOKUP($D19&amp;"Assistant Store Manager",'[1]Store Cont'!$B:$E,4,0)&amp;",")</f>
        <v>+917011902595,</v>
      </c>
      <c r="B19" s="67" t="str">
        <f>IFERROR(VLOOKUP($D19&amp;$B$1,'[1]Store Cont'!$B:$E,3,0),VLOOKUP($D19&amp;"Assistant Store Manager",'[1]Store Cont'!$B:$E,3,0))</f>
        <v>Kuldeep  Singh</v>
      </c>
      <c r="C19" s="73" t="str">
        <f>_xlfn.XLOOKUP(D19,'[1]Store details '!$A:$A,'[1]Store details '!$E:$E)</f>
        <v>XR12-A</v>
      </c>
      <c r="D19" s="74" t="s">
        <v>74</v>
      </c>
      <c r="E19" s="73" t="str">
        <f>_xlfn.XLOOKUP($D19,'[1]Store details '!$A:$A,'[1]Store details '!$G:$G)</f>
        <v>GURGAON</v>
      </c>
      <c r="F19" s="67" t="s">
        <v>222</v>
      </c>
      <c r="G19" s="94" t="s">
        <v>268</v>
      </c>
      <c r="H19" s="154" t="s">
        <v>2842</v>
      </c>
      <c r="I19" s="70" t="s">
        <v>206</v>
      </c>
      <c r="J19" s="67"/>
    </row>
    <row r="20" spans="1:10" ht="12.75" x14ac:dyDescent="0.2">
      <c r="A20" s="67" t="str">
        <f>IFERROR("+91"&amp;VLOOKUP($D20&amp;$B$1,'[1]Store Cont'!$B:$E,4,0)&amp;",","+91"&amp;VLOOKUP($D20&amp;"Assistant Store Manager",'[1]Store Cont'!$B:$E,4,0)&amp;",")</f>
        <v>+919182155221,</v>
      </c>
      <c r="B20" s="67" t="str">
        <f>IFERROR(VLOOKUP($D20&amp;$B$1,'[1]Store Cont'!$B:$E,3,0),VLOOKUP($D20&amp;"Assistant Store Manager",'[1]Store Cont'!$B:$E,3,0))</f>
        <v>Porapu  Madhuri</v>
      </c>
      <c r="C20" s="73" t="str">
        <f>_xlfn.XLOOKUP(D20,'[1]Store details '!$A:$A,'[1]Store details '!$E:$E)</f>
        <v>R9-A</v>
      </c>
      <c r="D20" s="74" t="s">
        <v>2356</v>
      </c>
      <c r="E20" s="73" t="str">
        <f>_xlfn.XLOOKUP($D20,'[1]Store details '!$A:$A,'[1]Store details '!$G:$G)</f>
        <v>KOTHAVALASA</v>
      </c>
      <c r="F20" s="67" t="s">
        <v>222</v>
      </c>
      <c r="G20" s="94" t="s">
        <v>268</v>
      </c>
      <c r="H20" s="154" t="s">
        <v>2842</v>
      </c>
      <c r="I20" s="70" t="s">
        <v>206</v>
      </c>
      <c r="J20" s="67"/>
    </row>
    <row r="21" spans="1:10" ht="12.75" x14ac:dyDescent="0.2">
      <c r="A21" s="67" t="str">
        <f>IFERROR("+91"&amp;VLOOKUP($D21&amp;$B$1,'[1]Store Cont'!$B:$E,4,0)&amp;",","+91"&amp;VLOOKUP($D21&amp;"Assistant Store Manager",'[1]Store Cont'!$B:$E,4,0)&amp;",")</f>
        <v>+918465966709,</v>
      </c>
      <c r="B21" s="67" t="str">
        <f>IFERROR(VLOOKUP($D21&amp;$B$1,'[1]Store Cont'!$B:$E,3,0),VLOOKUP($D21&amp;"Assistant Store Manager",'[1]Store Cont'!$B:$E,3,0))</f>
        <v>Yeduruwada Kranthi Kumar</v>
      </c>
      <c r="C21" s="73" t="str">
        <f>_xlfn.XLOOKUP(D21,'[1]Store details '!$A:$A,'[1]Store details '!$E:$E)</f>
        <v>R9-A</v>
      </c>
      <c r="D21" s="74" t="s">
        <v>2369</v>
      </c>
      <c r="E21" s="73" t="str">
        <f>_xlfn.XLOOKUP($D21,'[1]Store details '!$A:$A,'[1]Store details '!$G:$G)</f>
        <v>JANGAREDDYGUDEM</v>
      </c>
      <c r="F21" s="67" t="s">
        <v>222</v>
      </c>
      <c r="G21" s="94" t="s">
        <v>268</v>
      </c>
      <c r="H21" s="154" t="s">
        <v>2842</v>
      </c>
      <c r="I21" s="70" t="s">
        <v>206</v>
      </c>
      <c r="J21" s="67"/>
    </row>
    <row r="22" spans="1:10" ht="12.75" x14ac:dyDescent="0.2">
      <c r="A22" s="67" t="str">
        <f>IFERROR("+91"&amp;VLOOKUP($D22&amp;$B$1,'[1]Store Cont'!$B:$E,4,0)&amp;",","+91"&amp;VLOOKUP($D22&amp;"Assistant Store Manager",'[1]Store Cont'!$B:$E,4,0)&amp;",")</f>
        <v>+919877978839,</v>
      </c>
      <c r="B22" s="67" t="str">
        <f>IFERROR(VLOOKUP($D22&amp;$B$1,'[1]Store Cont'!$B:$E,3,0),VLOOKUP($D22&amp;"Assistant Store Manager",'[1]Store Cont'!$B:$E,3,0))</f>
        <v>Sant  Singh</v>
      </c>
      <c r="C22" s="73" t="str">
        <f>_xlfn.XLOOKUP(D22,'[1]Store details '!$A:$A,'[1]Store details '!$E:$E)</f>
        <v>XR22</v>
      </c>
      <c r="D22" s="74" t="s">
        <v>400</v>
      </c>
      <c r="E22" s="73" t="str">
        <f>_xlfn.XLOOKUP($D22,'[1]Store details '!$A:$A,'[1]Store details '!$G:$G)</f>
        <v>PATIALA</v>
      </c>
      <c r="F22" s="67" t="s">
        <v>222</v>
      </c>
      <c r="G22" s="94" t="s">
        <v>268</v>
      </c>
      <c r="H22" s="154" t="s">
        <v>2842</v>
      </c>
      <c r="I22" s="70" t="s">
        <v>206</v>
      </c>
      <c r="J22" s="67"/>
    </row>
    <row r="23" spans="1:10" ht="12.75" x14ac:dyDescent="0.2">
      <c r="A23" s="67" t="str">
        <f>IFERROR("+91"&amp;VLOOKUP($D23&amp;$B$1,'[1]Store Cont'!$B:$E,4,0)&amp;",","+91"&amp;VLOOKUP($D23&amp;"Assistant Store Manager",'[1]Store Cont'!$B:$E,4,0)&amp;",")</f>
        <v>+919896566922,</v>
      </c>
      <c r="B23" s="67" t="str">
        <f>IFERROR(VLOOKUP($D23&amp;$B$1,'[1]Store Cont'!$B:$E,3,0),VLOOKUP($D23&amp;"Assistant Store Manager",'[1]Store Cont'!$B:$E,3,0))</f>
        <v>Ranjit  Yadav</v>
      </c>
      <c r="C23" s="73" t="str">
        <f>_xlfn.XLOOKUP(D23,'[1]Store details '!$A:$A,'[1]Store details '!$E:$E)</f>
        <v>XR22</v>
      </c>
      <c r="D23" s="74" t="s">
        <v>817</v>
      </c>
      <c r="E23" s="73" t="str">
        <f>_xlfn.XLOOKUP($D23,'[1]Store details '!$A:$A,'[1]Store details '!$G:$G)</f>
        <v>SANGRUR</v>
      </c>
      <c r="F23" s="67" t="s">
        <v>222</v>
      </c>
      <c r="G23" s="94" t="s">
        <v>268</v>
      </c>
      <c r="H23" s="154" t="s">
        <v>2842</v>
      </c>
      <c r="I23" s="70" t="s">
        <v>206</v>
      </c>
      <c r="J23" s="67"/>
    </row>
    <row r="24" spans="1:10" ht="12.75" x14ac:dyDescent="0.2">
      <c r="A24" s="67" t="str">
        <f>IFERROR("+91"&amp;VLOOKUP($D24&amp;$B$1,'[1]Store Cont'!$B:$E,4,0)&amp;",","+91"&amp;VLOOKUP($D24&amp;"Assistant Store Manager",'[1]Store Cont'!$B:$E,4,0)&amp;",")</f>
        <v>+918054480851,</v>
      </c>
      <c r="B24" s="67" t="str">
        <f>IFERROR(VLOOKUP($D24&amp;$B$1,'[1]Store Cont'!$B:$E,3,0),VLOOKUP($D24&amp;"Assistant Store Manager",'[1]Store Cont'!$B:$E,3,0))</f>
        <v>Manjinder  Singh</v>
      </c>
      <c r="C24" s="73" t="str">
        <f>_xlfn.XLOOKUP(D24,'[1]Store details '!$A:$A,'[1]Store details '!$E:$E)</f>
        <v>XR22</v>
      </c>
      <c r="D24" s="74" t="s">
        <v>402</v>
      </c>
      <c r="E24" s="73" t="str">
        <f>_xlfn.XLOOKUP($D24,'[1]Store details '!$A:$A,'[1]Store details '!$G:$G)</f>
        <v>KHANNA-2</v>
      </c>
      <c r="F24" s="67" t="s">
        <v>222</v>
      </c>
      <c r="G24" s="94" t="s">
        <v>268</v>
      </c>
      <c r="H24" s="154" t="s">
        <v>2842</v>
      </c>
      <c r="I24" s="70" t="s">
        <v>206</v>
      </c>
      <c r="J24" s="67"/>
    </row>
    <row r="25" spans="1:10" ht="12.75" x14ac:dyDescent="0.2">
      <c r="A25" s="67" t="str">
        <f>IFERROR("+91"&amp;VLOOKUP($D25&amp;$B$1,'[1]Store Cont'!$B:$E,4,0)&amp;",","+91"&amp;VLOOKUP($D25&amp;"Assistant Store Manager",'[1]Store Cont'!$B:$E,4,0)&amp;",")</f>
        <v>+917015743836,</v>
      </c>
      <c r="B25" s="67" t="str">
        <f>IFERROR(VLOOKUP($D25&amp;$B$1,'[1]Store Cont'!$B:$E,3,0),VLOOKUP($D25&amp;"Assistant Store Manager",'[1]Store Cont'!$B:$E,3,0))</f>
        <v>Kumar Ranjay Karmyogi</v>
      </c>
      <c r="C25" s="73" t="str">
        <f>_xlfn.XLOOKUP(D25,'[1]Store details '!$A:$A,'[1]Store details '!$E:$E)</f>
        <v>XR22</v>
      </c>
      <c r="D25" s="74" t="s">
        <v>2695</v>
      </c>
      <c r="E25" s="73" t="str">
        <f>_xlfn.XLOOKUP($D25,'[1]Store details '!$A:$A,'[1]Store details '!$G:$G)</f>
        <v>MALERKOTLA</v>
      </c>
      <c r="F25" s="67" t="s">
        <v>222</v>
      </c>
      <c r="G25" s="94" t="s">
        <v>268</v>
      </c>
      <c r="H25" s="154" t="s">
        <v>2842</v>
      </c>
      <c r="I25" s="70" t="s">
        <v>206</v>
      </c>
      <c r="J25" s="67"/>
    </row>
    <row r="26" spans="1:10" ht="12.75" x14ac:dyDescent="0.2">
      <c r="A26" s="67" t="str">
        <f>IFERROR("+91"&amp;VLOOKUP($D26&amp;$B$1,'[1]Store Cont'!$B:$E,4,0)&amp;",","+91"&amp;VLOOKUP($D26&amp;"Assistant Store Manager",'[1]Store Cont'!$B:$E,4,0)&amp;",")</f>
        <v>+917529000118,</v>
      </c>
      <c r="B26" s="67" t="str">
        <f>IFERROR(VLOOKUP($D26&amp;$B$1,'[1]Store Cont'!$B:$E,3,0),VLOOKUP($D26&amp;"Assistant Store Manager",'[1]Store Cont'!$B:$E,3,0))</f>
        <v>Sandeep  Kumar</v>
      </c>
      <c r="C26" s="73" t="str">
        <f>_xlfn.XLOOKUP(D26,'[1]Store details '!$A:$A,'[1]Store details '!$E:$E)</f>
        <v>XR22</v>
      </c>
      <c r="D26" s="74" t="s">
        <v>94</v>
      </c>
      <c r="E26" s="73" t="str">
        <f>_xlfn.XLOOKUP($D26,'[1]Store details '!$A:$A,'[1]Store details '!$G:$G)</f>
        <v>MOHALI-2</v>
      </c>
      <c r="F26" s="67" t="s">
        <v>222</v>
      </c>
      <c r="G26" s="94" t="s">
        <v>268</v>
      </c>
      <c r="H26" s="154" t="s">
        <v>2842</v>
      </c>
      <c r="I26" s="70" t="s">
        <v>206</v>
      </c>
      <c r="J26" s="67"/>
    </row>
    <row r="27" spans="1:10" ht="12.75" x14ac:dyDescent="0.2">
      <c r="A27" s="67" t="str">
        <f>IFERROR("+91"&amp;VLOOKUP($D27&amp;$B$1,'[1]Store Cont'!$B:$E,4,0)&amp;",","+91"&amp;VLOOKUP($D27&amp;"Assistant Store Manager",'[1]Store Cont'!$B:$E,4,0)&amp;",")</f>
        <v>+918800293481,</v>
      </c>
      <c r="B27" s="67" t="str">
        <f>IFERROR(VLOOKUP($D27&amp;$B$1,'[1]Store Cont'!$B:$E,3,0),VLOOKUP($D27&amp;"Assistant Store Manager",'[1]Store Cont'!$B:$E,3,0))</f>
        <v>Arvind Kumar Chauhan</v>
      </c>
      <c r="C27" s="73" t="str">
        <f>_xlfn.XLOOKUP(D27,'[1]Store details '!$A:$A,'[1]Store details '!$E:$E)</f>
        <v>XR22</v>
      </c>
      <c r="D27" s="74" t="s">
        <v>2691</v>
      </c>
      <c r="E27" s="73" t="str">
        <f>_xlfn.XLOOKUP($D27,'[1]Store details '!$A:$A,'[1]Store details '!$G:$G)</f>
        <v>KHARAR</v>
      </c>
      <c r="F27" s="67" t="s">
        <v>222</v>
      </c>
      <c r="G27" s="94" t="s">
        <v>268</v>
      </c>
      <c r="H27" s="154" t="s">
        <v>2842</v>
      </c>
      <c r="I27" s="70" t="s">
        <v>206</v>
      </c>
      <c r="J27" s="67"/>
    </row>
    <row r="28" spans="1:10" ht="12.75" x14ac:dyDescent="0.2">
      <c r="A28" s="67" t="str">
        <f>IFERROR("+91"&amp;VLOOKUP($D28&amp;$B$1,'[1]Store Cont'!$B:$E,4,0)&amp;",","+91"&amp;VLOOKUP($D28&amp;"Assistant Store Manager",'[1]Store Cont'!$B:$E,4,0)&amp;",")</f>
        <v>+919951093881,</v>
      </c>
      <c r="B28" s="67" t="str">
        <f>IFERROR(VLOOKUP($D28&amp;$B$1,'[1]Store Cont'!$B:$E,3,0),VLOOKUP($D28&amp;"Assistant Store Manager",'[1]Store Cont'!$B:$E,3,0))</f>
        <v>Maramreddy Anil Kumar Reddy</v>
      </c>
      <c r="C28" s="73" t="str">
        <f>_xlfn.XLOOKUP(D28,'[1]Store details '!$A:$A,'[1]Store details '!$E:$E)</f>
        <v>R9-D</v>
      </c>
      <c r="D28" s="74" t="s">
        <v>158</v>
      </c>
      <c r="E28" s="73" t="str">
        <f>_xlfn.XLOOKUP($D28,'[1]Store details '!$A:$A,'[1]Store details '!$G:$G)</f>
        <v>GUNTUR</v>
      </c>
      <c r="F28" s="67" t="s">
        <v>222</v>
      </c>
      <c r="G28" s="94" t="s">
        <v>268</v>
      </c>
      <c r="H28" s="154" t="s">
        <v>2842</v>
      </c>
      <c r="I28" s="70" t="s">
        <v>206</v>
      </c>
      <c r="J28" s="67"/>
    </row>
    <row r="29" spans="1:10" ht="12.75" x14ac:dyDescent="0.2">
      <c r="A29" s="67" t="str">
        <f>IFERROR("+91"&amp;VLOOKUP($D29&amp;$B$1,'[1]Store Cont'!$B:$E,4,0)&amp;",","+91"&amp;VLOOKUP($D29&amp;"Assistant Store Manager",'[1]Store Cont'!$B:$E,4,0)&amp;",")</f>
        <v>+919462591991,</v>
      </c>
      <c r="B29" s="67" t="str">
        <f>IFERROR(VLOOKUP($D29&amp;$B$1,'[1]Store Cont'!$B:$E,3,0),VLOOKUP($D29&amp;"Assistant Store Manager",'[1]Store Cont'!$B:$E,3,0))</f>
        <v>Sanjay Singh Shekhawat</v>
      </c>
      <c r="C29" s="73" t="str">
        <f>_xlfn.XLOOKUP(D29,'[1]Store details '!$A:$A,'[1]Store details '!$E:$E)</f>
        <v>XR11-A</v>
      </c>
      <c r="D29" s="74" t="s">
        <v>715</v>
      </c>
      <c r="E29" s="73" t="str">
        <f>_xlfn.XLOOKUP($D29,'[1]Store details '!$A:$A,'[1]Store details '!$G:$G)</f>
        <v>RAJSAMAND</v>
      </c>
      <c r="F29" s="67" t="s">
        <v>222</v>
      </c>
      <c r="G29" s="94" t="s">
        <v>268</v>
      </c>
      <c r="H29" s="154" t="s">
        <v>2842</v>
      </c>
      <c r="I29" s="70" t="s">
        <v>206</v>
      </c>
      <c r="J29" s="67"/>
    </row>
    <row r="30" spans="1:10" ht="12.75" x14ac:dyDescent="0.2">
      <c r="A30" s="67" t="str">
        <f>IFERROR("+91"&amp;VLOOKUP($D30&amp;$B$1,'[1]Store Cont'!$B:$E,4,0)&amp;",","+91"&amp;VLOOKUP($D30&amp;"Assistant Store Manager",'[1]Store Cont'!$B:$E,4,0)&amp;",")</f>
        <v>+919596911741,</v>
      </c>
      <c r="B30" s="67" t="str">
        <f>IFERROR(VLOOKUP($D30&amp;$B$1,'[1]Store Cont'!$B:$E,3,0),VLOOKUP($D30&amp;"Assistant Store Manager",'[1]Store Cont'!$B:$E,3,0))</f>
        <v>Raj Kapoor Singh</v>
      </c>
      <c r="C30" s="73" t="str">
        <f>_xlfn.XLOOKUP(D30,'[1]Store details '!$A:$A,'[1]Store details '!$E:$E)</f>
        <v>XR11-B</v>
      </c>
      <c r="D30" s="74" t="s">
        <v>2465</v>
      </c>
      <c r="E30" s="73" t="str">
        <f>_xlfn.XLOOKUP($D30,'[1]Store details '!$A:$A,'[1]Store details '!$G:$G)</f>
        <v>RAJOURI</v>
      </c>
      <c r="F30" s="67" t="s">
        <v>222</v>
      </c>
      <c r="G30" s="94" t="s">
        <v>268</v>
      </c>
      <c r="H30" s="154" t="s">
        <v>2842</v>
      </c>
      <c r="I30" s="70" t="s">
        <v>206</v>
      </c>
      <c r="J30" s="67"/>
    </row>
    <row r="31" spans="1:10" ht="12.75" x14ac:dyDescent="0.2">
      <c r="A31" s="67" t="str">
        <f>IFERROR("+91"&amp;VLOOKUP($D31&amp;$B$1,'[1]Store Cont'!$B:$E,4,0)&amp;",","+91"&amp;VLOOKUP($D31&amp;"Assistant Store Manager",'[1]Store Cont'!$B:$E,4,0)&amp;",")</f>
        <v>+918840989128,</v>
      </c>
      <c r="B31" s="67" t="str">
        <f>IFERROR(VLOOKUP($D31&amp;$B$1,'[1]Store Cont'!$B:$E,3,0),VLOOKUP($D31&amp;"Assistant Store Manager",'[1]Store Cont'!$B:$E,3,0))</f>
        <v>Ramesh Kumar Singh</v>
      </c>
      <c r="C31" s="73" t="str">
        <f>_xlfn.XLOOKUP(D31,'[1]Store details '!$A:$A,'[1]Store details '!$E:$E)</f>
        <v>XR20-A</v>
      </c>
      <c r="D31" s="74" t="s">
        <v>108</v>
      </c>
      <c r="E31" s="73" t="str">
        <f>_xlfn.XLOOKUP($D31,'[1]Store details '!$A:$A,'[1]Store details '!$G:$G)</f>
        <v>VARANASI-10-PAHADIYA</v>
      </c>
      <c r="F31" s="67" t="s">
        <v>222</v>
      </c>
      <c r="G31" s="94" t="s">
        <v>268</v>
      </c>
      <c r="H31" s="154" t="s">
        <v>2842</v>
      </c>
      <c r="I31" s="70" t="s">
        <v>206</v>
      </c>
      <c r="J31" s="67"/>
    </row>
    <row r="32" spans="1:10" ht="12.75" x14ac:dyDescent="0.2">
      <c r="A32" s="67" t="str">
        <f>IFERROR("+91"&amp;VLOOKUP($D32&amp;$B$1,'[1]Store Cont'!$B:$E,4,0)&amp;",","+91"&amp;VLOOKUP($D32&amp;"Assistant Store Manager",'[1]Store Cont'!$B:$E,4,0)&amp;",")</f>
        <v>+919599016091,</v>
      </c>
      <c r="B32" s="67" t="str">
        <f>IFERROR(VLOOKUP($D32&amp;$B$1,'[1]Store Cont'!$B:$E,3,0),VLOOKUP($D32&amp;"Assistant Store Manager",'[1]Store Cont'!$B:$E,3,0))</f>
        <v>Diwakar  Tiwari</v>
      </c>
      <c r="C32" s="73" t="str">
        <f>_xlfn.XLOOKUP(D32,'[1]Store details '!$A:$A,'[1]Store details '!$E:$E)</f>
        <v>XR20-A</v>
      </c>
      <c r="D32" s="74" t="s">
        <v>396</v>
      </c>
      <c r="E32" s="73" t="str">
        <f>_xlfn.XLOOKUP($D32,'[1]Store details '!$A:$A,'[1]Store details '!$G:$G)</f>
        <v>VARANASI-CHITAIPUR</v>
      </c>
      <c r="F32" s="67" t="s">
        <v>222</v>
      </c>
      <c r="G32" s="94" t="s">
        <v>268</v>
      </c>
      <c r="H32" s="154" t="s">
        <v>2842</v>
      </c>
      <c r="I32" s="70" t="s">
        <v>206</v>
      </c>
      <c r="J32" s="67"/>
    </row>
    <row r="33" spans="1:10" ht="12.75" x14ac:dyDescent="0.2">
      <c r="A33" s="67" t="str">
        <f>IFERROR("+91"&amp;VLOOKUP($D33&amp;$B$1,'[1]Store Cont'!$B:$E,4,0)&amp;",","+91"&amp;VLOOKUP($D33&amp;"Assistant Store Manager",'[1]Store Cont'!$B:$E,4,0)&amp;",")</f>
        <v>+919730312818,</v>
      </c>
      <c r="B33" s="67" t="str">
        <f>IFERROR(VLOOKUP($D33&amp;$B$1,'[1]Store Cont'!$B:$E,3,0),VLOOKUP($D33&amp;"Assistant Store Manager",'[1]Store Cont'!$B:$E,3,0))</f>
        <v>Mohammad Asif Khan</v>
      </c>
      <c r="C33" s="73" t="str">
        <f>_xlfn.XLOOKUP(D33,'[1]Store details '!$A:$A,'[1]Store details '!$E:$E)</f>
        <v>XR20-A</v>
      </c>
      <c r="D33" s="74" t="s">
        <v>2643</v>
      </c>
      <c r="E33" s="73" t="str">
        <f>_xlfn.XLOOKUP($D33,'[1]Store details '!$A:$A,'[1]Store details '!$G:$G)</f>
        <v>MUGHALSARAI</v>
      </c>
      <c r="F33" s="67" t="s">
        <v>222</v>
      </c>
      <c r="G33" s="94" t="s">
        <v>268</v>
      </c>
      <c r="H33" s="154" t="s">
        <v>2842</v>
      </c>
      <c r="I33" s="70" t="s">
        <v>206</v>
      </c>
      <c r="J33" s="67"/>
    </row>
    <row r="34" spans="1:10" ht="12.75" x14ac:dyDescent="0.2">
      <c r="A34" s="67" t="str">
        <f>IFERROR("+91"&amp;VLOOKUP($D34&amp;$B$1,'[1]Store Cont'!$B:$E,4,0)&amp;",","+91"&amp;VLOOKUP($D34&amp;"Assistant Store Manager",'[1]Store Cont'!$B:$E,4,0)&amp;",")</f>
        <v>+918887675644,</v>
      </c>
      <c r="B34" s="67" t="str">
        <f>IFERROR(VLOOKUP($D34&amp;$B$1,'[1]Store Cont'!$B:$E,3,0),VLOOKUP($D34&amp;"Assistant Store Manager",'[1]Store Cont'!$B:$E,3,0))</f>
        <v>Alok Kumar Singh</v>
      </c>
      <c r="C34" s="73" t="str">
        <f>_xlfn.XLOOKUP(D34,'[1]Store details '!$A:$A,'[1]Store details '!$E:$E)</f>
        <v>XR20-A</v>
      </c>
      <c r="D34" s="74" t="s">
        <v>2648</v>
      </c>
      <c r="E34" s="73" t="str">
        <f>_xlfn.XLOOKUP($D34,'[1]Store details '!$A:$A,'[1]Store details '!$G:$G)</f>
        <v>VARANASI-5-LEHARTARA</v>
      </c>
      <c r="F34" s="67" t="s">
        <v>222</v>
      </c>
      <c r="G34" s="94" t="s">
        <v>268</v>
      </c>
      <c r="H34" s="154" t="s">
        <v>2842</v>
      </c>
      <c r="I34" s="70" t="s">
        <v>206</v>
      </c>
      <c r="J34" s="67"/>
    </row>
    <row r="35" spans="1:10" ht="12.75" x14ac:dyDescent="0.2">
      <c r="A35" s="67" t="str">
        <f>IFERROR("+91"&amp;VLOOKUP($D35&amp;$B$1,'[1]Store Cont'!$B:$E,4,0)&amp;",","+91"&amp;VLOOKUP($D35&amp;"Assistant Store Manager",'[1]Store Cont'!$B:$E,4,0)&amp;",")</f>
        <v>+917676657379,</v>
      </c>
      <c r="B35" s="67" t="str">
        <f>IFERROR(VLOOKUP($D35&amp;$B$1,'[1]Store Cont'!$B:$E,3,0),VLOOKUP($D35&amp;"Assistant Store Manager",'[1]Store Cont'!$B:$E,3,0))</f>
        <v>Vinaya Kumar B L</v>
      </c>
      <c r="C35" s="73" t="str">
        <f>_xlfn.XLOOKUP(D35,'[1]Store details '!$A:$A,'[1]Store details '!$E:$E)</f>
        <v>XR10-A</v>
      </c>
      <c r="D35" s="74" t="s">
        <v>195</v>
      </c>
      <c r="E35" s="73" t="str">
        <f>_xlfn.XLOOKUP($D35,'[1]Store details '!$A:$A,'[1]Store details '!$G:$G)</f>
        <v>BIJAPUR</v>
      </c>
      <c r="F35" s="67" t="s">
        <v>222</v>
      </c>
      <c r="G35" s="94" t="s">
        <v>268</v>
      </c>
      <c r="H35" s="154" t="s">
        <v>2842</v>
      </c>
      <c r="I35" s="70" t="s">
        <v>206</v>
      </c>
      <c r="J35" s="67"/>
    </row>
    <row r="36" spans="1:10" ht="12.75" x14ac:dyDescent="0.2">
      <c r="A36" s="67" t="str">
        <f>IFERROR("+91"&amp;VLOOKUP($D36&amp;$B$1,'[1]Store Cont'!$B:$E,4,0)&amp;",","+91"&amp;VLOOKUP($D36&amp;"Assistant Store Manager",'[1]Store Cont'!$B:$E,4,0)&amp;",")</f>
        <v>+918318846388,</v>
      </c>
      <c r="B36" s="67" t="str">
        <f>IFERROR(VLOOKUP($D36&amp;$B$1,'[1]Store Cont'!$B:$E,3,0),VLOOKUP($D36&amp;"Assistant Store Manager",'[1]Store Cont'!$B:$E,3,0))</f>
        <v>Sanjeev Kumar Singh</v>
      </c>
      <c r="C36" s="73" t="str">
        <f>_xlfn.XLOOKUP(D36,'[1]Store details '!$A:$A,'[1]Store details '!$E:$E)</f>
        <v>XR23</v>
      </c>
      <c r="D36" s="74" t="s">
        <v>2716</v>
      </c>
      <c r="E36" s="73" t="str">
        <f>_xlfn.XLOOKUP($D36,'[1]Store details '!$A:$A,'[1]Store details '!$G:$G)</f>
        <v>TOHANA</v>
      </c>
      <c r="F36" s="67" t="s">
        <v>222</v>
      </c>
      <c r="G36" s="94" t="s">
        <v>268</v>
      </c>
      <c r="H36" s="154" t="s">
        <v>2842</v>
      </c>
      <c r="I36" s="70" t="s">
        <v>206</v>
      </c>
      <c r="J36" s="67"/>
    </row>
    <row r="37" spans="1:10" ht="12.75" x14ac:dyDescent="0.2">
      <c r="A37" s="67" t="e">
        <f>IFERROR("+91"&amp;VLOOKUP($D37&amp;$B$1,'[1]Store Cont'!$B:$E,4,0)&amp;",","+91"&amp;VLOOKUP($D37&amp;"Assistant Store Manager",'[1]Store Cont'!$B:$E,4,0)&amp;",")</f>
        <v>#N/A</v>
      </c>
      <c r="B37" s="67" t="e">
        <f>IFERROR(VLOOKUP($D37&amp;$B$1,'[1]Store Cont'!$B:$E,3,0),VLOOKUP($D37&amp;"Assistant Store Manager",'[1]Store Cont'!$B:$E,3,0))</f>
        <v>#N/A</v>
      </c>
      <c r="C37" s="73" t="str">
        <f>_xlfn.XLOOKUP(D37,'[1]Store details '!$A:$A,'[1]Store details '!$E:$E)</f>
        <v>XR23</v>
      </c>
      <c r="D37" s="74" t="s">
        <v>4404</v>
      </c>
      <c r="E37" s="73" t="str">
        <f>_xlfn.XLOOKUP($D37,'[1]Store details '!$A:$A,'[1]Store details '!$G:$G)</f>
        <v>LADWA</v>
      </c>
      <c r="F37" s="67" t="s">
        <v>222</v>
      </c>
      <c r="G37" s="94" t="s">
        <v>268</v>
      </c>
      <c r="H37" s="154" t="s">
        <v>2842</v>
      </c>
      <c r="I37" s="70" t="s">
        <v>206</v>
      </c>
    </row>
    <row r="38" spans="1:10" ht="12.75" x14ac:dyDescent="0.2">
      <c r="A38" s="67" t="str">
        <f>IFERROR("+91"&amp;VLOOKUP($D38&amp;$B$1,'[1]Store Cont'!$B:$E,4,0)&amp;",","+91"&amp;VLOOKUP($D38&amp;"Assistant Store Manager",'[1]Store Cont'!$B:$E,4,0)&amp;",")</f>
        <v>+918067821607,</v>
      </c>
      <c r="B38" s="67" t="str">
        <f>IFERROR(VLOOKUP($D38&amp;$B$1,'[1]Store Cont'!$B:$E,3,0),VLOOKUP($D38&amp;"Assistant Store Manager",'[1]Store Cont'!$B:$E,3,0))</f>
        <v>Anil Kumar Pandey</v>
      </c>
      <c r="C38" s="73" t="str">
        <f>_xlfn.XLOOKUP(D38,'[1]Store details '!$A:$A,'[1]Store details '!$E:$E)</f>
        <v>XR23</v>
      </c>
      <c r="D38" s="74" t="s">
        <v>2077</v>
      </c>
      <c r="E38" s="73" t="str">
        <f>_xlfn.XLOOKUP($D38,'[1]Store details '!$A:$A,'[1]Store details '!$G:$G)</f>
        <v>MOHAMMDI</v>
      </c>
      <c r="F38" s="67" t="s">
        <v>222</v>
      </c>
      <c r="G38" s="94" t="s">
        <v>268</v>
      </c>
      <c r="H38" s="154" t="s">
        <v>2842</v>
      </c>
      <c r="I38" s="70" t="s">
        <v>206</v>
      </c>
    </row>
    <row r="39" spans="1:10" ht="12.75" x14ac:dyDescent="0.2">
      <c r="A39" s="67" t="str">
        <f>IFERROR("+91"&amp;VLOOKUP($D39&amp;$B$1,'[1]Store Cont'!$B:$E,4,0)&amp;",","+91"&amp;VLOOKUP($D39&amp;"Assistant Store Manager",'[1]Store Cont'!$B:$E,4,0)&amp;",")</f>
        <v>+918840414597,</v>
      </c>
      <c r="B39" s="67" t="str">
        <f>IFERROR(VLOOKUP($D39&amp;$B$1,'[1]Store Cont'!$B:$E,3,0),VLOOKUP($D39&amp;"Assistant Store Manager",'[1]Store Cont'!$B:$E,3,0))</f>
        <v>Rupendra  Pandey</v>
      </c>
      <c r="C39" s="73" t="str">
        <f>_xlfn.XLOOKUP(D39,'[1]Store details '!$A:$A,'[1]Store details '!$E:$E)</f>
        <v>XR23</v>
      </c>
      <c r="D39" s="74" t="s">
        <v>1953</v>
      </c>
      <c r="E39" s="73" t="str">
        <f>_xlfn.XLOOKUP($D39,'[1]Store details '!$A:$A,'[1]Store details '!$G:$G)</f>
        <v>MAHMUDABAD</v>
      </c>
      <c r="F39" s="67" t="s">
        <v>222</v>
      </c>
      <c r="G39" s="94" t="s">
        <v>268</v>
      </c>
      <c r="H39" s="154" t="s">
        <v>2842</v>
      </c>
      <c r="I39" s="70" t="s">
        <v>206</v>
      </c>
    </row>
    <row r="40" spans="1:10" ht="12.75" x14ac:dyDescent="0.2">
      <c r="A40" s="67" t="str">
        <f>IFERROR("+91"&amp;VLOOKUP($D40&amp;$B$1,'[1]Store Cont'!$B:$E,4,0)&amp;",","+91"&amp;VLOOKUP($D40&amp;"Assistant Store Manager",'[1]Store Cont'!$B:$E,4,0)&amp;",")</f>
        <v>+918252826785,</v>
      </c>
      <c r="B40" s="67" t="str">
        <f>IFERROR(VLOOKUP($D40&amp;$B$1,'[1]Store Cont'!$B:$E,3,0),VLOOKUP($D40&amp;"Assistant Store Manager",'[1]Store Cont'!$B:$E,3,0))</f>
        <v>Amritesh  Kumar</v>
      </c>
      <c r="C40" s="73" t="str">
        <f>_xlfn.XLOOKUP(D40,'[1]Store details '!$A:$A,'[1]Store details '!$E:$E)</f>
        <v>R5-A</v>
      </c>
      <c r="D40" s="74" t="s">
        <v>2249</v>
      </c>
      <c r="E40" s="73" t="str">
        <f>_xlfn.XLOOKUP($D40,'[1]Store details '!$A:$A,'[1]Store details '!$G:$G)</f>
        <v>MUZZAFARPUR</v>
      </c>
      <c r="F40" s="67" t="s">
        <v>222</v>
      </c>
      <c r="G40" s="94" t="s">
        <v>268</v>
      </c>
      <c r="H40" s="154" t="s">
        <v>2842</v>
      </c>
      <c r="I40" s="70" t="s">
        <v>206</v>
      </c>
    </row>
    <row r="41" spans="1:10" ht="12.75" x14ac:dyDescent="0.2">
      <c r="A41" s="67" t="str">
        <f>IFERROR("+91"&amp;VLOOKUP($D41&amp;$B$1,'[1]Store Cont'!$B:$E,4,0)&amp;",","+91"&amp;VLOOKUP($D41&amp;"Assistant Store Manager",'[1]Store Cont'!$B:$E,4,0)&amp;",")</f>
        <v>+919341514991,</v>
      </c>
      <c r="B41" s="67" t="str">
        <f>IFERROR(VLOOKUP($D41&amp;$B$1,'[1]Store Cont'!$B:$E,3,0),VLOOKUP($D41&amp;"Assistant Store Manager",'[1]Store Cont'!$B:$E,3,0))</f>
        <v xml:space="preserve">Shubham  </v>
      </c>
      <c r="C41" s="73" t="str">
        <f>_xlfn.XLOOKUP(D41,'[1]Store details '!$A:$A,'[1]Store details '!$E:$E)</f>
        <v>R5-A</v>
      </c>
      <c r="D41" s="74" t="s">
        <v>2247</v>
      </c>
      <c r="E41" s="73" t="str">
        <f>_xlfn.XLOOKUP($D41,'[1]Store details '!$A:$A,'[1]Store details '!$G:$G)</f>
        <v>BHAGALPUR</v>
      </c>
      <c r="F41" s="67" t="s">
        <v>222</v>
      </c>
      <c r="G41" s="94" t="s">
        <v>268</v>
      </c>
      <c r="H41" s="154" t="s">
        <v>2842</v>
      </c>
      <c r="I41" s="70" t="s">
        <v>206</v>
      </c>
    </row>
    <row r="42" spans="1:10" ht="12.75" x14ac:dyDescent="0.2">
      <c r="A42" s="67" t="str">
        <f>IFERROR("+91"&amp;VLOOKUP($D42&amp;$B$1,'[1]Store Cont'!$B:$E,4,0)&amp;",","+91"&amp;VLOOKUP($D42&amp;"Assistant Store Manager",'[1]Store Cont'!$B:$E,4,0)&amp;",")</f>
        <v>+919905361421,</v>
      </c>
      <c r="B42" s="67" t="str">
        <f>IFERROR(VLOOKUP($D42&amp;$B$1,'[1]Store Cont'!$B:$E,3,0),VLOOKUP($D42&amp;"Assistant Store Manager",'[1]Store Cont'!$B:$E,3,0))</f>
        <v>Syed Mohammad Rafiuddin</v>
      </c>
      <c r="C42" s="73" t="str">
        <f>_xlfn.XLOOKUP(D42,'[1]Store details '!$A:$A,'[1]Store details '!$E:$E)</f>
        <v>R5-A</v>
      </c>
      <c r="D42" s="74" t="s">
        <v>315</v>
      </c>
      <c r="E42" s="73" t="str">
        <f>_xlfn.XLOOKUP($D42,'[1]Store details '!$A:$A,'[1]Store details '!$G:$G)</f>
        <v>MUZZAFARPUR-2</v>
      </c>
      <c r="F42" s="67" t="s">
        <v>222</v>
      </c>
      <c r="G42" s="94" t="s">
        <v>268</v>
      </c>
      <c r="H42" s="154" t="s">
        <v>2842</v>
      </c>
      <c r="I42" s="70" t="s">
        <v>206</v>
      </c>
    </row>
    <row r="43" spans="1:10" ht="12.75" x14ac:dyDescent="0.2">
      <c r="A43" s="67" t="str">
        <f>IFERROR("+91"&amp;VLOOKUP($D43&amp;$B$1,'[1]Store Cont'!$B:$E,4,0)&amp;",","+91"&amp;VLOOKUP($D43&amp;"Assistant Store Manager",'[1]Store Cont'!$B:$E,4,0)&amp;",")</f>
        <v>+919890125507,</v>
      </c>
      <c r="B43" s="67" t="str">
        <f>IFERROR(VLOOKUP($D43&amp;$B$1,'[1]Store Cont'!$B:$E,3,0),VLOOKUP($D43&amp;"Assistant Store Manager",'[1]Store Cont'!$B:$E,3,0))</f>
        <v>Subhanraza Mohammed Atikur Raheman Razvi</v>
      </c>
      <c r="C43" s="73" t="str">
        <f>_xlfn.XLOOKUP(D43,'[1]Store details '!$A:$A,'[1]Store details '!$E:$E)</f>
        <v>R5-A</v>
      </c>
      <c r="D43" s="74" t="s">
        <v>2241</v>
      </c>
      <c r="E43" s="73" t="str">
        <f>_xlfn.XLOOKUP($D43,'[1]Store details '!$A:$A,'[1]Store details '!$G:$G)</f>
        <v>MUZZAFARPUR-4-AGHORIA</v>
      </c>
      <c r="F43" s="67" t="s">
        <v>222</v>
      </c>
      <c r="G43" s="70" t="s">
        <v>220</v>
      </c>
      <c r="H43" s="154" t="s">
        <v>2842</v>
      </c>
      <c r="I43" s="70" t="s">
        <v>206</v>
      </c>
    </row>
    <row r="44" spans="1:10" ht="12.75" x14ac:dyDescent="0.2">
      <c r="A44" s="67" t="str">
        <f>IFERROR("+91"&amp;VLOOKUP($D44&amp;$B$1,'[1]Store Cont'!$B:$E,4,0)&amp;",","+91"&amp;VLOOKUP($D44&amp;"Assistant Store Manager",'[1]Store Cont'!$B:$E,4,0)&amp;",")</f>
        <v>+917209172225,</v>
      </c>
      <c r="B44" s="67" t="str">
        <f>IFERROR(VLOOKUP($D44&amp;$B$1,'[1]Store Cont'!$B:$E,3,0),VLOOKUP($D44&amp;"Assistant Store Manager",'[1]Store Cont'!$B:$E,3,0))</f>
        <v>vivek  kumar</v>
      </c>
      <c r="C44" s="73" t="str">
        <f>_xlfn.XLOOKUP(D44,'[1]Store details '!$A:$A,'[1]Store details '!$E:$E)</f>
        <v>R5-A</v>
      </c>
      <c r="D44" s="74" t="s">
        <v>2237</v>
      </c>
      <c r="E44" s="73" t="str">
        <f>_xlfn.XLOOKUP($D44,'[1]Store details '!$A:$A,'[1]Store details '!$G:$G)</f>
        <v>SITAMARHI-2</v>
      </c>
      <c r="F44" s="67" t="s">
        <v>222</v>
      </c>
      <c r="G44" s="70" t="s">
        <v>220</v>
      </c>
      <c r="H44" s="154" t="s">
        <v>2842</v>
      </c>
      <c r="I44" s="70" t="s">
        <v>206</v>
      </c>
    </row>
    <row r="45" spans="1:10" ht="12.75" x14ac:dyDescent="0.2">
      <c r="A45" s="67" t="e">
        <f>IFERROR("+91"&amp;VLOOKUP($D45&amp;$B$1,'[1]Store Cont'!$B:$E,4,0)&amp;",","+91"&amp;VLOOKUP($D45&amp;"Assistant Store Manager",'[1]Store Cont'!$B:$E,4,0)&amp;",")</f>
        <v>#N/A</v>
      </c>
      <c r="B45" s="67" t="e">
        <f>IFERROR(VLOOKUP($D45&amp;$B$1,'[1]Store Cont'!$B:$E,3,0),VLOOKUP($D45&amp;"Assistant Store Manager",'[1]Store Cont'!$B:$E,3,0))</f>
        <v>#N/A</v>
      </c>
      <c r="C45" s="73">
        <f>_xlfn.XLOOKUP(D45,'[1]Store details '!$A:$A,'[1]Store details '!$E:$E)</f>
        <v>0</v>
      </c>
      <c r="D45" s="74"/>
      <c r="E45" s="73">
        <f>_xlfn.XLOOKUP($D45,'[1]Store details '!$A:$A,'[1]Store details '!$G:$G)</f>
        <v>827</v>
      </c>
      <c r="F45" s="67" t="s">
        <v>222</v>
      </c>
      <c r="G45" s="70" t="s">
        <v>220</v>
      </c>
      <c r="H45" s="154" t="s">
        <v>2842</v>
      </c>
      <c r="I45" s="70" t="s">
        <v>206</v>
      </c>
    </row>
    <row r="46" spans="1:10" ht="12.75" x14ac:dyDescent="0.2">
      <c r="A46" s="67" t="e">
        <f>IFERROR("+91"&amp;VLOOKUP($D46&amp;$B$1,'[1]Store Cont'!$B:$E,4,0)&amp;",","+91"&amp;VLOOKUP($D46&amp;"Assistant Store Manager",'[1]Store Cont'!$B:$E,4,0)&amp;",")</f>
        <v>#N/A</v>
      </c>
      <c r="B46" s="67" t="e">
        <f>IFERROR(VLOOKUP($D46&amp;$B$1,'[1]Store Cont'!$B:$E,3,0),VLOOKUP($D46&amp;"Assistant Store Manager",'[1]Store Cont'!$B:$E,3,0))</f>
        <v>#N/A</v>
      </c>
      <c r="C46" s="73">
        <f>_xlfn.XLOOKUP(D46,'[1]Store details '!$A:$A,'[1]Store details '!$E:$E)</f>
        <v>0</v>
      </c>
      <c r="D46" s="74"/>
      <c r="E46" s="73">
        <f>_xlfn.XLOOKUP($D46,'[1]Store details '!$A:$A,'[1]Store details '!$G:$G)</f>
        <v>827</v>
      </c>
      <c r="F46" s="67" t="s">
        <v>222</v>
      </c>
      <c r="G46" s="70" t="s">
        <v>220</v>
      </c>
      <c r="H46" s="154" t="s">
        <v>2842</v>
      </c>
      <c r="I46" s="70" t="s">
        <v>206</v>
      </c>
    </row>
    <row r="47" spans="1:10" ht="12.75" x14ac:dyDescent="0.2">
      <c r="A47" s="67" t="e">
        <f>IFERROR("+91"&amp;VLOOKUP($D47&amp;$B$1,'[1]Store Cont'!$B:$E,4,0)&amp;",","+91"&amp;VLOOKUP($D47&amp;"Assistant Store Manager",'[1]Store Cont'!$B:$E,4,0)&amp;",")</f>
        <v>#N/A</v>
      </c>
      <c r="B47" s="67" t="e">
        <f>IFERROR(VLOOKUP($D47&amp;$B$1,'[1]Store Cont'!$B:$E,3,0),VLOOKUP($D47&amp;"Assistant Store Manager",'[1]Store Cont'!$B:$E,3,0))</f>
        <v>#N/A</v>
      </c>
      <c r="C47" s="73">
        <f>_xlfn.XLOOKUP(D47,'[1]Store details '!$A:$A,'[1]Store details '!$E:$E)</f>
        <v>0</v>
      </c>
      <c r="D47" s="74"/>
      <c r="E47" s="73">
        <f>_xlfn.XLOOKUP($D47,'[1]Store details '!$A:$A,'[1]Store details '!$G:$G)</f>
        <v>827</v>
      </c>
      <c r="F47" s="67" t="s">
        <v>222</v>
      </c>
      <c r="G47" s="70" t="s">
        <v>220</v>
      </c>
      <c r="H47" s="154" t="s">
        <v>2842</v>
      </c>
      <c r="I47" s="70" t="s">
        <v>206</v>
      </c>
    </row>
    <row r="48" spans="1:10" ht="12.75" x14ac:dyDescent="0.2">
      <c r="A48" s="67" t="e">
        <f>IFERROR("+91"&amp;VLOOKUP($D48&amp;$B$1,'[1]Store Cont'!$B:$E,4,0)&amp;",","+91"&amp;VLOOKUP($D48&amp;"Assistant Store Manager",'[1]Store Cont'!$B:$E,4,0)&amp;",")</f>
        <v>#N/A</v>
      </c>
      <c r="B48" s="67" t="e">
        <f>IFERROR(VLOOKUP($D48&amp;$B$1,'[1]Store Cont'!$B:$E,3,0),VLOOKUP($D48&amp;"Assistant Store Manager",'[1]Store Cont'!$B:$E,3,0))</f>
        <v>#N/A</v>
      </c>
      <c r="C48" s="73">
        <f>_xlfn.XLOOKUP(D48,'[1]Store details '!$A:$A,'[1]Store details '!$E:$E)</f>
        <v>0</v>
      </c>
      <c r="D48" s="74"/>
      <c r="E48" s="73">
        <f>_xlfn.XLOOKUP($D48,'[1]Store details '!$A:$A,'[1]Store details '!$G:$G)</f>
        <v>827</v>
      </c>
      <c r="F48" s="67" t="s">
        <v>222</v>
      </c>
      <c r="G48" s="70" t="s">
        <v>220</v>
      </c>
      <c r="H48" s="154" t="s">
        <v>2842</v>
      </c>
      <c r="I48" s="70" t="s">
        <v>206</v>
      </c>
    </row>
    <row r="49" spans="1:9" ht="12.75" x14ac:dyDescent="0.2">
      <c r="A49" s="67" t="e">
        <f>IFERROR("+91"&amp;VLOOKUP($D49&amp;$B$1,'[1]Store Cont'!$B:$E,4,0)&amp;",","+91"&amp;VLOOKUP($D49&amp;"Assistant Store Manager",'[1]Store Cont'!$B:$E,4,0)&amp;",")</f>
        <v>#N/A</v>
      </c>
      <c r="B49" s="67" t="e">
        <f>IFERROR(VLOOKUP($D49&amp;$B$1,'[1]Store Cont'!$B:$E,3,0),VLOOKUP($D49&amp;"Assistant Store Manager",'[1]Store Cont'!$B:$E,3,0))</f>
        <v>#N/A</v>
      </c>
      <c r="C49" s="73">
        <f>_xlfn.XLOOKUP(D49,'[1]Store details '!$A:$A,'[1]Store details '!$E:$E)</f>
        <v>0</v>
      </c>
      <c r="D49" s="74"/>
      <c r="E49" s="73">
        <f>_xlfn.XLOOKUP($D49,'[1]Store details '!$A:$A,'[1]Store details '!$G:$G)</f>
        <v>827</v>
      </c>
      <c r="F49" s="67" t="s">
        <v>222</v>
      </c>
      <c r="G49" s="70" t="s">
        <v>220</v>
      </c>
      <c r="H49" s="154" t="s">
        <v>2842</v>
      </c>
      <c r="I49" s="70" t="s">
        <v>206</v>
      </c>
    </row>
    <row r="50" spans="1:9" ht="12.75" x14ac:dyDescent="0.2">
      <c r="A50" s="67" t="e">
        <f>IFERROR("+91"&amp;VLOOKUP($D50&amp;$B$1,'[1]Store Cont'!$B:$E,4,0)&amp;",","+91"&amp;VLOOKUP($D50&amp;"Assistant Store Manager",'[1]Store Cont'!$B:$E,4,0)&amp;",")</f>
        <v>#N/A</v>
      </c>
      <c r="B50" s="67" t="e">
        <f>IFERROR(VLOOKUP($D50&amp;$B$1,'[1]Store Cont'!$B:$E,3,0),VLOOKUP($D50&amp;"Assistant Store Manager",'[1]Store Cont'!$B:$E,3,0))</f>
        <v>#N/A</v>
      </c>
      <c r="C50" s="73">
        <f>_xlfn.XLOOKUP(D50,'[1]Store details '!$A:$A,'[1]Store details '!$E:$E)</f>
        <v>0</v>
      </c>
      <c r="D50" s="74"/>
      <c r="E50" s="73">
        <f>_xlfn.XLOOKUP($D50,'[1]Store details '!$A:$A,'[1]Store details '!$G:$G)</f>
        <v>827</v>
      </c>
      <c r="F50" s="67" t="s">
        <v>222</v>
      </c>
      <c r="G50" s="70" t="s">
        <v>220</v>
      </c>
      <c r="H50" s="154" t="s">
        <v>2842</v>
      </c>
      <c r="I50" s="70" t="s">
        <v>206</v>
      </c>
    </row>
    <row r="51" spans="1:9" ht="12.75" x14ac:dyDescent="0.2">
      <c r="A51" s="67" t="e">
        <f>IFERROR("+91"&amp;VLOOKUP($D51&amp;$B$1,'[1]Store Cont'!$B:$E,4,0)&amp;",","+91"&amp;VLOOKUP($D51&amp;"Assistant Store Manager",'[1]Store Cont'!$B:$E,4,0)&amp;",")</f>
        <v>#N/A</v>
      </c>
      <c r="B51" s="67" t="e">
        <f>IFERROR(VLOOKUP($D51&amp;$B$1,'[1]Store Cont'!$B:$E,3,0),VLOOKUP($D51&amp;"Assistant Store Manager",'[1]Store Cont'!$B:$E,3,0))</f>
        <v>#N/A</v>
      </c>
      <c r="C51" s="73">
        <f>_xlfn.XLOOKUP(D51,'[1]Store details '!$A:$A,'[1]Store details '!$E:$E)</f>
        <v>0</v>
      </c>
      <c r="D51" s="74"/>
      <c r="E51" s="73">
        <f>_xlfn.XLOOKUP($D51,'[1]Store details '!$A:$A,'[1]Store details '!$G:$G)</f>
        <v>0</v>
      </c>
      <c r="F51" s="67" t="s">
        <v>222</v>
      </c>
      <c r="G51" s="70" t="s">
        <v>220</v>
      </c>
      <c r="H51" s="154" t="s">
        <v>2842</v>
      </c>
      <c r="I51" s="70" t="s">
        <v>206</v>
      </c>
    </row>
    <row r="52" spans="1:9" ht="12.75" x14ac:dyDescent="0.2">
      <c r="A52" s="67" t="e">
        <f>IFERROR("+91"&amp;VLOOKUP($D52&amp;$B$1,'[1]Store Cont'!$B:$E,4,0)&amp;",","+91"&amp;VLOOKUP($D52&amp;"Assistant Store Manager",'[1]Store Cont'!$B:$E,4,0)&amp;",")</f>
        <v>#N/A</v>
      </c>
      <c r="B52" s="67" t="e">
        <f>IFERROR(VLOOKUP($D52&amp;$B$1,'[1]Store Cont'!$B:$E,3,0),VLOOKUP($D52&amp;"Assistant Store Manager",'[1]Store Cont'!$B:$E,3,0))</f>
        <v>#N/A</v>
      </c>
      <c r="C52" s="73">
        <f>_xlfn.XLOOKUP(D52,'[1]Store details '!$A:$A,'[1]Store details '!$E:$E)</f>
        <v>0</v>
      </c>
      <c r="D52" s="74"/>
      <c r="E52" s="73">
        <f>_xlfn.XLOOKUP($D52,'[1]Store details '!$A:$A,'[1]Store details '!$G:$G)</f>
        <v>827</v>
      </c>
      <c r="F52" s="67" t="s">
        <v>222</v>
      </c>
      <c r="G52" s="70" t="s">
        <v>221</v>
      </c>
      <c r="H52" s="154" t="s">
        <v>2842</v>
      </c>
      <c r="I52" s="70" t="s">
        <v>206</v>
      </c>
    </row>
    <row r="53" spans="1:9" ht="12.75" x14ac:dyDescent="0.2">
      <c r="A53" s="67" t="e">
        <f>IFERROR("+91"&amp;VLOOKUP($D53&amp;$B$1,'[1]Store Cont'!$B:$E,4,0)&amp;",","+91"&amp;VLOOKUP($D53&amp;"Assistant Store Manager",'[1]Store Cont'!$B:$E,4,0)&amp;",")</f>
        <v>#N/A</v>
      </c>
      <c r="B53" s="67" t="e">
        <f>IFERROR(VLOOKUP($D53&amp;$B$1,'[1]Store Cont'!$B:$E,3,0),VLOOKUP($D53&amp;"Assistant Store Manager",'[1]Store Cont'!$B:$E,3,0))</f>
        <v>#N/A</v>
      </c>
      <c r="C53" s="73">
        <f>_xlfn.XLOOKUP(D53,'[1]Store details '!$A:$A,'[1]Store details '!$E:$E)</f>
        <v>0</v>
      </c>
      <c r="D53" s="74"/>
      <c r="E53" s="73">
        <f>_xlfn.XLOOKUP($D53,'[1]Store details '!$A:$A,'[1]Store details '!$G:$G)</f>
        <v>827</v>
      </c>
      <c r="F53" s="67" t="s">
        <v>222</v>
      </c>
      <c r="G53" s="70" t="s">
        <v>221</v>
      </c>
      <c r="H53" s="154" t="s">
        <v>2842</v>
      </c>
      <c r="I53" s="70" t="s">
        <v>206</v>
      </c>
    </row>
    <row r="54" spans="1:9" ht="12.75" x14ac:dyDescent="0.2">
      <c r="A54" s="67" t="e">
        <f>IFERROR("+91"&amp;VLOOKUP($D54&amp;$B$1,'[1]Store Cont'!$B:$E,4,0)&amp;",","+91"&amp;VLOOKUP($D54&amp;"Assistant Store Manager",'[1]Store Cont'!$B:$E,4,0)&amp;",")</f>
        <v>#N/A</v>
      </c>
      <c r="B54" s="67" t="e">
        <f>IFERROR(VLOOKUP($D54&amp;$B$1,'[1]Store Cont'!$B:$E,3,0),VLOOKUP($D54&amp;"Assistant Store Manager",'[1]Store Cont'!$B:$E,3,0))</f>
        <v>#N/A</v>
      </c>
      <c r="C54" s="73">
        <f>_xlfn.XLOOKUP(D54,'[1]Store details '!$A:$A,'[1]Store details '!$E:$E)</f>
        <v>0</v>
      </c>
      <c r="D54" s="74"/>
      <c r="E54" s="73">
        <f>_xlfn.XLOOKUP($D54,'[1]Store details '!$A:$A,'[1]Store details '!$G:$G)</f>
        <v>827</v>
      </c>
      <c r="F54" s="67" t="s">
        <v>222</v>
      </c>
      <c r="G54" s="70" t="s">
        <v>221</v>
      </c>
      <c r="H54" s="154" t="s">
        <v>2842</v>
      </c>
      <c r="I54" s="70" t="s">
        <v>206</v>
      </c>
    </row>
    <row r="55" spans="1:9" ht="12.75" x14ac:dyDescent="0.2">
      <c r="A55" s="67" t="e">
        <f>IFERROR("+91"&amp;VLOOKUP($D55&amp;$B$1,'[1]Store Cont'!$B:$E,4,0)&amp;",","+91"&amp;VLOOKUP($D55&amp;"Assistant Store Manager",'[1]Store Cont'!$B:$E,4,0)&amp;",")</f>
        <v>#N/A</v>
      </c>
      <c r="B55" s="67" t="e">
        <f>IFERROR(VLOOKUP($D55&amp;$B$1,'[1]Store Cont'!$B:$E,3,0),VLOOKUP($D55&amp;"Assistant Store Manager",'[1]Store Cont'!$B:$E,3,0))</f>
        <v>#N/A</v>
      </c>
      <c r="C55" s="73">
        <f>_xlfn.XLOOKUP(D55,'[1]Store details '!$A:$A,'[1]Store details '!$E:$E)</f>
        <v>0</v>
      </c>
      <c r="D55" s="74"/>
      <c r="E55" s="73">
        <f>_xlfn.XLOOKUP($D55,'[1]Store details '!$A:$A,'[1]Store details '!$G:$G)</f>
        <v>827</v>
      </c>
      <c r="F55" s="67" t="s">
        <v>222</v>
      </c>
      <c r="G55" s="70" t="s">
        <v>221</v>
      </c>
      <c r="H55" s="154" t="s">
        <v>2842</v>
      </c>
      <c r="I55" s="70" t="s">
        <v>206</v>
      </c>
    </row>
    <row r="56" spans="1:9" ht="12.75" x14ac:dyDescent="0.2">
      <c r="A56" s="67" t="e">
        <f>IFERROR("+91"&amp;VLOOKUP($D56&amp;$B$1,'[1]Store Cont'!$B:$E,4,0)&amp;",","+91"&amp;VLOOKUP($D56&amp;"Assistant Store Manager",'[1]Store Cont'!$B:$E,4,0)&amp;",")</f>
        <v>#N/A</v>
      </c>
      <c r="B56" s="67" t="e">
        <f>IFERROR(VLOOKUP($D56&amp;$B$1,'[1]Store Cont'!$B:$E,3,0),VLOOKUP($D56&amp;"Assistant Store Manager",'[1]Store Cont'!$B:$E,3,0))</f>
        <v>#N/A</v>
      </c>
      <c r="C56" s="73">
        <f>_xlfn.XLOOKUP(D56,'[1]Store details '!$A:$A,'[1]Store details '!$E:$E)</f>
        <v>0</v>
      </c>
      <c r="D56" s="74"/>
      <c r="E56" s="73">
        <f>_xlfn.XLOOKUP($D56,'[1]Store details '!$A:$A,'[1]Store details '!$G:$G)</f>
        <v>827</v>
      </c>
      <c r="F56" s="67" t="s">
        <v>222</v>
      </c>
      <c r="G56" s="70" t="s">
        <v>221</v>
      </c>
      <c r="H56" s="154" t="s">
        <v>2842</v>
      </c>
      <c r="I56" s="70" t="s">
        <v>206</v>
      </c>
    </row>
    <row r="57" spans="1:9" ht="12.75" x14ac:dyDescent="0.2">
      <c r="A57" s="67" t="e">
        <f>IFERROR("+91"&amp;VLOOKUP($D57&amp;$B$1,'[1]Store Cont'!$B:$E,4,0)&amp;",","+91"&amp;VLOOKUP($D57&amp;"Assistant Store Manager",'[1]Store Cont'!$B:$E,4,0)&amp;",")</f>
        <v>#N/A</v>
      </c>
      <c r="B57" s="67" t="e">
        <f>IFERROR(VLOOKUP($D57&amp;$B$1,'[1]Store Cont'!$B:$E,3,0),VLOOKUP($D57&amp;"Assistant Store Manager",'[1]Store Cont'!$B:$E,3,0))</f>
        <v>#N/A</v>
      </c>
      <c r="C57" s="73">
        <f>_xlfn.XLOOKUP(D57,'[1]Store details '!$A:$A,'[1]Store details '!$E:$E)</f>
        <v>0</v>
      </c>
      <c r="D57" s="74"/>
      <c r="E57" s="73">
        <f>_xlfn.XLOOKUP($D57,'[1]Store details '!$A:$A,'[1]Store details '!$G:$G)</f>
        <v>827</v>
      </c>
      <c r="F57" s="67" t="s">
        <v>222</v>
      </c>
      <c r="G57" s="70" t="s">
        <v>221</v>
      </c>
      <c r="H57" s="154" t="s">
        <v>2842</v>
      </c>
      <c r="I57" s="70" t="s">
        <v>206</v>
      </c>
    </row>
    <row r="58" spans="1:9" ht="12.75" x14ac:dyDescent="0.2">
      <c r="A58" s="67" t="e">
        <f>IFERROR("+91"&amp;VLOOKUP($D58&amp;$B$1,'[1]Store Cont'!$B:$E,4,0)&amp;",","+91"&amp;VLOOKUP($D58&amp;"Assistant Store Manager",'[1]Store Cont'!$B:$E,4,0)&amp;",")</f>
        <v>#N/A</v>
      </c>
      <c r="B58" s="67" t="e">
        <f>IFERROR(VLOOKUP($D58&amp;$B$1,'[1]Store Cont'!$B:$E,3,0),VLOOKUP($D58&amp;"Assistant Store Manager",'[1]Store Cont'!$B:$E,3,0))</f>
        <v>#N/A</v>
      </c>
      <c r="C58" s="73">
        <f>_xlfn.XLOOKUP(D58,'[1]Store details '!$A:$A,'[1]Store details '!$E:$E)</f>
        <v>0</v>
      </c>
      <c r="D58" s="74"/>
      <c r="E58" s="73">
        <f>_xlfn.XLOOKUP($D58,'[1]Store details '!$A:$A,'[1]Store details '!$G:$G)</f>
        <v>827</v>
      </c>
      <c r="F58" s="67" t="s">
        <v>222</v>
      </c>
      <c r="G58" s="70" t="s">
        <v>221</v>
      </c>
      <c r="H58" s="154" t="s">
        <v>2842</v>
      </c>
      <c r="I58" s="70" t="s">
        <v>206</v>
      </c>
    </row>
    <row r="59" spans="1:9" ht="12.75" x14ac:dyDescent="0.2">
      <c r="A59" s="67" t="e">
        <f>IFERROR("+91"&amp;VLOOKUP($D59&amp;$B$1,'[1]Store Cont'!$B:$E,4,0)&amp;",","+91"&amp;VLOOKUP($D59&amp;"Assistant Store Manager",'[1]Store Cont'!$B:$E,4,0)&amp;",")</f>
        <v>#N/A</v>
      </c>
      <c r="B59" s="67" t="e">
        <f>IFERROR(VLOOKUP($D59&amp;$B$1,'[1]Store Cont'!$B:$E,3,0),VLOOKUP($D59&amp;"Assistant Store Manager",'[1]Store Cont'!$B:$E,3,0))</f>
        <v>#N/A</v>
      </c>
      <c r="C59" s="73">
        <f>_xlfn.XLOOKUP(D59,'[1]Store details '!$A:$A,'[1]Store details '!$E:$E)</f>
        <v>0</v>
      </c>
      <c r="D59" s="74"/>
      <c r="E59" s="73">
        <f>_xlfn.XLOOKUP($D59,'[1]Store details '!$A:$A,'[1]Store details '!$G:$G)</f>
        <v>827</v>
      </c>
      <c r="F59" s="67" t="s">
        <v>222</v>
      </c>
      <c r="G59" s="70" t="s">
        <v>221</v>
      </c>
      <c r="H59" s="154" t="s">
        <v>2842</v>
      </c>
      <c r="I59" s="70" t="s">
        <v>206</v>
      </c>
    </row>
    <row r="60" spans="1:9" ht="12.75" x14ac:dyDescent="0.2">
      <c r="A60" s="67" t="e">
        <f>IFERROR("+91"&amp;VLOOKUP($D60&amp;$B$1,'[1]Store Cont'!$B:$E,4,0)&amp;",","+91"&amp;VLOOKUP($D60&amp;"Assistant Store Manager",'[1]Store Cont'!$B:$E,4,0)&amp;",")</f>
        <v>#N/A</v>
      </c>
      <c r="B60" s="67" t="e">
        <f>IFERROR(VLOOKUP($D60&amp;$B$1,'[1]Store Cont'!$B:$E,3,0),VLOOKUP($D60&amp;"Assistant Store Manager",'[1]Store Cont'!$B:$E,3,0))</f>
        <v>#N/A</v>
      </c>
      <c r="C60" s="73">
        <f>_xlfn.XLOOKUP(D60,'[1]Store details '!$A:$A,'[1]Store details '!$E:$E)</f>
        <v>0</v>
      </c>
      <c r="D60" s="74"/>
      <c r="E60" s="73">
        <f>_xlfn.XLOOKUP($D60,'[1]Store details '!$A:$A,'[1]Store details '!$G:$G)</f>
        <v>827</v>
      </c>
      <c r="F60" s="67" t="s">
        <v>222</v>
      </c>
      <c r="G60" s="70" t="s">
        <v>221</v>
      </c>
      <c r="H60" s="154" t="s">
        <v>2842</v>
      </c>
      <c r="I60" s="70" t="s">
        <v>206</v>
      </c>
    </row>
    <row r="61" spans="1:9" ht="12.75" x14ac:dyDescent="0.2">
      <c r="A61" s="67" t="e">
        <f>IFERROR("+91"&amp;VLOOKUP($D61&amp;$B$1,'[1]Store Cont'!$B:$E,4,0)&amp;",","+91"&amp;VLOOKUP($D61&amp;"Assistant Store Manager",'[1]Store Cont'!$B:$E,4,0)&amp;",")</f>
        <v>#N/A</v>
      </c>
      <c r="B61" s="67" t="e">
        <f>IFERROR(VLOOKUP($D61&amp;$B$1,'[1]Store Cont'!$B:$E,3,0),VLOOKUP($D61&amp;"Assistant Store Manager",'[1]Store Cont'!$B:$E,3,0))</f>
        <v>#N/A</v>
      </c>
      <c r="C61" s="73">
        <f>_xlfn.XLOOKUP(D61,'[1]Store details '!$A:$A,'[1]Store details '!$E:$E)</f>
        <v>0</v>
      </c>
      <c r="D61" s="74"/>
      <c r="E61" s="73">
        <f>_xlfn.XLOOKUP($D61,'[1]Store details '!$A:$A,'[1]Store details '!$G:$G)</f>
        <v>827</v>
      </c>
      <c r="F61" s="67" t="s">
        <v>222</v>
      </c>
      <c r="G61" s="70" t="s">
        <v>221</v>
      </c>
      <c r="H61" s="154" t="s">
        <v>2842</v>
      </c>
      <c r="I61" s="70" t="s">
        <v>206</v>
      </c>
    </row>
    <row r="62" spans="1:9" ht="12.75" x14ac:dyDescent="0.2">
      <c r="A62" s="67" t="e">
        <f>IFERROR("+91"&amp;VLOOKUP($D62&amp;$B$1,'[1]Store Cont'!$B:$E,4,0)&amp;",","+91"&amp;VLOOKUP($D62&amp;"Assistant Store Manager",'[1]Store Cont'!$B:$E,4,0)&amp;",")</f>
        <v>#N/A</v>
      </c>
      <c r="B62" s="67" t="e">
        <f>IFERROR(VLOOKUP($D62&amp;$B$1,'[1]Store Cont'!$B:$E,3,0),VLOOKUP($D62&amp;"Assistant Store Manager",'[1]Store Cont'!$B:$E,3,0))</f>
        <v>#N/A</v>
      </c>
      <c r="C62" s="73">
        <f>_xlfn.XLOOKUP(D62,'[1]Store details '!$A:$A,'[1]Store details '!$E:$E)</f>
        <v>0</v>
      </c>
      <c r="D62" s="74"/>
      <c r="E62" s="73">
        <f>_xlfn.XLOOKUP($D62,'[1]Store details '!$A:$A,'[1]Store details '!$G:$G)</f>
        <v>827</v>
      </c>
      <c r="F62" s="67" t="s">
        <v>222</v>
      </c>
      <c r="G62" s="70" t="s">
        <v>221</v>
      </c>
      <c r="H62" s="154" t="s">
        <v>2842</v>
      </c>
      <c r="I62" s="70" t="s">
        <v>206</v>
      </c>
    </row>
    <row r="63" spans="1:9" ht="12.75" x14ac:dyDescent="0.2">
      <c r="A63" s="67" t="e">
        <f>IFERROR("+91"&amp;VLOOKUP($D63&amp;$B$1,'[1]Store Cont'!$B:$E,4,0)&amp;",","+91"&amp;VLOOKUP($D63&amp;"Assistant Store Manager",'[1]Store Cont'!$B:$E,4,0)&amp;",")</f>
        <v>#N/A</v>
      </c>
      <c r="B63" s="67" t="e">
        <f>IFERROR(VLOOKUP($D63&amp;$B$1,'[1]Store Cont'!$B:$E,3,0),VLOOKUP($D63&amp;"Assistant Store Manager",'[1]Store Cont'!$B:$E,3,0))</f>
        <v>#N/A</v>
      </c>
      <c r="C63" s="73">
        <f>_xlfn.XLOOKUP(D63,'[1]Store details '!$A:$A,'[1]Store details '!$E:$E)</f>
        <v>0</v>
      </c>
      <c r="D63" s="76"/>
      <c r="E63" s="73">
        <f>_xlfn.XLOOKUP($D63,'[1]Store details '!$A:$A,'[1]Store details '!$G:$G)</f>
        <v>827</v>
      </c>
      <c r="F63" s="67" t="s">
        <v>222</v>
      </c>
      <c r="G63" s="70" t="s">
        <v>221</v>
      </c>
      <c r="H63" s="154" t="s">
        <v>2842</v>
      </c>
      <c r="I63" s="70" t="s">
        <v>206</v>
      </c>
    </row>
    <row r="64" spans="1:9" ht="12.75" x14ac:dyDescent="0.2">
      <c r="A64" s="67" t="e">
        <f>IFERROR("+91"&amp;VLOOKUP($D64&amp;$B$1,'[1]Store Cont'!$B:$E,4,0)&amp;",","+91"&amp;VLOOKUP($D64&amp;"Assistant Store Manager",'[1]Store Cont'!$B:$E,4,0)&amp;",")</f>
        <v>#N/A</v>
      </c>
      <c r="B64" s="67" t="e">
        <f>IFERROR(VLOOKUP($D64&amp;$B$1,'[1]Store Cont'!$B:$E,3,0),VLOOKUP($D64&amp;"Assistant Store Manager",'[1]Store Cont'!$B:$E,3,0))</f>
        <v>#N/A</v>
      </c>
      <c r="C64" s="73">
        <f>_xlfn.XLOOKUP(D64,'[1]Store details '!$A:$A,'[1]Store details '!$E:$E)</f>
        <v>0</v>
      </c>
      <c r="D64" s="75"/>
      <c r="E64" s="73">
        <f>_xlfn.XLOOKUP($D64,'[1]Store details '!$A:$A,'[1]Store details '!$G:$G)</f>
        <v>827</v>
      </c>
      <c r="F64" s="67" t="s">
        <v>222</v>
      </c>
      <c r="G64" s="70" t="s">
        <v>221</v>
      </c>
      <c r="H64" s="154" t="s">
        <v>2842</v>
      </c>
      <c r="I64" s="70" t="s">
        <v>206</v>
      </c>
    </row>
    <row r="65" spans="1:9" ht="12.75" x14ac:dyDescent="0.2">
      <c r="A65" s="67" t="e">
        <f>IFERROR("+91"&amp;VLOOKUP($D65&amp;$B$1,'[1]Store Cont'!$B:$E,4,0)&amp;",","+91"&amp;VLOOKUP($D65&amp;"Assistant Store Manager",'[1]Store Cont'!$B:$E,4,0)&amp;",")</f>
        <v>#N/A</v>
      </c>
      <c r="B65" s="67" t="e">
        <f>IFERROR(VLOOKUP($D65&amp;$B$1,'[1]Store Cont'!$B:$E,3,0),VLOOKUP($D65&amp;"Assistant Store Manager",'[1]Store Cont'!$B:$E,3,0))</f>
        <v>#N/A</v>
      </c>
      <c r="C65" s="73">
        <f>_xlfn.XLOOKUP(D65,'[1]Store details '!$A:$A,'[1]Store details '!$E:$E)</f>
        <v>0</v>
      </c>
      <c r="D65" s="74"/>
      <c r="E65" s="73">
        <f>_xlfn.XLOOKUP($D65,'[1]Store details '!$A:$A,'[1]Store details '!$G:$G)</f>
        <v>827</v>
      </c>
      <c r="F65" s="67" t="s">
        <v>222</v>
      </c>
      <c r="G65" s="70" t="s">
        <v>221</v>
      </c>
      <c r="H65" s="154" t="s">
        <v>2842</v>
      </c>
      <c r="I65" s="70" t="s">
        <v>206</v>
      </c>
    </row>
    <row r="66" spans="1:9" ht="12.75" x14ac:dyDescent="0.2">
      <c r="A66" s="67" t="e">
        <f>IFERROR("+91"&amp;VLOOKUP($D66&amp;$B$1,'[1]Store Cont'!$B:$E,4,0)&amp;",","+91"&amp;VLOOKUP($D66&amp;"Assistant Store Manager",'[1]Store Cont'!$B:$E,4,0)&amp;",")</f>
        <v>#N/A</v>
      </c>
      <c r="B66" s="67" t="e">
        <f>IFERROR(VLOOKUP($D66&amp;$B$1,'[1]Store Cont'!$B:$E,3,0),VLOOKUP($D66&amp;"Assistant Store Manager",'[1]Store Cont'!$B:$E,3,0))</f>
        <v>#N/A</v>
      </c>
      <c r="C66" s="73">
        <f>_xlfn.XLOOKUP(D66,'[1]Store details '!$A:$A,'[1]Store details '!$E:$E)</f>
        <v>0</v>
      </c>
      <c r="D66" s="74"/>
      <c r="E66" s="73">
        <f>_xlfn.XLOOKUP($D66,'[1]Store details '!$A:$A,'[1]Store details '!$G:$G)</f>
        <v>827</v>
      </c>
      <c r="F66" s="67" t="s">
        <v>222</v>
      </c>
      <c r="G66" s="70" t="s">
        <v>221</v>
      </c>
      <c r="H66" s="154" t="s">
        <v>2842</v>
      </c>
      <c r="I66" s="70" t="s">
        <v>206</v>
      </c>
    </row>
    <row r="67" spans="1:9" ht="12.75" x14ac:dyDescent="0.2">
      <c r="A67" s="67" t="e">
        <f>IFERROR("+91"&amp;VLOOKUP($D67&amp;$B$1,'[1]Store Cont'!$B:$E,4,0)&amp;",","+91"&amp;VLOOKUP($D67&amp;"Assistant Store Manager",'[1]Store Cont'!$B:$E,4,0)&amp;",")</f>
        <v>#N/A</v>
      </c>
      <c r="B67" s="67" t="e">
        <f>IFERROR(VLOOKUP($D67&amp;$B$1,'[1]Store Cont'!$B:$E,3,0),VLOOKUP($D67&amp;"Assistant Store Manager",'[1]Store Cont'!$B:$E,3,0))</f>
        <v>#N/A</v>
      </c>
      <c r="C67" s="73">
        <f>_xlfn.XLOOKUP(D67,'[1]Store details '!$A:$A,'[1]Store details '!$E:$E)</f>
        <v>0</v>
      </c>
      <c r="D67" s="74"/>
      <c r="E67" s="73">
        <f>_xlfn.XLOOKUP($D67,'[1]Store details '!$A:$A,'[1]Store details '!$G:$G)</f>
        <v>827</v>
      </c>
      <c r="F67" s="67" t="s">
        <v>222</v>
      </c>
      <c r="G67" s="70" t="s">
        <v>221</v>
      </c>
      <c r="H67" s="154" t="s">
        <v>2842</v>
      </c>
      <c r="I67" s="70" t="s">
        <v>206</v>
      </c>
    </row>
    <row r="68" spans="1:9" ht="12.75" x14ac:dyDescent="0.2">
      <c r="A68" s="67" t="e">
        <f>IFERROR("+91"&amp;VLOOKUP($D68&amp;$B$1,'[1]Store Cont'!$B:$E,4,0)&amp;",","+91"&amp;VLOOKUP($D68&amp;"Assistant Store Manager",'[1]Store Cont'!$B:$E,4,0)&amp;",")</f>
        <v>#N/A</v>
      </c>
      <c r="B68" s="67" t="e">
        <f>IFERROR(VLOOKUP($D68&amp;$B$1,'[1]Store Cont'!$B:$E,3,0),VLOOKUP($D68&amp;"Assistant Store Manager",'[1]Store Cont'!$B:$E,3,0))</f>
        <v>#N/A</v>
      </c>
      <c r="C68" s="73">
        <f>_xlfn.XLOOKUP(D68,'[1]Store details '!$A:$A,'[1]Store details '!$E:$E)</f>
        <v>0</v>
      </c>
      <c r="D68" s="74"/>
      <c r="E68" s="73">
        <f>_xlfn.XLOOKUP($D68,'[1]Store details '!$A:$A,'[1]Store details '!$G:$G)</f>
        <v>827</v>
      </c>
      <c r="F68" s="67" t="s">
        <v>222</v>
      </c>
      <c r="G68" s="70" t="s">
        <v>221</v>
      </c>
      <c r="H68" s="154" t="s">
        <v>2842</v>
      </c>
      <c r="I68" s="70" t="s">
        <v>206</v>
      </c>
    </row>
    <row r="69" spans="1:9" ht="12.75" x14ac:dyDescent="0.2">
      <c r="A69" s="67" t="e">
        <f>IFERROR("+91"&amp;VLOOKUP($D69&amp;$B$1,'[1]Store Cont'!$B:$E,4,0)&amp;",","+91"&amp;VLOOKUP($D69&amp;"Assistant Store Manager",'[1]Store Cont'!$B:$E,4,0)&amp;",")</f>
        <v>#N/A</v>
      </c>
      <c r="B69" s="67" t="e">
        <f>IFERROR(VLOOKUP($D69&amp;$B$1,'[1]Store Cont'!$B:$E,3,0),VLOOKUP($D69&amp;"Assistant Store Manager",'[1]Store Cont'!$B:$E,3,0))</f>
        <v>#N/A</v>
      </c>
      <c r="C69" s="73">
        <f>_xlfn.XLOOKUP(D69,'[1]Store details '!$A:$A,'[1]Store details '!$E:$E)</f>
        <v>0</v>
      </c>
      <c r="D69" s="74"/>
      <c r="E69" s="73">
        <f>_xlfn.XLOOKUP($D69,'[1]Store details '!$A:$A,'[1]Store details '!$G:$G)</f>
        <v>827</v>
      </c>
      <c r="F69" s="67" t="s">
        <v>222</v>
      </c>
      <c r="G69" s="70" t="s">
        <v>221</v>
      </c>
      <c r="H69" s="154" t="s">
        <v>2842</v>
      </c>
      <c r="I69" s="70" t="s">
        <v>206</v>
      </c>
    </row>
    <row r="70" spans="1:9" ht="12.75" x14ac:dyDescent="0.2">
      <c r="A70" s="67" t="e">
        <f>IFERROR("+91"&amp;VLOOKUP($D70&amp;$B$1,'[1]Store Cont'!$B:$E,4,0)&amp;",","+91"&amp;VLOOKUP($D70&amp;"Assistant Store Manager",'[1]Store Cont'!$B:$E,4,0)&amp;",")</f>
        <v>#N/A</v>
      </c>
      <c r="B70" s="67" t="e">
        <f>IFERROR(VLOOKUP($D70&amp;$B$1,'[1]Store Cont'!$B:$E,3,0),VLOOKUP($D70&amp;"Assistant Store Manager",'[1]Store Cont'!$B:$E,3,0))</f>
        <v>#N/A</v>
      </c>
      <c r="C70" s="73">
        <f>_xlfn.XLOOKUP(D70,'[1]Store details '!$A:$A,'[1]Store details '!$E:$E)</f>
        <v>0</v>
      </c>
      <c r="D70" s="74"/>
      <c r="E70" s="73">
        <f>_xlfn.XLOOKUP($D70,'[1]Store details '!$A:$A,'[1]Store details '!$G:$G)</f>
        <v>827</v>
      </c>
      <c r="F70" s="67" t="s">
        <v>222</v>
      </c>
      <c r="G70" s="70" t="s">
        <v>221</v>
      </c>
      <c r="H70" s="154" t="s">
        <v>2842</v>
      </c>
      <c r="I70" s="70" t="s">
        <v>206</v>
      </c>
    </row>
    <row r="71" spans="1:9" ht="12.75" x14ac:dyDescent="0.2">
      <c r="A71" s="67" t="e">
        <f>IFERROR("+91"&amp;VLOOKUP($D71&amp;$B$1,'[1]Store Cont'!$B:$E,4,0)&amp;",","+91"&amp;VLOOKUP($D71&amp;"Assistant Store Manager",'[1]Store Cont'!$B:$E,4,0)&amp;",")</f>
        <v>#N/A</v>
      </c>
      <c r="B71" s="67" t="e">
        <f>IFERROR(VLOOKUP($D71&amp;$B$1,'[1]Store Cont'!$B:$E,3,0),VLOOKUP($D71&amp;"Assistant Store Manager",'[1]Store Cont'!$B:$E,3,0))</f>
        <v>#N/A</v>
      </c>
      <c r="C71" s="73">
        <f>_xlfn.XLOOKUP(D71,'[1]Store details '!$A:$A,'[1]Store details '!$E:$E)</f>
        <v>0</v>
      </c>
      <c r="D71" s="74"/>
      <c r="E71" s="73">
        <f>_xlfn.XLOOKUP($D71,'[1]Store details '!$A:$A,'[1]Store details '!$G:$G)</f>
        <v>827</v>
      </c>
      <c r="F71" s="67" t="s">
        <v>222</v>
      </c>
      <c r="G71" s="70" t="s">
        <v>221</v>
      </c>
      <c r="H71" s="154" t="s">
        <v>2842</v>
      </c>
      <c r="I71" s="70" t="s">
        <v>206</v>
      </c>
    </row>
    <row r="72" spans="1:9" ht="12.75" x14ac:dyDescent="0.2">
      <c r="A72" s="67" t="e">
        <f>IFERROR("+91"&amp;VLOOKUP($D72&amp;$B$1,'[1]Store Cont'!$B:$E,4,0)&amp;",","+91"&amp;VLOOKUP($D72&amp;"Assistant Store Manager",'[1]Store Cont'!$B:$E,4,0)&amp;",")</f>
        <v>#N/A</v>
      </c>
      <c r="B72" s="67" t="e">
        <f>IFERROR(VLOOKUP($D72&amp;$B$1,'[1]Store Cont'!$B:$E,3,0),VLOOKUP($D72&amp;"Assistant Store Manager",'[1]Store Cont'!$B:$E,3,0))</f>
        <v>#N/A</v>
      </c>
      <c r="C72" s="73">
        <f>_xlfn.XLOOKUP(D72,'[1]Store details '!$A:$A,'[1]Store details '!$E:$E)</f>
        <v>0</v>
      </c>
      <c r="D72" s="74"/>
      <c r="E72" s="73">
        <f>_xlfn.XLOOKUP($D72,'[1]Store details '!$A:$A,'[1]Store details '!$G:$G)</f>
        <v>827</v>
      </c>
      <c r="F72" s="67" t="s">
        <v>222</v>
      </c>
      <c r="G72" s="70" t="s">
        <v>221</v>
      </c>
      <c r="H72" s="154" t="s">
        <v>2842</v>
      </c>
      <c r="I72" s="70" t="s">
        <v>206</v>
      </c>
    </row>
    <row r="73" spans="1:9" ht="12.75" x14ac:dyDescent="0.2">
      <c r="A73" s="67" t="e">
        <f>IFERROR("+91"&amp;VLOOKUP($D73&amp;$B$1,'[1]Store Cont'!$B:$E,4,0)&amp;",","+91"&amp;VLOOKUP($D73&amp;"Assistant Store Manager",'[1]Store Cont'!$B:$E,4,0)&amp;",")</f>
        <v>#N/A</v>
      </c>
      <c r="B73" s="67" t="e">
        <f>IFERROR(VLOOKUP($D73&amp;$B$1,'[1]Store Cont'!$B:$E,3,0),VLOOKUP($D73&amp;"Assistant Store Manager",'[1]Store Cont'!$B:$E,3,0))</f>
        <v>#N/A</v>
      </c>
      <c r="C73" s="73">
        <f>_xlfn.XLOOKUP(D73,'[1]Store details '!$A:$A,'[1]Store details '!$E:$E)</f>
        <v>0</v>
      </c>
      <c r="D73" s="74"/>
      <c r="E73" s="73">
        <f>_xlfn.XLOOKUP($D73,'[1]Store details '!$A:$A,'[1]Store details '!$G:$G)</f>
        <v>827</v>
      </c>
      <c r="F73" s="67" t="s">
        <v>222</v>
      </c>
      <c r="G73" s="70" t="s">
        <v>221</v>
      </c>
      <c r="H73" s="154" t="s">
        <v>2842</v>
      </c>
      <c r="I73" s="70" t="s">
        <v>206</v>
      </c>
    </row>
    <row r="74" spans="1:9" ht="12.75" x14ac:dyDescent="0.2">
      <c r="A74" s="67" t="e">
        <f>IFERROR("+91"&amp;VLOOKUP($D74&amp;$B$1,'[1]Store Cont'!$B:$E,4,0)&amp;",","+91"&amp;VLOOKUP($D74&amp;"Assistant Store Manager",'[1]Store Cont'!$B:$E,4,0)&amp;",")</f>
        <v>#N/A</v>
      </c>
      <c r="B74" s="67" t="e">
        <f>IFERROR(VLOOKUP($D74&amp;$B$1,'[1]Store Cont'!$B:$E,3,0),VLOOKUP($D74&amp;"Assistant Store Manager",'[1]Store Cont'!$B:$E,3,0))</f>
        <v>#N/A</v>
      </c>
      <c r="C74" s="73">
        <f>_xlfn.XLOOKUP(D74,'[1]Store details '!$A:$A,'[1]Store details '!$E:$E)</f>
        <v>0</v>
      </c>
      <c r="D74" s="74"/>
      <c r="E74" s="73">
        <f>_xlfn.XLOOKUP($D74,'[1]Store details '!$A:$A,'[1]Store details '!$G:$G)</f>
        <v>827</v>
      </c>
      <c r="F74" s="67" t="s">
        <v>222</v>
      </c>
      <c r="G74" s="70" t="s">
        <v>221</v>
      </c>
      <c r="H74" s="154" t="s">
        <v>2842</v>
      </c>
      <c r="I74" s="70" t="s">
        <v>206</v>
      </c>
    </row>
    <row r="75" spans="1:9" ht="12.75" x14ac:dyDescent="0.2">
      <c r="A75" s="67" t="e">
        <f>IFERROR("+91"&amp;VLOOKUP($D75&amp;$B$1,'[1]Store Cont'!$B:$E,4,0)&amp;",","+91"&amp;VLOOKUP($D75&amp;"Assistant Store Manager",'[1]Store Cont'!$B:$E,4,0)&amp;",")</f>
        <v>#N/A</v>
      </c>
      <c r="B75" s="67" t="e">
        <f>IFERROR(VLOOKUP($D75&amp;$B$1,'[1]Store Cont'!$B:$E,3,0),VLOOKUP($D75&amp;"Assistant Store Manager",'[1]Store Cont'!$B:$E,3,0))</f>
        <v>#N/A</v>
      </c>
      <c r="C75" s="73">
        <f>_xlfn.XLOOKUP(D75,'[1]Store details '!$A:$A,'[1]Store details '!$E:$E)</f>
        <v>0</v>
      </c>
      <c r="D75" s="76"/>
      <c r="E75" s="73">
        <f>_xlfn.XLOOKUP($D75,'[1]Store details '!$A:$A,'[1]Store details '!$G:$G)</f>
        <v>827</v>
      </c>
      <c r="F75" s="67" t="s">
        <v>222</v>
      </c>
      <c r="G75" s="70" t="s">
        <v>221</v>
      </c>
      <c r="H75" s="154" t="s">
        <v>2842</v>
      </c>
      <c r="I75" s="70" t="s">
        <v>206</v>
      </c>
    </row>
    <row r="76" spans="1:9" ht="12.75" x14ac:dyDescent="0.2">
      <c r="A76" s="67" t="e">
        <f>IFERROR("+91"&amp;VLOOKUP($D76&amp;$B$1,'[1]Store Cont'!$B:$E,4,0)&amp;",","+91"&amp;VLOOKUP($D76&amp;"Assistant Store Manager",'[1]Store Cont'!$B:$E,4,0)&amp;",")</f>
        <v>#N/A</v>
      </c>
      <c r="B76" s="67" t="e">
        <f>IFERROR(VLOOKUP($D76&amp;$B$1,'[1]Store Cont'!$B:$E,3,0),VLOOKUP($D76&amp;"Assistant Store Manager",'[1]Store Cont'!$B:$E,3,0))</f>
        <v>#N/A</v>
      </c>
      <c r="C76" s="73">
        <f>_xlfn.XLOOKUP(D76,'[1]Store details '!$A:$A,'[1]Store details '!$E:$E)</f>
        <v>0</v>
      </c>
      <c r="D76" s="75"/>
      <c r="E76" s="73">
        <f>_xlfn.XLOOKUP($D76,'[1]Store details '!$A:$A,'[1]Store details '!$G:$G)</f>
        <v>827</v>
      </c>
      <c r="F76" s="67" t="s">
        <v>222</v>
      </c>
      <c r="G76" s="70" t="s">
        <v>221</v>
      </c>
      <c r="H76" s="154" t="s">
        <v>2842</v>
      </c>
      <c r="I76" s="70" t="s">
        <v>206</v>
      </c>
    </row>
    <row r="77" spans="1:9" ht="12.75" x14ac:dyDescent="0.2">
      <c r="A77" s="67" t="e">
        <f>IFERROR("+91"&amp;VLOOKUP($D77&amp;$B$1,'[1]Store Cont'!$B:$E,4,0)&amp;",","+91"&amp;VLOOKUP($D77&amp;"Assistant Store Manager",'[1]Store Cont'!$B:$E,4,0)&amp;",")</f>
        <v>#N/A</v>
      </c>
      <c r="B77" s="67" t="e">
        <f>IFERROR(VLOOKUP($D77&amp;$B$1,'[1]Store Cont'!$B:$E,3,0),VLOOKUP($D77&amp;"Assistant Store Manager",'[1]Store Cont'!$B:$E,3,0))</f>
        <v>#N/A</v>
      </c>
      <c r="C77" s="73">
        <f>_xlfn.XLOOKUP(D77,'[1]Store details '!$A:$A,'[1]Store details '!$E:$E)</f>
        <v>0</v>
      </c>
      <c r="D77" s="74"/>
      <c r="E77" s="73">
        <f>_xlfn.XLOOKUP($D77,'[1]Store details '!$A:$A,'[1]Store details '!$G:$G)</f>
        <v>827</v>
      </c>
      <c r="F77" s="67" t="s">
        <v>222</v>
      </c>
      <c r="G77" s="70" t="s">
        <v>221</v>
      </c>
      <c r="H77" s="154" t="s">
        <v>2842</v>
      </c>
      <c r="I77" s="70" t="s">
        <v>206</v>
      </c>
    </row>
    <row r="78" spans="1:9" ht="12.75" x14ac:dyDescent="0.2">
      <c r="A78" s="67" t="e">
        <f>IFERROR("+91"&amp;VLOOKUP($D78&amp;$B$1,'[1]Store Cont'!$B:$E,4,0)&amp;",","+91"&amp;VLOOKUP($D78&amp;"Assistant Store Manager",'[1]Store Cont'!$B:$E,4,0)&amp;",")</f>
        <v>#N/A</v>
      </c>
      <c r="B78" s="67" t="e">
        <f>IFERROR(VLOOKUP($D78&amp;$B$1,'[1]Store Cont'!$B:$E,3,0),VLOOKUP($D78&amp;"Assistant Store Manager",'[1]Store Cont'!$B:$E,3,0))</f>
        <v>#N/A</v>
      </c>
      <c r="C78" s="73">
        <f>_xlfn.XLOOKUP(D78,'[1]Store details '!$A:$A,'[1]Store details '!$E:$E)</f>
        <v>0</v>
      </c>
      <c r="D78" s="74"/>
      <c r="E78" s="73">
        <f>_xlfn.XLOOKUP($D78,'[1]Store details '!$A:$A,'[1]Store details '!$G:$G)</f>
        <v>827</v>
      </c>
      <c r="F78" s="67" t="s">
        <v>222</v>
      </c>
      <c r="G78" s="70" t="s">
        <v>221</v>
      </c>
      <c r="H78" s="154" t="s">
        <v>2842</v>
      </c>
      <c r="I78" s="70" t="s">
        <v>206</v>
      </c>
    </row>
    <row r="79" spans="1:9" ht="12.75" x14ac:dyDescent="0.2">
      <c r="A79" s="67" t="e">
        <f>IFERROR("+91"&amp;VLOOKUP($D79&amp;$B$1,'[1]Store Cont'!$B:$E,4,0)&amp;",","+91"&amp;VLOOKUP($D79&amp;"Assistant Store Manager",'[1]Store Cont'!$B:$E,4,0)&amp;",")</f>
        <v>#N/A</v>
      </c>
      <c r="B79" s="67" t="e">
        <f>IFERROR(VLOOKUP($D79&amp;$B$1,'[1]Store Cont'!$B:$E,3,0),VLOOKUP($D79&amp;"Assistant Store Manager",'[1]Store Cont'!$B:$E,3,0))</f>
        <v>#N/A</v>
      </c>
      <c r="C79" s="73">
        <f>_xlfn.XLOOKUP(D79,'[1]Store details '!$A:$A,'[1]Store details '!$E:$E)</f>
        <v>0</v>
      </c>
      <c r="D79" s="74"/>
      <c r="E79" s="73">
        <f>_xlfn.XLOOKUP($D79,'[1]Store details '!$A:$A,'[1]Store details '!$G:$G)</f>
        <v>827</v>
      </c>
      <c r="F79" s="67" t="s">
        <v>222</v>
      </c>
      <c r="G79" s="70" t="s">
        <v>221</v>
      </c>
      <c r="H79" s="154" t="s">
        <v>2842</v>
      </c>
      <c r="I79" s="70" t="s">
        <v>206</v>
      </c>
    </row>
    <row r="80" spans="1:9" ht="12.75" x14ac:dyDescent="0.2">
      <c r="A80" s="67" t="e">
        <f>IFERROR("+91"&amp;VLOOKUP($D80&amp;$B$1,'[1]Store Cont'!$B:$E,4,0)&amp;",","+91"&amp;VLOOKUP($D80&amp;"Assistant Store Manager",'[1]Store Cont'!$B:$E,4,0)&amp;",")</f>
        <v>#N/A</v>
      </c>
      <c r="B80" s="67" t="e">
        <f>IFERROR(VLOOKUP($D80&amp;$B$1,'[1]Store Cont'!$B:$E,3,0),VLOOKUP($D80&amp;"Assistant Store Manager",'[1]Store Cont'!$B:$E,3,0))</f>
        <v>#N/A</v>
      </c>
      <c r="C80" s="73">
        <f>_xlfn.XLOOKUP(D80,'[1]Store details '!$A:$A,'[1]Store details '!$E:$E)</f>
        <v>0</v>
      </c>
      <c r="D80" s="74"/>
      <c r="E80" s="73">
        <f>_xlfn.XLOOKUP($D80,'[1]Store details '!$A:$A,'[1]Store details '!$G:$G)</f>
        <v>827</v>
      </c>
      <c r="F80" s="67" t="s">
        <v>222</v>
      </c>
      <c r="G80" s="70" t="s">
        <v>221</v>
      </c>
      <c r="H80" s="154" t="s">
        <v>2842</v>
      </c>
      <c r="I80" s="70" t="s">
        <v>206</v>
      </c>
    </row>
    <row r="81" spans="1:9" ht="12.75" x14ac:dyDescent="0.2">
      <c r="A81" s="67" t="e">
        <f>IFERROR("+91"&amp;VLOOKUP($D81&amp;$B$1,'[1]Store Cont'!$B:$E,4,0)&amp;",","+91"&amp;VLOOKUP($D81&amp;"Assistant Store Manager",'[1]Store Cont'!$B:$E,4,0)&amp;",")</f>
        <v>#N/A</v>
      </c>
      <c r="B81" s="67" t="e">
        <f>IFERROR(VLOOKUP($D81&amp;$B$1,'[1]Store Cont'!$B:$E,3,0),VLOOKUP($D81&amp;"Assistant Store Manager",'[1]Store Cont'!$B:$E,3,0))</f>
        <v>#N/A</v>
      </c>
      <c r="C81" s="73">
        <f>_xlfn.XLOOKUP(D81,'[1]Store details '!$A:$A,'[1]Store details '!$E:$E)</f>
        <v>0</v>
      </c>
      <c r="D81" s="74"/>
      <c r="E81" s="73">
        <f>_xlfn.XLOOKUP($D81,'[1]Store details '!$A:$A,'[1]Store details '!$G:$G)</f>
        <v>827</v>
      </c>
      <c r="F81" s="67" t="s">
        <v>222</v>
      </c>
      <c r="G81" s="70" t="s">
        <v>221</v>
      </c>
      <c r="H81" s="154" t="s">
        <v>2842</v>
      </c>
      <c r="I81" s="70" t="s">
        <v>206</v>
      </c>
    </row>
    <row r="82" spans="1:9" ht="12.75" x14ac:dyDescent="0.2">
      <c r="A82" s="67" t="e">
        <f>IFERROR("+91"&amp;VLOOKUP($D82&amp;$B$1,'[1]Store Cont'!$B:$E,4,0)&amp;",","+91"&amp;VLOOKUP($D82&amp;"Assistant Store Manager",'[1]Store Cont'!$B:$E,4,0)&amp;",")</f>
        <v>#N/A</v>
      </c>
      <c r="B82" s="67" t="e">
        <f>IFERROR(VLOOKUP($D82&amp;$B$1,'[1]Store Cont'!$B:$E,3,0),VLOOKUP($D82&amp;"Assistant Store Manager",'[1]Store Cont'!$B:$E,3,0))</f>
        <v>#N/A</v>
      </c>
      <c r="C82" s="73">
        <f>_xlfn.XLOOKUP(D82,'[1]Store details '!$A:$A,'[1]Store details '!$E:$E)</f>
        <v>0</v>
      </c>
      <c r="D82" s="74"/>
      <c r="E82" s="73">
        <f>_xlfn.XLOOKUP($D82,'[1]Store details '!$A:$A,'[1]Store details '!$G:$G)</f>
        <v>827</v>
      </c>
      <c r="F82" s="67" t="s">
        <v>222</v>
      </c>
      <c r="G82" s="70" t="s">
        <v>221</v>
      </c>
      <c r="H82" s="154" t="s">
        <v>2842</v>
      </c>
      <c r="I82" s="70" t="s">
        <v>206</v>
      </c>
    </row>
    <row r="83" spans="1:9" ht="12.75" x14ac:dyDescent="0.2">
      <c r="A83" s="67" t="e">
        <f>IFERROR("+91"&amp;VLOOKUP($D83&amp;$B$1,'[1]Store Cont'!$B:$E,4,0)&amp;",","+91"&amp;VLOOKUP($D83&amp;"Assistant Store Manager",'[1]Store Cont'!$B:$E,4,0)&amp;",")</f>
        <v>#N/A</v>
      </c>
      <c r="B83" s="67" t="e">
        <f>IFERROR(VLOOKUP($D83&amp;$B$1,'[1]Store Cont'!$B:$E,3,0),VLOOKUP($D83&amp;"Assistant Store Manager",'[1]Store Cont'!$B:$E,3,0))</f>
        <v>#N/A</v>
      </c>
      <c r="C83" s="73">
        <f>_xlfn.XLOOKUP(D83,'[1]Store details '!$A:$A,'[1]Store details '!$E:$E)</f>
        <v>0</v>
      </c>
      <c r="D83" s="74"/>
      <c r="E83" s="73">
        <f>_xlfn.XLOOKUP($D83,'[1]Store details '!$A:$A,'[1]Store details '!$G:$G)</f>
        <v>827</v>
      </c>
      <c r="F83" s="67" t="s">
        <v>222</v>
      </c>
      <c r="G83" s="70" t="s">
        <v>221</v>
      </c>
      <c r="H83" s="154" t="s">
        <v>2842</v>
      </c>
      <c r="I83" s="70" t="s">
        <v>206</v>
      </c>
    </row>
    <row r="84" spans="1:9" ht="12.75" x14ac:dyDescent="0.2">
      <c r="A84" s="67" t="e">
        <f>IFERROR("+91"&amp;VLOOKUP($D84&amp;$B$1,'[1]Store Cont'!$B:$E,4,0)&amp;",","+91"&amp;VLOOKUP($D84&amp;"Assistant Store Manager",'[1]Store Cont'!$B:$E,4,0)&amp;",")</f>
        <v>#N/A</v>
      </c>
      <c r="B84" s="67" t="e">
        <f>IFERROR(VLOOKUP($D84&amp;$B$1,'[1]Store Cont'!$B:$E,3,0),VLOOKUP($D84&amp;"Assistant Store Manager",'[1]Store Cont'!$B:$E,3,0))</f>
        <v>#N/A</v>
      </c>
      <c r="C84" s="73">
        <f>_xlfn.XLOOKUP(D84,'[1]Store details '!$A:$A,'[1]Store details '!$E:$E)</f>
        <v>0</v>
      </c>
      <c r="D84" s="74"/>
      <c r="E84" s="73">
        <f>_xlfn.XLOOKUP($D84,'[1]Store details '!$A:$A,'[1]Store details '!$G:$G)</f>
        <v>827</v>
      </c>
      <c r="F84" s="67" t="s">
        <v>222</v>
      </c>
      <c r="G84" s="70" t="s">
        <v>221</v>
      </c>
      <c r="H84" s="154" t="s">
        <v>2842</v>
      </c>
      <c r="I84" s="70" t="s">
        <v>206</v>
      </c>
    </row>
    <row r="85" spans="1:9" ht="12.75" x14ac:dyDescent="0.2">
      <c r="A85" s="67" t="e">
        <f>IFERROR("+91"&amp;VLOOKUP($D85&amp;$B$1,'[1]Store Cont'!$B:$E,4,0)&amp;",","+91"&amp;VLOOKUP($D85&amp;"Assistant Store Manager",'[1]Store Cont'!$B:$E,4,0)&amp;",")</f>
        <v>#N/A</v>
      </c>
      <c r="B85" s="67" t="e">
        <f>IFERROR(VLOOKUP($D85&amp;$B$1,'[1]Store Cont'!$B:$E,3,0),VLOOKUP($D85&amp;"Assistant Store Manager",'[1]Store Cont'!$B:$E,3,0))</f>
        <v>#N/A</v>
      </c>
      <c r="C85" s="73">
        <f>_xlfn.XLOOKUP(D85,'[1]Store details '!$A:$A,'[1]Store details '!$E:$E)</f>
        <v>0</v>
      </c>
      <c r="D85" s="74"/>
      <c r="E85" s="73">
        <f>_xlfn.XLOOKUP($D85,'[1]Store details '!$A:$A,'[1]Store details '!$G:$G)</f>
        <v>827</v>
      </c>
      <c r="F85" s="67" t="s">
        <v>222</v>
      </c>
      <c r="G85" s="70" t="s">
        <v>221</v>
      </c>
      <c r="H85" s="154" t="s">
        <v>2842</v>
      </c>
      <c r="I85" s="70" t="s">
        <v>206</v>
      </c>
    </row>
    <row r="86" spans="1:9" ht="12.75" x14ac:dyDescent="0.2">
      <c r="A86" s="67" t="e">
        <f>IFERROR("+91"&amp;VLOOKUP($D86&amp;$B$1,'[1]Store Cont'!$B:$E,4,0)&amp;",","+91"&amp;VLOOKUP($D86&amp;"Assistant Store Manager",'[1]Store Cont'!$B:$E,4,0)&amp;",")</f>
        <v>#N/A</v>
      </c>
      <c r="B86" s="67" t="e">
        <f>IFERROR(VLOOKUP($D86&amp;$B$1,'[1]Store Cont'!$B:$E,3,0),VLOOKUP($D86&amp;"Assistant Store Manager",'[1]Store Cont'!$B:$E,3,0))</f>
        <v>#N/A</v>
      </c>
      <c r="C86" s="73">
        <f>_xlfn.XLOOKUP(D86,'[1]Store details '!$A:$A,'[1]Store details '!$E:$E)</f>
        <v>0</v>
      </c>
      <c r="D86" s="74"/>
      <c r="E86" s="73">
        <f>_xlfn.XLOOKUP($D86,'[1]Store details '!$A:$A,'[1]Store details '!$G:$G)</f>
        <v>827</v>
      </c>
      <c r="F86" s="67" t="s">
        <v>222</v>
      </c>
      <c r="G86" s="70" t="s">
        <v>221</v>
      </c>
      <c r="H86" s="154" t="s">
        <v>2842</v>
      </c>
      <c r="I86" s="70" t="s">
        <v>206</v>
      </c>
    </row>
    <row r="87" spans="1:9" ht="12.75" x14ac:dyDescent="0.2">
      <c r="A87" s="67" t="e">
        <f>IFERROR("+91"&amp;VLOOKUP($D87&amp;$B$1,'[1]Store Cont'!$B:$E,4,0)&amp;",","+91"&amp;VLOOKUP($D87&amp;"Assistant Store Manager",'[1]Store Cont'!$B:$E,4,0)&amp;",")</f>
        <v>#N/A</v>
      </c>
      <c r="B87" s="67" t="e">
        <f>IFERROR(VLOOKUP($D87&amp;$B$1,'[1]Store Cont'!$B:$E,3,0),VLOOKUP($D87&amp;"Assistant Store Manager",'[1]Store Cont'!$B:$E,3,0))</f>
        <v>#N/A</v>
      </c>
      <c r="C87" s="73">
        <f>_xlfn.XLOOKUP(D87,'[1]Store details '!$A:$A,'[1]Store details '!$E:$E)</f>
        <v>0</v>
      </c>
      <c r="D87" s="74"/>
      <c r="E87" s="73">
        <f>_xlfn.XLOOKUP($D87,'[1]Store details '!$A:$A,'[1]Store details '!$G:$G)</f>
        <v>827</v>
      </c>
      <c r="F87" s="67" t="s">
        <v>222</v>
      </c>
      <c r="G87" s="70" t="s">
        <v>221</v>
      </c>
      <c r="H87" s="154" t="s">
        <v>2842</v>
      </c>
      <c r="I87" s="70" t="s">
        <v>206</v>
      </c>
    </row>
    <row r="88" spans="1:9" ht="12.75" x14ac:dyDescent="0.2">
      <c r="A88" s="67" t="e">
        <f>IFERROR("+91"&amp;VLOOKUP($D88&amp;$B$1,'[1]Store Cont'!$B:$E,4,0)&amp;",","+91"&amp;VLOOKUP($D88&amp;"Assistant Store Manager",'[1]Store Cont'!$B:$E,4,0)&amp;",")</f>
        <v>#N/A</v>
      </c>
      <c r="B88" s="67" t="e">
        <f>IFERROR(VLOOKUP($D88&amp;$B$1,'[1]Store Cont'!$B:$E,3,0),VLOOKUP($D88&amp;"Assistant Store Manager",'[1]Store Cont'!$B:$E,3,0))</f>
        <v>#N/A</v>
      </c>
      <c r="C88" s="73">
        <f>_xlfn.XLOOKUP(D88,'[1]Store details '!$A:$A,'[1]Store details '!$E:$E)</f>
        <v>0</v>
      </c>
      <c r="D88" s="74"/>
      <c r="E88" s="73">
        <f>_xlfn.XLOOKUP($D88,'[1]Store details '!$A:$A,'[1]Store details '!$G:$G)</f>
        <v>827</v>
      </c>
      <c r="F88" s="67" t="s">
        <v>222</v>
      </c>
      <c r="G88" s="70" t="s">
        <v>221</v>
      </c>
      <c r="H88" s="154" t="s">
        <v>2842</v>
      </c>
      <c r="I88" s="70" t="s">
        <v>206</v>
      </c>
    </row>
    <row r="89" spans="1:9" ht="12.75" x14ac:dyDescent="0.2">
      <c r="A89" s="67" t="e">
        <f>IFERROR("+91"&amp;VLOOKUP($D89&amp;$B$1,'[1]Store Cont'!$B:$E,4,0)&amp;",","+91"&amp;VLOOKUP($D89&amp;"Assistant Store Manager",'[1]Store Cont'!$B:$E,4,0)&amp;",")</f>
        <v>#N/A</v>
      </c>
      <c r="B89" s="67" t="e">
        <f>IFERROR(VLOOKUP($D89&amp;$B$1,'[1]Store Cont'!$B:$E,3,0),VLOOKUP($D89&amp;"Assistant Store Manager",'[1]Store Cont'!$B:$E,3,0))</f>
        <v>#N/A</v>
      </c>
      <c r="C89" s="73">
        <f>_xlfn.XLOOKUP(D89,'[1]Store details '!$A:$A,'[1]Store details '!$E:$E)</f>
        <v>0</v>
      </c>
      <c r="D89" s="74"/>
      <c r="E89" s="73">
        <f>_xlfn.XLOOKUP($D89,'[1]Store details '!$A:$A,'[1]Store details '!$G:$G)</f>
        <v>827</v>
      </c>
      <c r="F89" s="67" t="s">
        <v>222</v>
      </c>
      <c r="G89" s="70" t="s">
        <v>221</v>
      </c>
      <c r="H89" s="154" t="s">
        <v>2842</v>
      </c>
      <c r="I89" s="70" t="s">
        <v>206</v>
      </c>
    </row>
    <row r="90" spans="1:9" ht="12.75" x14ac:dyDescent="0.2">
      <c r="A90" s="67" t="e">
        <f>IFERROR("+91"&amp;VLOOKUP($D90&amp;$B$1,'[1]Store Cont'!$B:$E,4,0)&amp;",","+91"&amp;VLOOKUP($D90&amp;"Assistant Store Manager",'[1]Store Cont'!$B:$E,4,0)&amp;",")</f>
        <v>#N/A</v>
      </c>
      <c r="B90" s="67" t="e">
        <f>IFERROR(VLOOKUP($D90&amp;$B$1,'[1]Store Cont'!$B:$E,3,0),VLOOKUP($D90&amp;"Assistant Store Manager",'[1]Store Cont'!$B:$E,3,0))</f>
        <v>#N/A</v>
      </c>
      <c r="C90" s="73">
        <f>_xlfn.XLOOKUP(D90,'[1]Store details '!$A:$A,'[1]Store details '!$E:$E)</f>
        <v>0</v>
      </c>
      <c r="D90" s="74"/>
      <c r="E90" s="73">
        <f>_xlfn.XLOOKUP($D90,'[1]Store details '!$A:$A,'[1]Store details '!$G:$G)</f>
        <v>827</v>
      </c>
      <c r="F90" s="67" t="s">
        <v>222</v>
      </c>
      <c r="G90" s="70" t="s">
        <v>221</v>
      </c>
      <c r="H90" s="154" t="s">
        <v>2842</v>
      </c>
      <c r="I90" s="70" t="s">
        <v>206</v>
      </c>
    </row>
    <row r="91" spans="1:9" ht="12.75" x14ac:dyDescent="0.2">
      <c r="A91" s="67" t="e">
        <f>IFERROR("+91"&amp;VLOOKUP($D91&amp;$B$1,'[1]Store Cont'!$B:$E,4,0)&amp;",","+91"&amp;VLOOKUP($D91&amp;"Assistant Store Manager",'[1]Store Cont'!$B:$E,4,0)&amp;",")</f>
        <v>#N/A</v>
      </c>
      <c r="B91" s="67" t="e">
        <f>IFERROR(VLOOKUP($D91&amp;$B$1,'[1]Store Cont'!$B:$E,3,0),VLOOKUP($D91&amp;"Assistant Store Manager",'[1]Store Cont'!$B:$E,3,0))</f>
        <v>#N/A</v>
      </c>
      <c r="C91" s="73">
        <f>_xlfn.XLOOKUP(D91,'[1]Store details '!$A:$A,'[1]Store details '!$E:$E)</f>
        <v>0</v>
      </c>
      <c r="D91" s="74"/>
      <c r="E91" s="73">
        <f>_xlfn.XLOOKUP($D91,'[1]Store details '!$A:$A,'[1]Store details '!$G:$G)</f>
        <v>827</v>
      </c>
      <c r="F91" s="67" t="s">
        <v>222</v>
      </c>
      <c r="G91" s="70" t="s">
        <v>221</v>
      </c>
      <c r="H91" s="154" t="s">
        <v>2842</v>
      </c>
      <c r="I91" s="70" t="s">
        <v>206</v>
      </c>
    </row>
    <row r="92" spans="1:9" ht="12.75" x14ac:dyDescent="0.2">
      <c r="A92" s="67" t="e">
        <f>IFERROR("+91"&amp;VLOOKUP($D92&amp;$B$1,'[1]Store Cont'!$B:$E,4,0)&amp;",","+91"&amp;VLOOKUP($D92&amp;"Assistant Store Manager",'[1]Store Cont'!$B:$E,4,0)&amp;",")</f>
        <v>#N/A</v>
      </c>
      <c r="B92" s="67" t="e">
        <f>IFERROR(VLOOKUP($D92&amp;$B$1,'[1]Store Cont'!$B:$E,3,0),VLOOKUP($D92&amp;"Assistant Store Manager",'[1]Store Cont'!$B:$E,3,0))</f>
        <v>#N/A</v>
      </c>
      <c r="C92" s="73">
        <f>_xlfn.XLOOKUP(D92,'[1]Store details '!$A:$A,'[1]Store details '!$E:$E)</f>
        <v>0</v>
      </c>
      <c r="D92" s="74"/>
      <c r="E92" s="73">
        <f>_xlfn.XLOOKUP($D92,'[1]Store details '!$A:$A,'[1]Store details '!$G:$G)</f>
        <v>827</v>
      </c>
      <c r="F92" s="67" t="s">
        <v>222</v>
      </c>
      <c r="G92" s="70" t="s">
        <v>221</v>
      </c>
      <c r="H92" s="154" t="s">
        <v>2842</v>
      </c>
      <c r="I92" s="70" t="s">
        <v>206</v>
      </c>
    </row>
    <row r="93" spans="1:9" ht="12.75" x14ac:dyDescent="0.2">
      <c r="A93" s="67" t="e">
        <f>IFERROR("+91"&amp;VLOOKUP($D93&amp;$B$1,'[1]Store Cont'!$B:$E,4,0)&amp;",","+91"&amp;VLOOKUP($D93&amp;"Assistant Store Manager",'[1]Store Cont'!$B:$E,4,0)&amp;",")</f>
        <v>#N/A</v>
      </c>
      <c r="B93" s="67" t="e">
        <f>IFERROR(VLOOKUP($D93&amp;$B$1,'[1]Store Cont'!$B:$E,3,0),VLOOKUP($D93&amp;"Assistant Store Manager",'[1]Store Cont'!$B:$E,3,0))</f>
        <v>#N/A</v>
      </c>
      <c r="C93" s="73">
        <f>_xlfn.XLOOKUP(D93,'[1]Store details '!$A:$A,'[1]Store details '!$E:$E)</f>
        <v>0</v>
      </c>
      <c r="D93" s="74"/>
      <c r="E93" s="73">
        <f>_xlfn.XLOOKUP($D93,'[1]Store details '!$A:$A,'[1]Store details '!$G:$G)</f>
        <v>827</v>
      </c>
      <c r="F93" s="67" t="s">
        <v>222</v>
      </c>
      <c r="G93" s="70" t="s">
        <v>221</v>
      </c>
      <c r="H93" s="154" t="s">
        <v>2842</v>
      </c>
      <c r="I93" s="70" t="s">
        <v>206</v>
      </c>
    </row>
    <row r="94" spans="1:9" ht="12.75" x14ac:dyDescent="0.2">
      <c r="A94" s="67" t="e">
        <f>IFERROR("+91"&amp;VLOOKUP($D94&amp;$B$1,'[1]Store Cont'!$B:$E,4,0)&amp;",","+91"&amp;VLOOKUP($D94&amp;"Assistant Store Manager",'[1]Store Cont'!$B:$E,4,0)&amp;",")</f>
        <v>#N/A</v>
      </c>
      <c r="B94" s="67" t="e">
        <f>IFERROR(VLOOKUP($D94&amp;$B$1,'[1]Store Cont'!$B:$E,3,0),VLOOKUP($D94&amp;"Assistant Store Manager",'[1]Store Cont'!$B:$E,3,0))</f>
        <v>#N/A</v>
      </c>
      <c r="C94" s="73">
        <f>_xlfn.XLOOKUP(D94,'[1]Store details '!$A:$A,'[1]Store details '!$E:$E)</f>
        <v>0</v>
      </c>
      <c r="D94" s="74"/>
      <c r="E94" s="73">
        <f>_xlfn.XLOOKUP($D94,'[1]Store details '!$A:$A,'[1]Store details '!$G:$G)</f>
        <v>827</v>
      </c>
      <c r="F94" s="67" t="s">
        <v>222</v>
      </c>
      <c r="G94" s="70" t="s">
        <v>221</v>
      </c>
      <c r="H94" s="154" t="s">
        <v>2842</v>
      </c>
      <c r="I94" s="70" t="s">
        <v>206</v>
      </c>
    </row>
    <row r="95" spans="1:9" ht="12.75" x14ac:dyDescent="0.2">
      <c r="A95" s="67" t="e">
        <f>IFERROR("+91"&amp;VLOOKUP($D95&amp;$B$1,'[1]Store Cont'!$B:$E,4,0)&amp;",","+91"&amp;VLOOKUP($D95&amp;"Assistant Store Manager",'[1]Store Cont'!$B:$E,4,0)&amp;",")</f>
        <v>#N/A</v>
      </c>
      <c r="B95" s="67" t="e">
        <f>IFERROR(VLOOKUP($D95&amp;$B$1,'[1]Store Cont'!$B:$E,3,0),VLOOKUP($D95&amp;"Assistant Store Manager",'[1]Store Cont'!$B:$E,3,0))</f>
        <v>#N/A</v>
      </c>
      <c r="C95" s="73">
        <f>_xlfn.XLOOKUP(D95,'[1]Store details '!$A:$A,'[1]Store details '!$E:$E)</f>
        <v>0</v>
      </c>
      <c r="D95" s="74"/>
      <c r="E95" s="73">
        <f>_xlfn.XLOOKUP($D95,'[1]Store details '!$A:$A,'[1]Store details '!$G:$G)</f>
        <v>827</v>
      </c>
      <c r="F95" s="67" t="s">
        <v>222</v>
      </c>
      <c r="G95" s="70" t="s">
        <v>221</v>
      </c>
      <c r="H95" s="154" t="s">
        <v>2842</v>
      </c>
      <c r="I95" s="70" t="s">
        <v>206</v>
      </c>
    </row>
    <row r="96" spans="1:9" ht="12.75" x14ac:dyDescent="0.2">
      <c r="A96" s="67" t="e">
        <f>IFERROR("+91"&amp;VLOOKUP($D96&amp;$B$1,'[1]Store Cont'!$B:$E,4,0)&amp;",","+91"&amp;VLOOKUP($D96&amp;"Assistant Store Manager",'[1]Store Cont'!$B:$E,4,0)&amp;",")</f>
        <v>#N/A</v>
      </c>
      <c r="B96" s="67" t="e">
        <f>IFERROR(VLOOKUP($D96&amp;$B$1,'[1]Store Cont'!$B:$E,3,0),VLOOKUP($D96&amp;"Assistant Store Manager",'[1]Store Cont'!$B:$E,3,0))</f>
        <v>#N/A</v>
      </c>
      <c r="C96" s="73">
        <f>_xlfn.XLOOKUP(D96,'[1]Store details '!$A:$A,'[1]Store details '!$E:$E)</f>
        <v>0</v>
      </c>
      <c r="D96" s="74"/>
      <c r="E96" s="73">
        <f>_xlfn.XLOOKUP($D96,'[1]Store details '!$A:$A,'[1]Store details '!$G:$G)</f>
        <v>827</v>
      </c>
      <c r="F96" s="67" t="s">
        <v>222</v>
      </c>
      <c r="G96" s="70" t="s">
        <v>221</v>
      </c>
      <c r="H96" s="154" t="s">
        <v>2842</v>
      </c>
      <c r="I96" s="70" t="s">
        <v>206</v>
      </c>
    </row>
    <row r="97" spans="1:9" ht="12.75" x14ac:dyDescent="0.2">
      <c r="A97" s="67" t="e">
        <f>IFERROR("+91"&amp;VLOOKUP($D97&amp;$B$1,'[1]Store Cont'!$B:$E,4,0)&amp;",","+91"&amp;VLOOKUP($D97&amp;"Assistant Store Manager",'[1]Store Cont'!$B:$E,4,0)&amp;",")</f>
        <v>#N/A</v>
      </c>
      <c r="B97" s="67" t="e">
        <f>IFERROR(VLOOKUP($D97&amp;$B$1,'[1]Store Cont'!$B:$E,3,0),VLOOKUP($D97&amp;"Assistant Store Manager",'[1]Store Cont'!$B:$E,3,0))</f>
        <v>#N/A</v>
      </c>
      <c r="C97" s="73">
        <f>_xlfn.XLOOKUP(D97,'[1]Store details '!$A:$A,'[1]Store details '!$E:$E)</f>
        <v>0</v>
      </c>
      <c r="D97" s="74"/>
      <c r="E97" s="73">
        <f>_xlfn.XLOOKUP($D97,'[1]Store details '!$A:$A,'[1]Store details '!$G:$G)</f>
        <v>827</v>
      </c>
      <c r="F97" s="67" t="s">
        <v>222</v>
      </c>
      <c r="G97" s="70" t="s">
        <v>221</v>
      </c>
      <c r="H97" s="154" t="s">
        <v>2842</v>
      </c>
      <c r="I97" s="70" t="s">
        <v>206</v>
      </c>
    </row>
    <row r="98" spans="1:9" ht="12.75" x14ac:dyDescent="0.2">
      <c r="A98" s="67" t="e">
        <f>IFERROR("+91"&amp;VLOOKUP($D98&amp;$B$1,'[1]Store Cont'!$B:$E,4,0)&amp;",","+91"&amp;VLOOKUP($D98&amp;"Assistant Store Manager",'[1]Store Cont'!$B:$E,4,0)&amp;",")</f>
        <v>#N/A</v>
      </c>
      <c r="B98" s="67" t="e">
        <f>IFERROR(VLOOKUP($D98&amp;$B$1,'[1]Store Cont'!$B:$E,3,0),VLOOKUP($D98&amp;"Assistant Store Manager",'[1]Store Cont'!$B:$E,3,0))</f>
        <v>#N/A</v>
      </c>
      <c r="C98" s="73">
        <f>_xlfn.XLOOKUP(D98,'[1]Store details '!$A:$A,'[1]Store details '!$E:$E)</f>
        <v>0</v>
      </c>
      <c r="D98" s="74"/>
      <c r="E98" s="73">
        <f>_xlfn.XLOOKUP($D98,'[1]Store details '!$A:$A,'[1]Store details '!$G:$G)</f>
        <v>827</v>
      </c>
      <c r="F98" s="67" t="s">
        <v>222</v>
      </c>
      <c r="G98" s="70" t="s">
        <v>221</v>
      </c>
      <c r="H98" s="154" t="s">
        <v>2842</v>
      </c>
      <c r="I98" s="70" t="s">
        <v>206</v>
      </c>
    </row>
    <row r="99" spans="1:9" ht="12.75" x14ac:dyDescent="0.2">
      <c r="A99" s="67" t="e">
        <f>IFERROR("+91"&amp;VLOOKUP($D99&amp;$B$1,'[1]Store Cont'!$B:$E,4,0)&amp;",","+91"&amp;VLOOKUP($D99&amp;"Assistant Store Manager",'[1]Store Cont'!$B:$E,4,0)&amp;",")</f>
        <v>#N/A</v>
      </c>
      <c r="B99" s="67" t="e">
        <f>IFERROR(VLOOKUP($D99&amp;$B$1,'[1]Store Cont'!$B:$E,3,0),VLOOKUP($D99&amp;"Assistant Store Manager",'[1]Store Cont'!$B:$E,3,0))</f>
        <v>#N/A</v>
      </c>
      <c r="C99" s="73">
        <f>_xlfn.XLOOKUP(D99,'[1]Store details '!$A:$A,'[1]Store details '!$E:$E)</f>
        <v>0</v>
      </c>
      <c r="D99" s="74"/>
      <c r="E99" s="73">
        <f>_xlfn.XLOOKUP($D99,'[1]Store details '!$A:$A,'[1]Store details '!$G:$G)</f>
        <v>827</v>
      </c>
      <c r="F99" s="67" t="s">
        <v>222</v>
      </c>
      <c r="G99" s="70" t="s">
        <v>221</v>
      </c>
      <c r="H99" s="154" t="s">
        <v>2842</v>
      </c>
      <c r="I99" s="70" t="s">
        <v>206</v>
      </c>
    </row>
    <row r="100" spans="1:9" ht="12.75" x14ac:dyDescent="0.2">
      <c r="A100" s="67" t="e">
        <f>IFERROR("+91"&amp;VLOOKUP($D100&amp;$B$1,'[1]Store Cont'!$B:$E,4,0)&amp;",","+91"&amp;VLOOKUP($D100&amp;"Assistant Store Manager",'[1]Store Cont'!$B:$E,4,0)&amp;",")</f>
        <v>#N/A</v>
      </c>
      <c r="B100" s="67" t="e">
        <f>IFERROR(VLOOKUP($D100&amp;$B$1,'[1]Store Cont'!$B:$E,3,0),VLOOKUP($D100&amp;"Assistant Store Manager",'[1]Store Cont'!$B:$E,3,0))</f>
        <v>#N/A</v>
      </c>
      <c r="C100" s="73">
        <f>_xlfn.XLOOKUP(D100,'[1]Store details '!$A:$A,'[1]Store details '!$E:$E)</f>
        <v>0</v>
      </c>
      <c r="D100" s="74"/>
      <c r="E100" s="73">
        <f>_xlfn.XLOOKUP($D100,'[1]Store details '!$A:$A,'[1]Store details '!$G:$G)</f>
        <v>827</v>
      </c>
      <c r="F100" s="67" t="s">
        <v>222</v>
      </c>
      <c r="G100" s="70" t="s">
        <v>221</v>
      </c>
      <c r="H100" s="154" t="s">
        <v>2842</v>
      </c>
      <c r="I100" s="70" t="s">
        <v>206</v>
      </c>
    </row>
    <row r="101" spans="1:9" ht="12.75" x14ac:dyDescent="0.2">
      <c r="A101" s="67" t="e">
        <f>IFERROR("+91"&amp;VLOOKUP($D101&amp;$B$1,'[1]Store Cont'!$B:$E,4,0)&amp;",","+91"&amp;VLOOKUP($D101&amp;"Assistant Store Manager",'[1]Store Cont'!$B:$E,4,0)&amp;",")</f>
        <v>#N/A</v>
      </c>
      <c r="B101" s="67" t="e">
        <f>IFERROR(VLOOKUP($D101&amp;$B$1,'[1]Store Cont'!$B:$E,3,0),VLOOKUP($D101&amp;"Assistant Store Manager",'[1]Store Cont'!$B:$E,3,0))</f>
        <v>#N/A</v>
      </c>
      <c r="C101" s="73">
        <f>_xlfn.XLOOKUP(D101,'[1]Store details '!$A:$A,'[1]Store details '!$E:$E)</f>
        <v>0</v>
      </c>
      <c r="D101" s="74"/>
      <c r="E101" s="73">
        <f>_xlfn.XLOOKUP($D101,'[1]Store details '!$A:$A,'[1]Store details '!$G:$G)</f>
        <v>827</v>
      </c>
      <c r="F101" s="67" t="s">
        <v>222</v>
      </c>
      <c r="G101" s="70" t="s">
        <v>221</v>
      </c>
      <c r="H101" s="154" t="s">
        <v>2842</v>
      </c>
      <c r="I101" s="70" t="s">
        <v>206</v>
      </c>
    </row>
    <row r="102" spans="1:9" ht="12.75" x14ac:dyDescent="0.2">
      <c r="A102" s="67" t="e">
        <f>IFERROR("+91"&amp;VLOOKUP($D102&amp;$B$1,'[1]Store Cont'!$B:$E,4,0)&amp;",","+91"&amp;VLOOKUP($D102&amp;"Assistant Store Manager",'[1]Store Cont'!$B:$E,4,0)&amp;",")</f>
        <v>#N/A</v>
      </c>
      <c r="B102" s="67" t="e">
        <f>IFERROR(VLOOKUP($D102&amp;$B$1,'[1]Store Cont'!$B:$E,3,0),VLOOKUP($D102&amp;"Assistant Store Manager",'[1]Store Cont'!$B:$E,3,0))</f>
        <v>#N/A</v>
      </c>
      <c r="C102" s="73">
        <f>_xlfn.XLOOKUP(D102,'[1]Store details '!$A:$A,'[1]Store details '!$E:$E)</f>
        <v>0</v>
      </c>
      <c r="D102" s="74"/>
      <c r="E102" s="73">
        <f>_xlfn.XLOOKUP($D102,'[1]Store details '!$A:$A,'[1]Store details '!$G:$G)</f>
        <v>827</v>
      </c>
      <c r="F102" s="67" t="s">
        <v>222</v>
      </c>
      <c r="G102" s="70" t="s">
        <v>221</v>
      </c>
      <c r="H102" s="154" t="s">
        <v>2842</v>
      </c>
      <c r="I102" s="70" t="s">
        <v>206</v>
      </c>
    </row>
    <row r="103" spans="1:9" ht="12.75" x14ac:dyDescent="0.2">
      <c r="A103" s="67" t="e">
        <f>IFERROR("+91"&amp;VLOOKUP($D103&amp;$B$1,'[1]Store Cont'!$B:$E,4,0)&amp;",","+91"&amp;VLOOKUP($D103&amp;"Assistant Store Manager",'[1]Store Cont'!$B:$E,4,0)&amp;",")</f>
        <v>#N/A</v>
      </c>
      <c r="B103" s="67" t="e">
        <f>IFERROR(VLOOKUP($D103&amp;$B$1,'[1]Store Cont'!$B:$E,3,0),VLOOKUP($D103&amp;"Assistant Store Manager",'[1]Store Cont'!$B:$E,3,0))</f>
        <v>#N/A</v>
      </c>
      <c r="C103" s="73">
        <f>_xlfn.XLOOKUP(D103,'[1]Store details '!$A:$A,'[1]Store details '!$E:$E)</f>
        <v>0</v>
      </c>
      <c r="D103" s="74"/>
      <c r="E103" s="73">
        <f>_xlfn.XLOOKUP($D103,'[1]Store details '!$A:$A,'[1]Store details '!$G:$G)</f>
        <v>827</v>
      </c>
      <c r="F103" s="67" t="s">
        <v>222</v>
      </c>
      <c r="G103" s="70" t="s">
        <v>221</v>
      </c>
      <c r="H103" s="154" t="s">
        <v>2842</v>
      </c>
      <c r="I103" s="70" t="s">
        <v>206</v>
      </c>
    </row>
    <row r="104" spans="1:9" ht="12.75" x14ac:dyDescent="0.2">
      <c r="A104" s="67" t="e">
        <f>IFERROR("+91"&amp;VLOOKUP($D104&amp;$B$1,'[1]Store Cont'!$B:$E,4,0)&amp;",","+91"&amp;VLOOKUP($D104&amp;"Assistant Store Manager",'[1]Store Cont'!$B:$E,4,0)&amp;",")</f>
        <v>#N/A</v>
      </c>
      <c r="B104" s="67" t="e">
        <f>IFERROR(VLOOKUP($D104&amp;$B$1,'[1]Store Cont'!$B:$E,3,0),VLOOKUP($D104&amp;"Assistant Store Manager",'[1]Store Cont'!$B:$E,3,0))</f>
        <v>#N/A</v>
      </c>
      <c r="C104" s="73">
        <f>_xlfn.XLOOKUP(D104,'[1]Store details '!$A:$A,'[1]Store details '!$E:$E)</f>
        <v>0</v>
      </c>
      <c r="D104" s="74"/>
      <c r="E104" s="73">
        <f>_xlfn.XLOOKUP($D104,'[1]Store details '!$A:$A,'[1]Store details '!$G:$G)</f>
        <v>827</v>
      </c>
      <c r="F104" s="67" t="s">
        <v>222</v>
      </c>
      <c r="G104" s="70" t="s">
        <v>221</v>
      </c>
      <c r="H104" s="154" t="s">
        <v>2842</v>
      </c>
      <c r="I104" s="70" t="s">
        <v>206</v>
      </c>
    </row>
    <row r="105" spans="1:9" ht="12.75" x14ac:dyDescent="0.2">
      <c r="A105" s="67" t="e">
        <f>IFERROR("+91"&amp;VLOOKUP($D105&amp;$B$1,'[1]Store Cont'!$B:$E,4,0)&amp;",","+91"&amp;VLOOKUP($D105&amp;"Assistant Store Manager",'[1]Store Cont'!$B:$E,4,0)&amp;",")</f>
        <v>#N/A</v>
      </c>
      <c r="B105" s="67" t="e">
        <f>IFERROR(VLOOKUP($D105&amp;$B$1,'[1]Store Cont'!$B:$E,3,0),VLOOKUP($D105&amp;"Assistant Store Manager",'[1]Store Cont'!$B:$E,3,0))</f>
        <v>#N/A</v>
      </c>
      <c r="C105" s="73">
        <f>_xlfn.XLOOKUP(D105,'[1]Store details '!$A:$A,'[1]Store details '!$E:$E)</f>
        <v>0</v>
      </c>
      <c r="D105" s="74"/>
      <c r="E105" s="73">
        <f>_xlfn.XLOOKUP($D105,'[1]Store details '!$A:$A,'[1]Store details '!$G:$G)</f>
        <v>827</v>
      </c>
      <c r="F105" s="67" t="s">
        <v>222</v>
      </c>
      <c r="G105" s="70" t="s">
        <v>221</v>
      </c>
      <c r="H105" s="154" t="s">
        <v>2842</v>
      </c>
      <c r="I105" s="70" t="s">
        <v>206</v>
      </c>
    </row>
    <row r="106" spans="1:9" ht="12.75" x14ac:dyDescent="0.2">
      <c r="A106" s="67" t="e">
        <f>IFERROR("+91"&amp;VLOOKUP($D106&amp;$B$1,'[1]Store Cont'!$B:$E,4,0)&amp;",","+91"&amp;VLOOKUP($D106&amp;"Assistant Store Manager",'[1]Store Cont'!$B:$E,4,0)&amp;",")</f>
        <v>#N/A</v>
      </c>
      <c r="B106" s="67" t="e">
        <f>IFERROR(VLOOKUP($D106&amp;$B$1,'[1]Store Cont'!$B:$E,3,0),VLOOKUP($D106&amp;"Assistant Store Manager",'[1]Store Cont'!$B:$E,3,0))</f>
        <v>#N/A</v>
      </c>
      <c r="C106" s="73">
        <f>_xlfn.XLOOKUP(D106,'[1]Store details '!$A:$A,'[1]Store details '!$E:$E)</f>
        <v>0</v>
      </c>
      <c r="D106" s="74"/>
      <c r="E106" s="73">
        <f>_xlfn.XLOOKUP($D106,'[1]Store details '!$A:$A,'[1]Store details '!$G:$G)</f>
        <v>827</v>
      </c>
      <c r="F106" s="67" t="s">
        <v>222</v>
      </c>
      <c r="G106" s="70" t="s">
        <v>221</v>
      </c>
      <c r="H106" s="154" t="s">
        <v>2842</v>
      </c>
      <c r="I106" s="70" t="s">
        <v>206</v>
      </c>
    </row>
    <row r="107" spans="1:9" ht="12.75" x14ac:dyDescent="0.2">
      <c r="A107" s="67" t="e">
        <f>IFERROR("+91"&amp;VLOOKUP($D107&amp;$B$1,'[1]Store Cont'!$B:$E,4,0)&amp;",","+91"&amp;VLOOKUP($D107&amp;"Assistant Store Manager",'[1]Store Cont'!$B:$E,4,0)&amp;",")</f>
        <v>#N/A</v>
      </c>
      <c r="B107" s="67" t="e">
        <f>IFERROR(VLOOKUP($D107&amp;$B$1,'[1]Store Cont'!$B:$E,3,0),VLOOKUP($D107&amp;"Assistant Store Manager",'[1]Store Cont'!$B:$E,3,0))</f>
        <v>#N/A</v>
      </c>
      <c r="C107" s="73">
        <f>_xlfn.XLOOKUP(D107,'[1]Store details '!$A:$A,'[1]Store details '!$E:$E)</f>
        <v>0</v>
      </c>
      <c r="D107" s="74"/>
      <c r="E107" s="73">
        <f>_xlfn.XLOOKUP($D107,'[1]Store details '!$A:$A,'[1]Store details '!$G:$G)</f>
        <v>827</v>
      </c>
      <c r="F107" s="67" t="s">
        <v>222</v>
      </c>
      <c r="G107" s="70" t="s">
        <v>221</v>
      </c>
      <c r="H107" s="154" t="s">
        <v>2842</v>
      </c>
      <c r="I107" s="70" t="s">
        <v>206</v>
      </c>
    </row>
    <row r="108" spans="1:9" ht="12.75" x14ac:dyDescent="0.2">
      <c r="A108" s="67" t="e">
        <f>IFERROR("+91"&amp;VLOOKUP($D108&amp;$B$1,'[1]Store Cont'!$B:$E,4,0)&amp;",","+91"&amp;VLOOKUP($D108&amp;"Assistant Store Manager",'[1]Store Cont'!$B:$E,4,0)&amp;",")</f>
        <v>#N/A</v>
      </c>
      <c r="B108" s="67" t="e">
        <f>IFERROR(VLOOKUP($D108&amp;$B$1,'[1]Store Cont'!$B:$E,3,0),VLOOKUP($D108&amp;"Assistant Store Manager",'[1]Store Cont'!$B:$E,3,0))</f>
        <v>#N/A</v>
      </c>
      <c r="C108" s="73">
        <f>_xlfn.XLOOKUP(D108,'[1]Store details '!$A:$A,'[1]Store details '!$E:$E)</f>
        <v>0</v>
      </c>
      <c r="D108" s="74"/>
      <c r="E108" s="73">
        <f>_xlfn.XLOOKUP($D108,'[1]Store details '!$A:$A,'[1]Store details '!$G:$G)</f>
        <v>827</v>
      </c>
      <c r="F108" s="67" t="s">
        <v>222</v>
      </c>
      <c r="G108" s="70" t="s">
        <v>221</v>
      </c>
      <c r="H108" s="154" t="s">
        <v>2842</v>
      </c>
      <c r="I108" s="70" t="s">
        <v>206</v>
      </c>
    </row>
    <row r="109" spans="1:9" ht="12.75" x14ac:dyDescent="0.2">
      <c r="A109" s="67" t="e">
        <f>IFERROR("+91"&amp;VLOOKUP($D109&amp;$B$1,'[1]Store Cont'!$B:$E,4,0)&amp;",","+91"&amp;VLOOKUP($D109&amp;"Assistant Store Manager",'[1]Store Cont'!$B:$E,4,0)&amp;",")</f>
        <v>#N/A</v>
      </c>
      <c r="B109" s="67" t="e">
        <f>IFERROR(VLOOKUP($D109&amp;$B$1,'[1]Store Cont'!$B:$E,3,0),VLOOKUP($D109&amp;"Assistant Store Manager",'[1]Store Cont'!$B:$E,3,0))</f>
        <v>#N/A</v>
      </c>
      <c r="C109" s="73">
        <f>_xlfn.XLOOKUP(D109,'[1]Store details '!$A:$A,'[1]Store details '!$E:$E)</f>
        <v>0</v>
      </c>
      <c r="D109" s="74"/>
      <c r="E109" s="73">
        <f>_xlfn.XLOOKUP($D109,'[1]Store details '!$A:$A,'[1]Store details '!$G:$G)</f>
        <v>827</v>
      </c>
      <c r="F109" s="67" t="s">
        <v>222</v>
      </c>
      <c r="G109" s="70" t="s">
        <v>221</v>
      </c>
      <c r="H109" s="154" t="s">
        <v>2842</v>
      </c>
      <c r="I109" s="70" t="s">
        <v>206</v>
      </c>
    </row>
    <row r="110" spans="1:9" ht="12.75" x14ac:dyDescent="0.2">
      <c r="A110" s="67" t="e">
        <f>IFERROR("+91"&amp;VLOOKUP($D110&amp;$B$1,'[1]Store Cont'!$B:$E,4,0)&amp;",","+91"&amp;VLOOKUP($D110&amp;"Assistant Store Manager",'[1]Store Cont'!$B:$E,4,0)&amp;",")</f>
        <v>#N/A</v>
      </c>
      <c r="B110" s="67" t="e">
        <f>IFERROR(VLOOKUP($D110&amp;$B$1,'[1]Store Cont'!$B:$E,3,0),VLOOKUP($D110&amp;"Assistant Store Manager",'[1]Store Cont'!$B:$E,3,0))</f>
        <v>#N/A</v>
      </c>
      <c r="C110" s="73">
        <f>_xlfn.XLOOKUP(D110,'[1]Store details '!$A:$A,'[1]Store details '!$E:$E)</f>
        <v>0</v>
      </c>
      <c r="D110" s="74"/>
      <c r="E110" s="73">
        <f>_xlfn.XLOOKUP($D110,'[1]Store details '!$A:$A,'[1]Store details '!$G:$G)</f>
        <v>827</v>
      </c>
      <c r="F110" s="67" t="s">
        <v>222</v>
      </c>
      <c r="G110" s="70" t="s">
        <v>221</v>
      </c>
      <c r="H110" s="154" t="s">
        <v>2842</v>
      </c>
      <c r="I110" s="70" t="s">
        <v>206</v>
      </c>
    </row>
    <row r="111" spans="1:9" ht="12.75" x14ac:dyDescent="0.2">
      <c r="A111" s="67" t="e">
        <f>IFERROR("+91"&amp;VLOOKUP($D111&amp;$B$1,'[1]Store Cont'!$B:$E,4,0)&amp;",","+91"&amp;VLOOKUP($D111&amp;"Assistant Store Manager",'[1]Store Cont'!$B:$E,4,0)&amp;",")</f>
        <v>#N/A</v>
      </c>
      <c r="B111" s="67" t="e">
        <f>IFERROR(VLOOKUP($D111&amp;$B$1,'[1]Store Cont'!$B:$E,3,0),VLOOKUP($D111&amp;"Assistant Store Manager",'[1]Store Cont'!$B:$E,3,0))</f>
        <v>#N/A</v>
      </c>
      <c r="C111" s="73">
        <f>_xlfn.XLOOKUP(D111,'[1]Store details '!$A:$A,'[1]Store details '!$E:$E)</f>
        <v>0</v>
      </c>
      <c r="D111" s="74"/>
      <c r="E111" s="73">
        <f>_xlfn.XLOOKUP($D111,'[1]Store details '!$A:$A,'[1]Store details '!$G:$G)</f>
        <v>827</v>
      </c>
      <c r="F111" s="67" t="s">
        <v>222</v>
      </c>
      <c r="G111" s="70" t="s">
        <v>221</v>
      </c>
      <c r="H111" s="154" t="s">
        <v>2842</v>
      </c>
      <c r="I111" s="70" t="s">
        <v>206</v>
      </c>
    </row>
    <row r="112" spans="1:9" ht="12.75" x14ac:dyDescent="0.2">
      <c r="A112" s="67" t="e">
        <f>IFERROR("+91"&amp;VLOOKUP($D112&amp;$B$1,'[1]Store Cont'!$B:$E,4,0)&amp;",","+91"&amp;VLOOKUP($D112&amp;"Assistant Store Manager",'[1]Store Cont'!$B:$E,4,0)&amp;",")</f>
        <v>#N/A</v>
      </c>
      <c r="B112" s="67" t="e">
        <f>IFERROR(VLOOKUP($D112&amp;$B$1,'[1]Store Cont'!$B:$E,3,0),VLOOKUP($D112&amp;"Assistant Store Manager",'[1]Store Cont'!$B:$E,3,0))</f>
        <v>#N/A</v>
      </c>
      <c r="C112" s="73">
        <f>_xlfn.XLOOKUP(D112,'[1]Store details '!$A:$A,'[1]Store details '!$E:$E)</f>
        <v>0</v>
      </c>
      <c r="D112" s="74"/>
      <c r="E112" s="73">
        <f>_xlfn.XLOOKUP($D112,'[1]Store details '!$A:$A,'[1]Store details '!$G:$G)</f>
        <v>827</v>
      </c>
      <c r="F112" s="67" t="s">
        <v>222</v>
      </c>
      <c r="G112" s="70" t="s">
        <v>221</v>
      </c>
      <c r="H112" s="154" t="s">
        <v>2842</v>
      </c>
      <c r="I112" s="70" t="s">
        <v>206</v>
      </c>
    </row>
    <row r="113" spans="1:9" ht="12.75" x14ac:dyDescent="0.2">
      <c r="A113" s="67" t="e">
        <f>IFERROR("+91"&amp;VLOOKUP($D113&amp;$B$1,'[1]Store Cont'!$B:$E,4,0)&amp;",","+91"&amp;VLOOKUP($D113&amp;"Assistant Store Manager",'[1]Store Cont'!$B:$E,4,0)&amp;",")</f>
        <v>#N/A</v>
      </c>
      <c r="B113" s="67" t="e">
        <f>IFERROR(VLOOKUP($D113&amp;$B$1,'[1]Store Cont'!$B:$E,3,0),VLOOKUP($D113&amp;"Assistant Store Manager",'[1]Store Cont'!$B:$E,3,0))</f>
        <v>#N/A</v>
      </c>
      <c r="C113" s="73">
        <f>_xlfn.XLOOKUP(D113,'[1]Store details '!$A:$A,'[1]Store details '!$E:$E)</f>
        <v>0</v>
      </c>
      <c r="D113" s="74"/>
      <c r="E113" s="73">
        <f>_xlfn.XLOOKUP($D113,'[1]Store details '!$A:$A,'[1]Store details '!$G:$G)</f>
        <v>0</v>
      </c>
      <c r="F113" s="67" t="s">
        <v>222</v>
      </c>
      <c r="G113" s="70" t="s">
        <v>221</v>
      </c>
      <c r="H113" s="154" t="s">
        <v>2842</v>
      </c>
      <c r="I113" s="70" t="s">
        <v>206</v>
      </c>
    </row>
    <row r="114" spans="1:9" ht="12.75" x14ac:dyDescent="0.2">
      <c r="A114" s="67" t="e">
        <f>IFERROR("+91"&amp;VLOOKUP($D114&amp;$B$1,'[1]Store Cont'!$B:$E,4,0)&amp;",","+91"&amp;VLOOKUP($D114&amp;"Assistant Store Manager",'[1]Store Cont'!$B:$E,4,0)&amp;",")</f>
        <v>#N/A</v>
      </c>
      <c r="B114" s="67" t="e">
        <f>IFERROR(VLOOKUP($D114&amp;$B$1,'[1]Store Cont'!$B:$E,3,0),VLOOKUP($D114&amp;"Assistant Store Manager",'[1]Store Cont'!$B:$E,3,0))</f>
        <v>#N/A</v>
      </c>
      <c r="C114" s="73">
        <f>_xlfn.XLOOKUP(D114,'[1]Store details '!$A:$A,'[1]Store details '!$E:$E)</f>
        <v>0</v>
      </c>
      <c r="D114" s="74"/>
      <c r="E114" s="73">
        <f>_xlfn.XLOOKUP($D114,'[1]Store details '!$A:$A,'[1]Store details '!$G:$G)</f>
        <v>827</v>
      </c>
      <c r="F114" s="67" t="s">
        <v>222</v>
      </c>
      <c r="G114" s="70" t="s">
        <v>221</v>
      </c>
      <c r="H114" s="154" t="s">
        <v>2842</v>
      </c>
      <c r="I114" s="70" t="s">
        <v>206</v>
      </c>
    </row>
    <row r="115" spans="1:9" ht="12.75" x14ac:dyDescent="0.2">
      <c r="A115" s="67" t="e">
        <f>IFERROR("+91"&amp;VLOOKUP($D115&amp;$B$1,'[1]Store Cont'!$B:$E,4,0)&amp;",","+91"&amp;VLOOKUP($D115&amp;"Assistant Store Manager",'[1]Store Cont'!$B:$E,4,0)&amp;",")</f>
        <v>#N/A</v>
      </c>
      <c r="B115" s="67" t="e">
        <f>IFERROR(VLOOKUP($D115&amp;$B$1,'[1]Store Cont'!$B:$E,3,0),VLOOKUP($D115&amp;"Assistant Store Manager",'[1]Store Cont'!$B:$E,3,0))</f>
        <v>#N/A</v>
      </c>
      <c r="C115" s="73">
        <f>_xlfn.XLOOKUP(D115,'[1]Store details '!$A:$A,'[1]Store details '!$E:$E)</f>
        <v>0</v>
      </c>
      <c r="D115" s="74"/>
      <c r="E115" s="73">
        <f>_xlfn.XLOOKUP($D115,'[1]Store details '!$A:$A,'[1]Store details '!$G:$G)</f>
        <v>827</v>
      </c>
      <c r="F115" s="67" t="s">
        <v>222</v>
      </c>
      <c r="G115" s="70" t="s">
        <v>221</v>
      </c>
      <c r="H115" s="154" t="s">
        <v>2842</v>
      </c>
      <c r="I115" s="70" t="s">
        <v>206</v>
      </c>
    </row>
    <row r="116" spans="1:9" ht="12.75" x14ac:dyDescent="0.2">
      <c r="A116" s="67" t="e">
        <f>IFERROR("+91"&amp;VLOOKUP($D116&amp;$B$1,'[1]Store Cont'!$B:$E,4,0)&amp;",","+91"&amp;VLOOKUP($D116&amp;"Assistant Store Manager",'[1]Store Cont'!$B:$E,4,0)&amp;",")</f>
        <v>#N/A</v>
      </c>
      <c r="B116" s="67" t="e">
        <f>IFERROR(VLOOKUP($D116&amp;$B$1,'[1]Store Cont'!$B:$E,3,0),VLOOKUP($D116&amp;"Assistant Store Manager",'[1]Store Cont'!$B:$E,3,0))</f>
        <v>#N/A</v>
      </c>
      <c r="C116" s="73">
        <f>_xlfn.XLOOKUP(D116,'[1]Store details '!$A:$A,'[1]Store details '!$E:$E)</f>
        <v>0</v>
      </c>
      <c r="D116" s="74"/>
      <c r="E116" s="73">
        <f>_xlfn.XLOOKUP($D116,'[1]Store details '!$A:$A,'[1]Store details '!$G:$G)</f>
        <v>827</v>
      </c>
      <c r="F116" s="67" t="s">
        <v>222</v>
      </c>
      <c r="G116" s="70" t="s">
        <v>221</v>
      </c>
      <c r="H116" s="154" t="s">
        <v>2842</v>
      </c>
      <c r="I116" s="70" t="s">
        <v>206</v>
      </c>
    </row>
    <row r="117" spans="1:9" ht="12.75" x14ac:dyDescent="0.2">
      <c r="A117" s="67" t="e">
        <f>IFERROR("+91"&amp;VLOOKUP($D117&amp;$B$1,'[1]Store Cont'!$B:$E,4,0)&amp;",","+91"&amp;VLOOKUP($D117&amp;"Assistant Store Manager",'[1]Store Cont'!$B:$E,4,0)&amp;",")</f>
        <v>#N/A</v>
      </c>
      <c r="B117" s="67" t="e">
        <f>IFERROR(VLOOKUP($D117&amp;$B$1,'[1]Store Cont'!$B:$E,3,0),VLOOKUP($D117&amp;"Assistant Store Manager",'[1]Store Cont'!$B:$E,3,0))</f>
        <v>#N/A</v>
      </c>
      <c r="C117" s="73">
        <f>_xlfn.XLOOKUP(D117,'[1]Store details '!$A:$A,'[1]Store details '!$E:$E)</f>
        <v>0</v>
      </c>
      <c r="D117" s="74"/>
      <c r="E117" s="73">
        <f>_xlfn.XLOOKUP($D117,'[1]Store details '!$A:$A,'[1]Store details '!$G:$G)</f>
        <v>827</v>
      </c>
      <c r="F117" s="67" t="s">
        <v>222</v>
      </c>
      <c r="G117" s="70" t="s">
        <v>221</v>
      </c>
      <c r="H117" s="154" t="s">
        <v>2842</v>
      </c>
      <c r="I117" s="70" t="s">
        <v>206</v>
      </c>
    </row>
    <row r="118" spans="1:9" ht="12.75" x14ac:dyDescent="0.2">
      <c r="A118" s="67" t="e">
        <f>IFERROR("+91"&amp;VLOOKUP($D118&amp;$B$1,'[1]Store Cont'!$B:$E,4,0)&amp;",","+91"&amp;VLOOKUP($D118&amp;"Assistant Store Manager",'[1]Store Cont'!$B:$E,4,0)&amp;",")</f>
        <v>#N/A</v>
      </c>
      <c r="B118" s="67" t="e">
        <f>IFERROR(VLOOKUP($D118&amp;$B$1,'[1]Store Cont'!$B:$E,3,0),VLOOKUP($D118&amp;"Assistant Store Manager",'[1]Store Cont'!$B:$E,3,0))</f>
        <v>#N/A</v>
      </c>
      <c r="C118" s="73">
        <f>_xlfn.XLOOKUP(D118,'[1]Store details '!$A:$A,'[1]Store details '!$E:$E)</f>
        <v>0</v>
      </c>
      <c r="D118" s="74"/>
      <c r="E118" s="73">
        <f>_xlfn.XLOOKUP($D118,'[1]Store details '!$A:$A,'[1]Store details '!$G:$G)</f>
        <v>827</v>
      </c>
      <c r="F118" s="67" t="s">
        <v>222</v>
      </c>
      <c r="G118" s="70" t="s">
        <v>221</v>
      </c>
      <c r="H118" s="154" t="s">
        <v>2842</v>
      </c>
      <c r="I118" s="70" t="s">
        <v>206</v>
      </c>
    </row>
    <row r="119" spans="1:9" ht="12.75" x14ac:dyDescent="0.2">
      <c r="A119" s="67" t="e">
        <f>IFERROR("+91"&amp;VLOOKUP($D119&amp;$B$1,'[1]Store Cont'!$B:$E,4,0)&amp;",","+91"&amp;VLOOKUP($D119&amp;"Assistant Store Manager",'[1]Store Cont'!$B:$E,4,0)&amp;",")</f>
        <v>#N/A</v>
      </c>
      <c r="B119" s="67" t="e">
        <f>IFERROR(VLOOKUP($D119&amp;$B$1,'[1]Store Cont'!$B:$E,3,0),VLOOKUP($D119&amp;"Assistant Store Manager",'[1]Store Cont'!$B:$E,3,0))</f>
        <v>#N/A</v>
      </c>
      <c r="C119" s="73">
        <f>_xlfn.XLOOKUP(D119,'[1]Store details '!$A:$A,'[1]Store details '!$E:$E)</f>
        <v>0</v>
      </c>
      <c r="D119" s="74"/>
      <c r="E119" s="73">
        <f>_xlfn.XLOOKUP($D119,'[1]Store details '!$A:$A,'[1]Store details '!$G:$G)</f>
        <v>827</v>
      </c>
      <c r="F119" s="67" t="s">
        <v>222</v>
      </c>
      <c r="G119" s="70" t="s">
        <v>221</v>
      </c>
      <c r="H119" s="154" t="s">
        <v>2842</v>
      </c>
      <c r="I119" s="70" t="s">
        <v>206</v>
      </c>
    </row>
    <row r="120" spans="1:9" ht="12.75" x14ac:dyDescent="0.2">
      <c r="A120" s="67" t="e">
        <f>IFERROR("+91"&amp;VLOOKUP($D120&amp;$B$1,'[1]Store Cont'!$B:$E,4,0)&amp;",","+91"&amp;VLOOKUP($D120&amp;"Assistant Store Manager",'[1]Store Cont'!$B:$E,4,0)&amp;",")</f>
        <v>#N/A</v>
      </c>
      <c r="B120" s="67" t="e">
        <f>IFERROR(VLOOKUP($D120&amp;$B$1,'[1]Store Cont'!$B:$E,3,0),VLOOKUP($D120&amp;"Assistant Store Manager",'[1]Store Cont'!$B:$E,3,0))</f>
        <v>#N/A</v>
      </c>
      <c r="C120" s="73">
        <f>_xlfn.XLOOKUP(D120,'[1]Store details '!$A:$A,'[1]Store details '!$E:$E)</f>
        <v>0</v>
      </c>
      <c r="D120" s="74"/>
      <c r="E120" s="73">
        <f>_xlfn.XLOOKUP($D120,'[1]Store details '!$A:$A,'[1]Store details '!$G:$G)</f>
        <v>827</v>
      </c>
      <c r="F120" s="67" t="s">
        <v>222</v>
      </c>
      <c r="G120" s="70" t="s">
        <v>221</v>
      </c>
      <c r="H120" s="154" t="s">
        <v>2842</v>
      </c>
      <c r="I120" s="70" t="s">
        <v>206</v>
      </c>
    </row>
    <row r="121" spans="1:9" ht="12.75" x14ac:dyDescent="0.2">
      <c r="A121" s="67" t="e">
        <f>IFERROR("+91"&amp;VLOOKUP($D121&amp;$B$1,'[1]Store Cont'!$B:$E,4,0)&amp;",","+91"&amp;VLOOKUP($D121&amp;"Assistant Store Manager",'[1]Store Cont'!$B:$E,4,0)&amp;",")</f>
        <v>#N/A</v>
      </c>
      <c r="B121" s="67" t="e">
        <f>IFERROR(VLOOKUP($D121&amp;$B$1,'[1]Store Cont'!$B:$E,3,0),VLOOKUP($D121&amp;"Assistant Store Manager",'[1]Store Cont'!$B:$E,3,0))</f>
        <v>#N/A</v>
      </c>
      <c r="C121" s="73">
        <f>_xlfn.XLOOKUP(D121,'[1]Store details '!$A:$A,'[1]Store details '!$E:$E)</f>
        <v>0</v>
      </c>
      <c r="D121" s="74"/>
      <c r="E121" s="73">
        <f>_xlfn.XLOOKUP($D121,'[1]Store details '!$A:$A,'[1]Store details '!$G:$G)</f>
        <v>827</v>
      </c>
      <c r="F121" s="67" t="s">
        <v>222</v>
      </c>
      <c r="G121" s="70" t="s">
        <v>221</v>
      </c>
      <c r="H121" s="154" t="s">
        <v>2842</v>
      </c>
      <c r="I121" s="70" t="s">
        <v>206</v>
      </c>
    </row>
    <row r="122" spans="1:9" ht="12.75" x14ac:dyDescent="0.2">
      <c r="A122" s="67" t="e">
        <f>IFERROR("+91"&amp;VLOOKUP($D122&amp;$B$1,'[1]Store Cont'!$B:$E,4,0)&amp;",","+91"&amp;VLOOKUP($D122&amp;"Assistant Store Manager",'[1]Store Cont'!$B:$E,4,0)&amp;",")</f>
        <v>#N/A</v>
      </c>
      <c r="B122" s="67" t="e">
        <f>IFERROR(VLOOKUP($D122&amp;$B$1,'[1]Store Cont'!$B:$E,3,0),VLOOKUP($D122&amp;"Assistant Store Manager",'[1]Store Cont'!$B:$E,3,0))</f>
        <v>#N/A</v>
      </c>
      <c r="C122" s="73">
        <f>_xlfn.XLOOKUP(D122,'[1]Store details '!$A:$A,'[1]Store details '!$E:$E)</f>
        <v>0</v>
      </c>
      <c r="D122" s="74"/>
      <c r="E122" s="73">
        <f>_xlfn.XLOOKUP($D122,'[1]Store details '!$A:$A,'[1]Store details '!$G:$G)</f>
        <v>827</v>
      </c>
      <c r="F122" s="67" t="s">
        <v>222</v>
      </c>
      <c r="G122" s="70" t="s">
        <v>221</v>
      </c>
      <c r="H122" s="154" t="s">
        <v>2842</v>
      </c>
      <c r="I122" s="70" t="s">
        <v>206</v>
      </c>
    </row>
    <row r="123" spans="1:9" ht="12.75" x14ac:dyDescent="0.2">
      <c r="A123" s="67" t="e">
        <f>IFERROR("+91"&amp;VLOOKUP($D123&amp;$B$1,'[1]Store Cont'!$B:$E,4,0)&amp;",","+91"&amp;VLOOKUP($D123&amp;"Assistant Store Manager",'[1]Store Cont'!$B:$E,4,0)&amp;",")</f>
        <v>#N/A</v>
      </c>
      <c r="B123" s="67" t="e">
        <f>IFERROR(VLOOKUP($D123&amp;$B$1,'[1]Store Cont'!$B:$E,3,0),VLOOKUP($D123&amp;"Assistant Store Manager",'[1]Store Cont'!$B:$E,3,0))</f>
        <v>#N/A</v>
      </c>
      <c r="C123" s="73">
        <f>_xlfn.XLOOKUP(D123,'[1]Store details '!$A:$A,'[1]Store details '!$E:$E)</f>
        <v>0</v>
      </c>
      <c r="D123" s="74"/>
      <c r="E123" s="73">
        <f>_xlfn.XLOOKUP($D123,'[1]Store details '!$A:$A,'[1]Store details '!$G:$G)</f>
        <v>827</v>
      </c>
      <c r="F123" s="67" t="s">
        <v>222</v>
      </c>
      <c r="G123" s="70" t="s">
        <v>221</v>
      </c>
      <c r="H123" s="154" t="s">
        <v>2842</v>
      </c>
      <c r="I123" s="70" t="s">
        <v>206</v>
      </c>
    </row>
    <row r="124" spans="1:9" ht="12.75" x14ac:dyDescent="0.2">
      <c r="A124" s="67" t="e">
        <f>IFERROR("+91"&amp;VLOOKUP($D124&amp;$B$1,'[1]Store Cont'!$B:$E,4,0)&amp;",","+91"&amp;VLOOKUP($D124&amp;"Assistant Store Manager",'[1]Store Cont'!$B:$E,4,0)&amp;",")</f>
        <v>#N/A</v>
      </c>
      <c r="B124" s="67" t="e">
        <f>IFERROR(VLOOKUP($D124&amp;$B$1,'[1]Store Cont'!$B:$E,3,0),VLOOKUP($D124&amp;"Assistant Store Manager",'[1]Store Cont'!$B:$E,3,0))</f>
        <v>#N/A</v>
      </c>
      <c r="C124" s="73">
        <f>_xlfn.XLOOKUP(D124,'[1]Store details '!$A:$A,'[1]Store details '!$E:$E)</f>
        <v>0</v>
      </c>
      <c r="D124" s="74"/>
      <c r="E124" s="73">
        <f>_xlfn.XLOOKUP($D124,'[1]Store details '!$A:$A,'[1]Store details '!$G:$G)</f>
        <v>827</v>
      </c>
      <c r="F124" s="67" t="s">
        <v>222</v>
      </c>
      <c r="G124" s="70" t="s">
        <v>221</v>
      </c>
      <c r="H124" s="154" t="s">
        <v>2842</v>
      </c>
      <c r="I124" s="70" t="s">
        <v>206</v>
      </c>
    </row>
    <row r="125" spans="1:9" ht="12.75" x14ac:dyDescent="0.2">
      <c r="A125" s="67" t="e">
        <f>IFERROR("+91"&amp;VLOOKUP($D125&amp;$B$1,'[1]Store Cont'!$B:$E,4,0)&amp;",","+91"&amp;VLOOKUP($D125&amp;"Assistant Store Manager",'[1]Store Cont'!$B:$E,4,0)&amp;",")</f>
        <v>#N/A</v>
      </c>
      <c r="B125" s="67" t="e">
        <f>IFERROR(VLOOKUP($D125&amp;$B$1,'[1]Store Cont'!$B:$E,3,0),VLOOKUP($D125&amp;"Assistant Store Manager",'[1]Store Cont'!$B:$E,3,0))</f>
        <v>#N/A</v>
      </c>
      <c r="C125" s="73">
        <f>_xlfn.XLOOKUP(D125,'[1]Store details '!$A:$A,'[1]Store details '!$E:$E)</f>
        <v>0</v>
      </c>
      <c r="D125" s="74"/>
      <c r="E125" s="73">
        <f>_xlfn.XLOOKUP($D125,'[1]Store details '!$A:$A,'[1]Store details '!$G:$G)</f>
        <v>827</v>
      </c>
      <c r="F125" s="67" t="s">
        <v>222</v>
      </c>
      <c r="G125" s="70" t="s">
        <v>221</v>
      </c>
      <c r="H125" s="154" t="s">
        <v>2842</v>
      </c>
      <c r="I125" s="70" t="s">
        <v>206</v>
      </c>
    </row>
    <row r="126" spans="1:9" ht="12.75" x14ac:dyDescent="0.2">
      <c r="A126" s="67" t="e">
        <f>IFERROR("+91"&amp;VLOOKUP($D126&amp;$B$1,'[1]Store Cont'!$B:$E,4,0)&amp;",","+91"&amp;VLOOKUP($D126&amp;"Assistant Store Manager",'[1]Store Cont'!$B:$E,4,0)&amp;",")</f>
        <v>#N/A</v>
      </c>
      <c r="B126" s="67" t="e">
        <f>IFERROR(VLOOKUP($D126&amp;$B$1,'[1]Store Cont'!$B:$E,3,0),VLOOKUP($D126&amp;"Assistant Store Manager",'[1]Store Cont'!$B:$E,3,0))</f>
        <v>#N/A</v>
      </c>
      <c r="C126" s="73">
        <f>_xlfn.XLOOKUP(D126,'[1]Store details '!$A:$A,'[1]Store details '!$E:$E)</f>
        <v>0</v>
      </c>
      <c r="D126" s="74"/>
      <c r="E126" s="73">
        <f>_xlfn.XLOOKUP($D126,'[1]Store details '!$A:$A,'[1]Store details '!$G:$G)</f>
        <v>827</v>
      </c>
      <c r="F126" s="67" t="s">
        <v>222</v>
      </c>
      <c r="G126" s="70" t="s">
        <v>221</v>
      </c>
      <c r="H126" s="154" t="s">
        <v>2842</v>
      </c>
      <c r="I126" s="70" t="s">
        <v>206</v>
      </c>
    </row>
    <row r="127" spans="1:9" ht="12.75" x14ac:dyDescent="0.2">
      <c r="A127" s="67" t="e">
        <f>IFERROR("+91"&amp;VLOOKUP($D127&amp;$B$1,'[1]Store Cont'!$B:$E,4,0)&amp;",","+91"&amp;VLOOKUP($D127&amp;"Assistant Store Manager",'[1]Store Cont'!$B:$E,4,0)&amp;",")</f>
        <v>#N/A</v>
      </c>
      <c r="B127" s="67" t="e">
        <f>IFERROR(VLOOKUP($D127&amp;$B$1,'[1]Store Cont'!$B:$E,3,0),VLOOKUP($D127&amp;"Assistant Store Manager",'[1]Store Cont'!$B:$E,3,0))</f>
        <v>#N/A</v>
      </c>
      <c r="C127" s="73">
        <f>_xlfn.XLOOKUP(D127,'[1]Store details '!$A:$A,'[1]Store details '!$E:$E)</f>
        <v>0</v>
      </c>
      <c r="D127" s="74"/>
      <c r="E127" s="73">
        <f>_xlfn.XLOOKUP($D127,'[1]Store details '!$A:$A,'[1]Store details '!$G:$G)</f>
        <v>827</v>
      </c>
      <c r="F127" s="67" t="s">
        <v>222</v>
      </c>
      <c r="G127" s="70" t="s">
        <v>221</v>
      </c>
      <c r="H127" s="154" t="s">
        <v>2842</v>
      </c>
      <c r="I127" s="70" t="s">
        <v>206</v>
      </c>
    </row>
    <row r="128" spans="1:9" ht="12.75" x14ac:dyDescent="0.2">
      <c r="A128" s="67" t="e">
        <f>IFERROR("+91"&amp;VLOOKUP($D128&amp;$B$1,'[1]Store Cont'!$B:$E,4,0)&amp;",","+91"&amp;VLOOKUP($D128&amp;"Assistant Store Manager",'[1]Store Cont'!$B:$E,4,0)&amp;",")</f>
        <v>#N/A</v>
      </c>
      <c r="B128" s="67" t="e">
        <f>IFERROR(VLOOKUP($D128&amp;$B$1,'[1]Store Cont'!$B:$E,3,0),VLOOKUP($D128&amp;"Assistant Store Manager",'[1]Store Cont'!$B:$E,3,0))</f>
        <v>#N/A</v>
      </c>
      <c r="C128" s="73">
        <f>_xlfn.XLOOKUP(D128,'[1]Store details '!$A:$A,'[1]Store details '!$E:$E)</f>
        <v>0</v>
      </c>
      <c r="D128" s="74"/>
      <c r="E128" s="73">
        <f>_xlfn.XLOOKUP($D128,'[1]Store details '!$A:$A,'[1]Store details '!$G:$G)</f>
        <v>827</v>
      </c>
      <c r="F128" s="67" t="s">
        <v>222</v>
      </c>
      <c r="G128" s="70" t="s">
        <v>221</v>
      </c>
      <c r="H128" s="154" t="s">
        <v>2842</v>
      </c>
      <c r="I128" s="70" t="s">
        <v>206</v>
      </c>
    </row>
    <row r="129" spans="1:9" ht="12.75" x14ac:dyDescent="0.2">
      <c r="A129" s="67" t="e">
        <f>IFERROR("+91"&amp;VLOOKUP($D129&amp;$B$1,'[1]Store Cont'!$B:$E,4,0)&amp;",","+91"&amp;VLOOKUP($D129&amp;"Assistant Store Manager",'[1]Store Cont'!$B:$E,4,0)&amp;",")</f>
        <v>#N/A</v>
      </c>
      <c r="B129" s="67" t="e">
        <f>IFERROR(VLOOKUP($D129&amp;$B$1,'[1]Store Cont'!$B:$E,3,0),VLOOKUP($D129&amp;"Assistant Store Manager",'[1]Store Cont'!$B:$E,3,0))</f>
        <v>#N/A</v>
      </c>
      <c r="C129" s="73">
        <f>_xlfn.XLOOKUP(D129,'[1]Store details '!$A:$A,'[1]Store details '!$E:$E)</f>
        <v>0</v>
      </c>
      <c r="D129" s="74"/>
      <c r="E129" s="73">
        <f>_xlfn.XLOOKUP($D129,'[1]Store details '!$A:$A,'[1]Store details '!$G:$G)</f>
        <v>827</v>
      </c>
      <c r="F129" s="67" t="s">
        <v>222</v>
      </c>
      <c r="G129" s="70" t="s">
        <v>221</v>
      </c>
      <c r="H129" s="154" t="s">
        <v>2842</v>
      </c>
      <c r="I129" s="70" t="s">
        <v>206</v>
      </c>
    </row>
    <row r="130" spans="1:9" ht="12.75" x14ac:dyDescent="0.2">
      <c r="A130" s="67" t="e">
        <f>IFERROR("+91"&amp;VLOOKUP($D130&amp;$B$1,'[1]Store Cont'!$B:$E,4,0)&amp;",","+91"&amp;VLOOKUP($D130&amp;"Assistant Store Manager",'[1]Store Cont'!$B:$E,4,0)&amp;",")</f>
        <v>#N/A</v>
      </c>
      <c r="B130" s="67" t="e">
        <f>IFERROR(VLOOKUP($D130&amp;$B$1,'[1]Store Cont'!$B:$E,3,0),VLOOKUP($D130&amp;"Assistant Store Manager",'[1]Store Cont'!$B:$E,3,0))</f>
        <v>#N/A</v>
      </c>
      <c r="C130" s="73">
        <f>_xlfn.XLOOKUP(D130,'[1]Store details '!$A:$A,'[1]Store details '!$E:$E)</f>
        <v>0</v>
      </c>
      <c r="D130" s="74"/>
      <c r="E130" s="73">
        <f>_xlfn.XLOOKUP($D130,'[1]Store details '!$A:$A,'[1]Store details '!$G:$G)</f>
        <v>827</v>
      </c>
      <c r="F130" s="67" t="s">
        <v>222</v>
      </c>
      <c r="G130" s="70" t="s">
        <v>221</v>
      </c>
      <c r="H130" s="154" t="s">
        <v>2842</v>
      </c>
      <c r="I130" s="70" t="s">
        <v>206</v>
      </c>
    </row>
    <row r="131" spans="1:9" ht="12.75" x14ac:dyDescent="0.2">
      <c r="A131" s="67" t="e">
        <f>IFERROR("+91"&amp;VLOOKUP($D131&amp;$B$1,'[1]Store Cont'!$B:$E,4,0)&amp;",","+91"&amp;VLOOKUP($D131&amp;"Assistant Store Manager",'[1]Store Cont'!$B:$E,4,0)&amp;",")</f>
        <v>#N/A</v>
      </c>
      <c r="B131" s="67" t="e">
        <f>IFERROR(VLOOKUP($D131&amp;$B$1,'[1]Store Cont'!$B:$E,3,0),VLOOKUP($D131&amp;"Assistant Store Manager",'[1]Store Cont'!$B:$E,3,0))</f>
        <v>#N/A</v>
      </c>
      <c r="C131" s="73">
        <f>_xlfn.XLOOKUP(D131,'[1]Store details '!$A:$A,'[1]Store details '!$E:$E)</f>
        <v>0</v>
      </c>
      <c r="D131" s="74"/>
      <c r="E131" s="73">
        <f>_xlfn.XLOOKUP($D131,'[1]Store details '!$A:$A,'[1]Store details '!$G:$G)</f>
        <v>827</v>
      </c>
      <c r="F131" s="67" t="s">
        <v>222</v>
      </c>
      <c r="G131" s="70" t="s">
        <v>221</v>
      </c>
      <c r="H131" s="154" t="s">
        <v>2842</v>
      </c>
      <c r="I131" s="70" t="s">
        <v>206</v>
      </c>
    </row>
    <row r="132" spans="1:9" ht="12.75" x14ac:dyDescent="0.2">
      <c r="A132" s="67" t="e">
        <f>IFERROR("+91"&amp;VLOOKUP($D132&amp;$B$1,'[1]Store Cont'!$B:$E,4,0)&amp;",","+91"&amp;VLOOKUP($D132&amp;"Assistant Store Manager",'[1]Store Cont'!$B:$E,4,0)&amp;",")</f>
        <v>#N/A</v>
      </c>
      <c r="B132" s="67" t="e">
        <f>IFERROR(VLOOKUP($D132&amp;$B$1,'[1]Store Cont'!$B:$E,3,0),VLOOKUP($D132&amp;"Assistant Store Manager",'[1]Store Cont'!$B:$E,3,0))</f>
        <v>#N/A</v>
      </c>
      <c r="C132" s="73">
        <f>_xlfn.XLOOKUP(D132,'[1]Store details '!$A:$A,'[1]Store details '!$E:$E)</f>
        <v>0</v>
      </c>
      <c r="D132" s="74"/>
      <c r="E132" s="73">
        <f>_xlfn.XLOOKUP($D132,'[1]Store details '!$A:$A,'[1]Store details '!$G:$G)</f>
        <v>827</v>
      </c>
      <c r="F132" s="67" t="s">
        <v>222</v>
      </c>
      <c r="G132" s="70" t="s">
        <v>221</v>
      </c>
      <c r="H132" s="154" t="s">
        <v>2842</v>
      </c>
      <c r="I132" s="70" t="s">
        <v>206</v>
      </c>
    </row>
    <row r="133" spans="1:9" ht="12.75" x14ac:dyDescent="0.2">
      <c r="A133" s="67" t="e">
        <f>IFERROR("+91"&amp;VLOOKUP($D133&amp;$B$1,'[1]Store Cont'!$B:$E,4,0)&amp;",","+91"&amp;VLOOKUP($D133&amp;"Assistant Store Manager",'[1]Store Cont'!$B:$E,4,0)&amp;",")</f>
        <v>#N/A</v>
      </c>
      <c r="B133" s="67" t="e">
        <f>IFERROR(VLOOKUP($D133&amp;$B$1,'[1]Store Cont'!$B:$E,3,0),VLOOKUP($D133&amp;"Assistant Store Manager",'[1]Store Cont'!$B:$E,3,0))</f>
        <v>#N/A</v>
      </c>
      <c r="C133" s="73">
        <f>_xlfn.XLOOKUP(D133,'[1]Store details '!$A:$A,'[1]Store details '!$E:$E)</f>
        <v>0</v>
      </c>
      <c r="D133" s="74"/>
      <c r="E133" s="73">
        <f>_xlfn.XLOOKUP($D133,'[1]Store details '!$A:$A,'[1]Store details '!$G:$G)</f>
        <v>827</v>
      </c>
      <c r="F133" s="67" t="s">
        <v>222</v>
      </c>
      <c r="G133" s="70" t="s">
        <v>221</v>
      </c>
      <c r="H133" s="154" t="s">
        <v>2842</v>
      </c>
      <c r="I133" s="70" t="s">
        <v>206</v>
      </c>
    </row>
    <row r="134" spans="1:9" ht="12.75" x14ac:dyDescent="0.2">
      <c r="A134" s="67" t="e">
        <f>IFERROR("+91"&amp;VLOOKUP($D134&amp;$B$1,'[1]Store Cont'!$B:$E,4,0)&amp;",","+91"&amp;VLOOKUP($D134&amp;"Assistant Store Manager",'[1]Store Cont'!$B:$E,4,0)&amp;",")</f>
        <v>#N/A</v>
      </c>
      <c r="B134" s="67" t="e">
        <f>IFERROR(VLOOKUP($D134&amp;$B$1,'[1]Store Cont'!$B:$E,3,0),VLOOKUP($D134&amp;"Assistant Store Manager",'[1]Store Cont'!$B:$E,3,0))</f>
        <v>#N/A</v>
      </c>
      <c r="C134" s="73">
        <f>_xlfn.XLOOKUP(D134,'[1]Store details '!$A:$A,'[1]Store details '!$E:$E)</f>
        <v>0</v>
      </c>
      <c r="D134" s="74"/>
      <c r="E134" s="73">
        <f>_xlfn.XLOOKUP($D134,'[1]Store details '!$A:$A,'[1]Store details '!$G:$G)</f>
        <v>827</v>
      </c>
      <c r="F134" s="67" t="s">
        <v>222</v>
      </c>
      <c r="G134" s="70" t="s">
        <v>221</v>
      </c>
      <c r="H134" s="154" t="s">
        <v>2842</v>
      </c>
      <c r="I134" s="70" t="s">
        <v>206</v>
      </c>
    </row>
    <row r="135" spans="1:9" ht="12.75" x14ac:dyDescent="0.2">
      <c r="A135" s="67" t="e">
        <f>IFERROR("+91"&amp;VLOOKUP($D135&amp;$B$1,'[1]Store Cont'!$B:$E,4,0)&amp;",","+91"&amp;VLOOKUP($D135&amp;"Assistant Store Manager",'[1]Store Cont'!$B:$E,4,0)&amp;",")</f>
        <v>#N/A</v>
      </c>
      <c r="B135" s="67" t="e">
        <f>IFERROR(VLOOKUP($D135&amp;$B$1,'[1]Store Cont'!$B:$E,3,0),VLOOKUP($D135&amp;"Assistant Store Manager",'[1]Store Cont'!$B:$E,3,0))</f>
        <v>#N/A</v>
      </c>
      <c r="C135" s="73">
        <f>_xlfn.XLOOKUP(D135,'[1]Store details '!$A:$A,'[1]Store details '!$E:$E)</f>
        <v>0</v>
      </c>
      <c r="D135" s="74"/>
      <c r="E135" s="73">
        <f>_xlfn.XLOOKUP($D135,'[1]Store details '!$A:$A,'[1]Store details '!$G:$G)</f>
        <v>827</v>
      </c>
      <c r="F135" s="67" t="s">
        <v>222</v>
      </c>
      <c r="G135" s="70" t="s">
        <v>221</v>
      </c>
      <c r="H135" s="154" t="s">
        <v>2842</v>
      </c>
      <c r="I135" s="70" t="s">
        <v>206</v>
      </c>
    </row>
    <row r="136" spans="1:9" ht="12.75" x14ac:dyDescent="0.2">
      <c r="A136" s="67" t="e">
        <f>IFERROR("+91"&amp;VLOOKUP($D136&amp;$B$1,'[1]Store Cont'!$B:$E,4,0)&amp;",","+91"&amp;VLOOKUP($D136&amp;"Assistant Store Manager",'[1]Store Cont'!$B:$E,4,0)&amp;",")</f>
        <v>#N/A</v>
      </c>
      <c r="B136" s="67" t="e">
        <f>IFERROR(VLOOKUP($D136&amp;$B$1,'[1]Store Cont'!$B:$E,3,0),VLOOKUP($D136&amp;"Assistant Store Manager",'[1]Store Cont'!$B:$E,3,0))</f>
        <v>#N/A</v>
      </c>
      <c r="C136" s="73">
        <f>_xlfn.XLOOKUP(D136,'[1]Store details '!$A:$A,'[1]Store details '!$E:$E)</f>
        <v>0</v>
      </c>
      <c r="D136" s="74"/>
      <c r="E136" s="73">
        <f>_xlfn.XLOOKUP($D136,'[1]Store details '!$A:$A,'[1]Store details '!$G:$G)</f>
        <v>827</v>
      </c>
      <c r="F136" s="67" t="s">
        <v>222</v>
      </c>
      <c r="G136" s="70" t="s">
        <v>221</v>
      </c>
      <c r="H136" s="154" t="s">
        <v>2842</v>
      </c>
      <c r="I136" s="70" t="s">
        <v>206</v>
      </c>
    </row>
    <row r="137" spans="1:9" ht="12.75" x14ac:dyDescent="0.2">
      <c r="A137" s="67" t="e">
        <f>IFERROR("+91"&amp;VLOOKUP($D137&amp;$B$1,'[1]Store Cont'!$B:$E,4,0)&amp;",","+91"&amp;VLOOKUP($D137&amp;"Assistant Store Manager",'[1]Store Cont'!$B:$E,4,0)&amp;",")</f>
        <v>#N/A</v>
      </c>
      <c r="B137" s="67" t="e">
        <f>IFERROR(VLOOKUP($D137&amp;$B$1,'[1]Store Cont'!$B:$E,3,0),VLOOKUP($D137&amp;"Assistant Store Manager",'[1]Store Cont'!$B:$E,3,0))</f>
        <v>#N/A</v>
      </c>
      <c r="C137" s="73">
        <f>_xlfn.XLOOKUP(D137,'[1]Store details '!$A:$A,'[1]Store details '!$E:$E)</f>
        <v>0</v>
      </c>
      <c r="D137" s="74"/>
      <c r="E137" s="73">
        <f>_xlfn.XLOOKUP($D137,'[1]Store details '!$A:$A,'[1]Store details '!$G:$G)</f>
        <v>827</v>
      </c>
      <c r="F137" s="67" t="s">
        <v>222</v>
      </c>
      <c r="G137" s="70" t="s">
        <v>221</v>
      </c>
      <c r="H137" s="154" t="s">
        <v>2842</v>
      </c>
      <c r="I137" s="70" t="s">
        <v>206</v>
      </c>
    </row>
    <row r="138" spans="1:9" ht="12.75" x14ac:dyDescent="0.2">
      <c r="A138" s="67" t="e">
        <f>IFERROR("+91"&amp;VLOOKUP($D138&amp;$B$1,'[1]Store Cont'!$B:$E,4,0)&amp;",","+91"&amp;VLOOKUP($D138&amp;"Assistant Store Manager",'[1]Store Cont'!$B:$E,4,0)&amp;",")</f>
        <v>#N/A</v>
      </c>
      <c r="B138" s="67" t="e">
        <f>IFERROR(VLOOKUP($D138&amp;$B$1,'[1]Store Cont'!$B:$E,3,0),VLOOKUP($D138&amp;"Assistant Store Manager",'[1]Store Cont'!$B:$E,3,0))</f>
        <v>#N/A</v>
      </c>
      <c r="C138" s="73">
        <f>_xlfn.XLOOKUP(D138,'[1]Store details '!$A:$A,'[1]Store details '!$E:$E)</f>
        <v>0</v>
      </c>
      <c r="D138" s="74"/>
      <c r="E138" s="73">
        <f>_xlfn.XLOOKUP($D138,'[1]Store details '!$A:$A,'[1]Store details '!$G:$G)</f>
        <v>827</v>
      </c>
      <c r="F138" s="67" t="s">
        <v>222</v>
      </c>
      <c r="G138" s="70" t="s">
        <v>221</v>
      </c>
      <c r="H138" s="154" t="s">
        <v>2842</v>
      </c>
      <c r="I138" s="70" t="s">
        <v>206</v>
      </c>
    </row>
    <row r="139" spans="1:9" ht="12.75" x14ac:dyDescent="0.2">
      <c r="A139" s="67" t="e">
        <f>IFERROR("+91"&amp;VLOOKUP($D139&amp;$B$1,'[1]Store Cont'!$B:$E,4,0)&amp;",","+91"&amp;VLOOKUP($D139&amp;"Assistant Store Manager",'[1]Store Cont'!$B:$E,4,0)&amp;",")</f>
        <v>#N/A</v>
      </c>
      <c r="B139" s="67" t="e">
        <f>IFERROR(VLOOKUP($D139&amp;$B$1,'[1]Store Cont'!$B:$E,3,0),VLOOKUP($D139&amp;"Assistant Store Manager",'[1]Store Cont'!$B:$E,3,0))</f>
        <v>#N/A</v>
      </c>
      <c r="C139" s="73">
        <f>_xlfn.XLOOKUP(D139,'[1]Store details '!$A:$A,'[1]Store details '!$E:$E)</f>
        <v>0</v>
      </c>
      <c r="D139" s="74"/>
      <c r="E139" s="73">
        <f>_xlfn.XLOOKUP($D139,'[1]Store details '!$A:$A,'[1]Store details '!$G:$G)</f>
        <v>827</v>
      </c>
      <c r="F139" s="67" t="s">
        <v>222</v>
      </c>
      <c r="G139" s="70" t="s">
        <v>221</v>
      </c>
      <c r="H139" s="154" t="s">
        <v>2842</v>
      </c>
      <c r="I139" s="70" t="s">
        <v>206</v>
      </c>
    </row>
    <row r="140" spans="1:9" ht="12.75" x14ac:dyDescent="0.2">
      <c r="A140" s="67" t="e">
        <f>IFERROR("+91"&amp;VLOOKUP($D140&amp;$B$1,'[1]Store Cont'!$B:$E,4,0)&amp;",","+91"&amp;VLOOKUP($D140&amp;"Assistant Store Manager",'[1]Store Cont'!$B:$E,4,0)&amp;",")</f>
        <v>#N/A</v>
      </c>
      <c r="B140" s="67" t="e">
        <f>IFERROR(VLOOKUP($D140&amp;$B$1,'[1]Store Cont'!$B:$E,3,0),VLOOKUP($D140&amp;"Assistant Store Manager",'[1]Store Cont'!$B:$E,3,0))</f>
        <v>#N/A</v>
      </c>
      <c r="C140" s="73">
        <f>_xlfn.XLOOKUP(D140,'[1]Store details '!$A:$A,'[1]Store details '!$E:$E)</f>
        <v>0</v>
      </c>
      <c r="D140" s="74"/>
      <c r="E140" s="73">
        <f>_xlfn.XLOOKUP($D140,'[1]Store details '!$A:$A,'[1]Store details '!$G:$G)</f>
        <v>827</v>
      </c>
      <c r="F140" s="67" t="s">
        <v>222</v>
      </c>
      <c r="G140" s="70" t="s">
        <v>221</v>
      </c>
      <c r="H140" s="154" t="s">
        <v>2842</v>
      </c>
      <c r="I140" s="70" t="s">
        <v>206</v>
      </c>
    </row>
    <row r="141" spans="1:9" ht="12.75" x14ac:dyDescent="0.2">
      <c r="A141" s="67" t="e">
        <f>IFERROR("+91"&amp;VLOOKUP($D141&amp;$B$1,'[1]Store Cont'!$B:$E,4,0)&amp;",","+91"&amp;VLOOKUP($D141&amp;"Assistant Store Manager",'[1]Store Cont'!$B:$E,4,0)&amp;",")</f>
        <v>#N/A</v>
      </c>
      <c r="B141" s="67" t="e">
        <f>IFERROR(VLOOKUP($D141&amp;$B$1,'[1]Store Cont'!$B:$E,3,0),VLOOKUP($D141&amp;"Assistant Store Manager",'[1]Store Cont'!$B:$E,3,0))</f>
        <v>#N/A</v>
      </c>
      <c r="C141" s="73">
        <f>_xlfn.XLOOKUP(D141,'[1]Store details '!$A:$A,'[1]Store details '!$E:$E)</f>
        <v>0</v>
      </c>
      <c r="D141" s="74"/>
      <c r="E141" s="73">
        <f>_xlfn.XLOOKUP($D141,'[1]Store details '!$A:$A,'[1]Store details '!$G:$G)</f>
        <v>827</v>
      </c>
      <c r="F141" s="67" t="s">
        <v>222</v>
      </c>
      <c r="G141" s="70" t="s">
        <v>221</v>
      </c>
      <c r="H141" s="154" t="s">
        <v>2842</v>
      </c>
      <c r="I141" s="70" t="s">
        <v>206</v>
      </c>
    </row>
    <row r="142" spans="1:9" ht="12.75" x14ac:dyDescent="0.2">
      <c r="A142" s="67" t="e">
        <f>IFERROR("+91"&amp;VLOOKUP($D142&amp;$B$1,'[1]Store Cont'!$B:$E,4,0)&amp;",","+91"&amp;VLOOKUP($D142&amp;"Assistant Store Manager",'[1]Store Cont'!$B:$E,4,0)&amp;",")</f>
        <v>#N/A</v>
      </c>
      <c r="B142" s="67" t="e">
        <f>IFERROR(VLOOKUP($D142&amp;$B$1,'[1]Store Cont'!$B:$E,3,0),VLOOKUP($D142&amp;"Assistant Store Manager",'[1]Store Cont'!$B:$E,3,0))</f>
        <v>#N/A</v>
      </c>
      <c r="C142" s="73">
        <f>_xlfn.XLOOKUP(D142,'[1]Store details '!$A:$A,'[1]Store details '!$E:$E)</f>
        <v>0</v>
      </c>
      <c r="D142" s="74"/>
      <c r="E142" s="73">
        <f>_xlfn.XLOOKUP($D142,'[1]Store details '!$A:$A,'[1]Store details '!$G:$G)</f>
        <v>827</v>
      </c>
      <c r="F142" s="67" t="s">
        <v>222</v>
      </c>
      <c r="G142" s="70" t="s">
        <v>221</v>
      </c>
      <c r="H142" s="154" t="s">
        <v>2842</v>
      </c>
      <c r="I142" s="70" t="s">
        <v>206</v>
      </c>
    </row>
    <row r="143" spans="1:9" ht="12.75" x14ac:dyDescent="0.2">
      <c r="A143" s="67" t="e">
        <f>IFERROR("+91"&amp;VLOOKUP($D143&amp;$B$1,'[1]Store Cont'!$B:$E,4,0)&amp;",","+91"&amp;VLOOKUP($D143&amp;"Assistant Store Manager",'[1]Store Cont'!$B:$E,4,0)&amp;",")</f>
        <v>#N/A</v>
      </c>
      <c r="B143" s="67" t="e">
        <f>IFERROR(VLOOKUP($D143&amp;$B$1,'[1]Store Cont'!$B:$E,3,0),VLOOKUP($D143&amp;"Assistant Store Manager",'[1]Store Cont'!$B:$E,3,0))</f>
        <v>#N/A</v>
      </c>
      <c r="C143" s="73">
        <f>_xlfn.XLOOKUP(D143,'[1]Store details '!$A:$A,'[1]Store details '!$E:$E)</f>
        <v>0</v>
      </c>
      <c r="D143" s="74"/>
      <c r="E143" s="73">
        <f>_xlfn.XLOOKUP($D143,'[1]Store details '!$A:$A,'[1]Store details '!$G:$G)</f>
        <v>827</v>
      </c>
      <c r="F143" s="67" t="s">
        <v>222</v>
      </c>
      <c r="G143" s="70" t="s">
        <v>221</v>
      </c>
      <c r="H143" s="154" t="s">
        <v>2842</v>
      </c>
      <c r="I143" s="70" t="s">
        <v>206</v>
      </c>
    </row>
    <row r="144" spans="1:9" ht="12.75" x14ac:dyDescent="0.2">
      <c r="A144" s="67" t="e">
        <f>IFERROR("+91"&amp;VLOOKUP($D144&amp;$B$1,'[1]Store Cont'!$B:$E,4,0)&amp;",","+91"&amp;VLOOKUP($D144&amp;"Assistant Store Manager",'[1]Store Cont'!$B:$E,4,0)&amp;",")</f>
        <v>#N/A</v>
      </c>
      <c r="B144" s="67" t="e">
        <f>IFERROR(VLOOKUP($D144&amp;$B$1,'[1]Store Cont'!$B:$E,3,0),VLOOKUP($D144&amp;"Assistant Store Manager",'[1]Store Cont'!$B:$E,3,0))</f>
        <v>#N/A</v>
      </c>
      <c r="C144" s="73">
        <f>_xlfn.XLOOKUP(D144,'[1]Store details '!$A:$A,'[1]Store details '!$E:$E)</f>
        <v>0</v>
      </c>
      <c r="D144" s="74"/>
      <c r="E144" s="73">
        <f>_xlfn.XLOOKUP($D144,'[1]Store details '!$A:$A,'[1]Store details '!$G:$G)</f>
        <v>827</v>
      </c>
      <c r="F144" s="67" t="s">
        <v>222</v>
      </c>
      <c r="G144" s="70" t="s">
        <v>221</v>
      </c>
      <c r="H144" s="154" t="s">
        <v>2842</v>
      </c>
      <c r="I144" s="70" t="s">
        <v>206</v>
      </c>
    </row>
    <row r="145" spans="1:9" ht="12.75" x14ac:dyDescent="0.2">
      <c r="A145" s="67" t="e">
        <f>IFERROR("+91"&amp;VLOOKUP($D145&amp;$B$1,'[1]Store Cont'!$B:$E,4,0)&amp;",","+91"&amp;VLOOKUP($D145&amp;"Assistant Store Manager",'[1]Store Cont'!$B:$E,4,0)&amp;",")</f>
        <v>#N/A</v>
      </c>
      <c r="B145" s="67" t="e">
        <f>IFERROR(VLOOKUP($D145&amp;$B$1,'[1]Store Cont'!$B:$E,3,0),VLOOKUP($D145&amp;"Assistant Store Manager",'[1]Store Cont'!$B:$E,3,0))</f>
        <v>#N/A</v>
      </c>
      <c r="C145" s="73">
        <f>_xlfn.XLOOKUP(D145,'[1]Store details '!$A:$A,'[1]Store details '!$E:$E)</f>
        <v>0</v>
      </c>
      <c r="D145" s="74"/>
      <c r="E145" s="73">
        <f>_xlfn.XLOOKUP($D145,'[1]Store details '!$A:$A,'[1]Store details '!$G:$G)</f>
        <v>827</v>
      </c>
      <c r="F145" s="67" t="s">
        <v>222</v>
      </c>
      <c r="G145" s="70" t="s">
        <v>221</v>
      </c>
      <c r="H145" s="154" t="s">
        <v>2842</v>
      </c>
      <c r="I145" s="70" t="s">
        <v>206</v>
      </c>
    </row>
    <row r="146" spans="1:9" ht="12.75" x14ac:dyDescent="0.2">
      <c r="A146" s="67" t="e">
        <f>IFERROR("+91"&amp;VLOOKUP($D146&amp;$B$1,'[1]Store Cont'!$B:$E,4,0)&amp;",","+91"&amp;VLOOKUP($D146&amp;"Assistant Store Manager",'[1]Store Cont'!$B:$E,4,0)&amp;",")</f>
        <v>#N/A</v>
      </c>
      <c r="B146" s="67" t="e">
        <f>IFERROR(VLOOKUP($D146&amp;$B$1,'[1]Store Cont'!$B:$E,3,0),VLOOKUP($D146&amp;"Assistant Store Manager",'[1]Store Cont'!$B:$E,3,0))</f>
        <v>#N/A</v>
      </c>
      <c r="C146" s="73">
        <f>_xlfn.XLOOKUP(D146,'[1]Store details '!$A:$A,'[1]Store details '!$E:$E)</f>
        <v>0</v>
      </c>
      <c r="D146" s="74"/>
      <c r="E146" s="73">
        <f>_xlfn.XLOOKUP($D146,'[1]Store details '!$A:$A,'[1]Store details '!$G:$G)</f>
        <v>827</v>
      </c>
      <c r="F146" s="67" t="s">
        <v>222</v>
      </c>
      <c r="G146" s="70" t="s">
        <v>221</v>
      </c>
      <c r="H146" s="154" t="s">
        <v>2842</v>
      </c>
      <c r="I146" s="70" t="s">
        <v>206</v>
      </c>
    </row>
    <row r="147" spans="1:9" ht="12.75" x14ac:dyDescent="0.2">
      <c r="A147" s="67" t="e">
        <f>IFERROR("+91"&amp;VLOOKUP($D147&amp;$B$1,'[1]Store Cont'!$B:$E,4,0)&amp;",","+91"&amp;VLOOKUP($D147&amp;"Assistant Store Manager",'[1]Store Cont'!$B:$E,4,0)&amp;",")</f>
        <v>#N/A</v>
      </c>
      <c r="B147" s="67" t="e">
        <f>IFERROR(VLOOKUP($D147&amp;$B$1,'[1]Store Cont'!$B:$E,3,0),VLOOKUP($D147&amp;"Assistant Store Manager",'[1]Store Cont'!$B:$E,3,0))</f>
        <v>#N/A</v>
      </c>
      <c r="C147" s="73">
        <f>_xlfn.XLOOKUP(D147,'[1]Store details '!$A:$A,'[1]Store details '!$E:$E)</f>
        <v>0</v>
      </c>
      <c r="D147" s="74"/>
      <c r="E147" s="73">
        <f>_xlfn.XLOOKUP($D147,'[1]Store details '!$A:$A,'[1]Store details '!$G:$G)</f>
        <v>827</v>
      </c>
      <c r="F147" s="67" t="s">
        <v>222</v>
      </c>
      <c r="G147" s="70" t="s">
        <v>221</v>
      </c>
      <c r="H147" s="154" t="s">
        <v>2842</v>
      </c>
      <c r="I147" s="70" t="s">
        <v>206</v>
      </c>
    </row>
    <row r="148" spans="1:9" ht="12.75" x14ac:dyDescent="0.2">
      <c r="A148" s="67" t="e">
        <f>IFERROR("+91"&amp;VLOOKUP($D148&amp;$B$1,'[1]Store Cont'!$B:$E,4,0)&amp;",","+91"&amp;VLOOKUP($D148&amp;"Assistant Store Manager",'[1]Store Cont'!$B:$E,4,0)&amp;",")</f>
        <v>#N/A</v>
      </c>
      <c r="B148" s="67" t="e">
        <f>IFERROR(VLOOKUP($D148&amp;$B$1,'[1]Store Cont'!$B:$E,3,0),VLOOKUP($D148&amp;"Assistant Store Manager",'[1]Store Cont'!$B:$E,3,0))</f>
        <v>#N/A</v>
      </c>
      <c r="C148" s="73">
        <f>_xlfn.XLOOKUP(D148,'[1]Store details '!$A:$A,'[1]Store details '!$E:$E)</f>
        <v>0</v>
      </c>
      <c r="D148" s="74"/>
      <c r="E148" s="73">
        <f>_xlfn.XLOOKUP($D148,'[1]Store details '!$A:$A,'[1]Store details '!$G:$G)</f>
        <v>827</v>
      </c>
      <c r="F148" s="67" t="s">
        <v>222</v>
      </c>
      <c r="G148" s="70" t="s">
        <v>221</v>
      </c>
      <c r="H148" s="154" t="s">
        <v>2842</v>
      </c>
      <c r="I148" s="70" t="s">
        <v>206</v>
      </c>
    </row>
    <row r="149" spans="1:9" ht="12.75" x14ac:dyDescent="0.2">
      <c r="A149" s="67" t="e">
        <f>IFERROR("+91"&amp;VLOOKUP($D149&amp;$B$1,'[1]Store Cont'!$B:$E,4,0)&amp;",","+91"&amp;VLOOKUP($D149&amp;"Assistant Store Manager",'[1]Store Cont'!$B:$E,4,0)&amp;",")</f>
        <v>#N/A</v>
      </c>
      <c r="B149" s="67" t="e">
        <f>IFERROR(VLOOKUP($D149&amp;$B$1,'[1]Store Cont'!$B:$E,3,0),VLOOKUP($D149&amp;"Assistant Store Manager",'[1]Store Cont'!$B:$E,3,0))</f>
        <v>#N/A</v>
      </c>
      <c r="C149" s="73">
        <f>_xlfn.XLOOKUP(D149,'[1]Store details '!$A:$A,'[1]Store details '!$E:$E)</f>
        <v>0</v>
      </c>
      <c r="D149" s="74"/>
      <c r="E149" s="73">
        <f>_xlfn.XLOOKUP($D149,'[1]Store details '!$A:$A,'[1]Store details '!$G:$G)</f>
        <v>827</v>
      </c>
      <c r="F149" s="67" t="s">
        <v>222</v>
      </c>
      <c r="G149" s="70" t="s">
        <v>221</v>
      </c>
      <c r="H149" s="154" t="s">
        <v>2842</v>
      </c>
      <c r="I149" s="70" t="s">
        <v>206</v>
      </c>
    </row>
    <row r="150" spans="1:9" ht="12.75" x14ac:dyDescent="0.2">
      <c r="A150" s="67" t="e">
        <f>IFERROR("+91"&amp;VLOOKUP($D150&amp;$B$1,'[1]Store Cont'!$B:$E,4,0)&amp;",","+91"&amp;VLOOKUP($D150&amp;"Assistant Store Manager",'[1]Store Cont'!$B:$E,4,0)&amp;",")</f>
        <v>#N/A</v>
      </c>
      <c r="B150" s="67" t="e">
        <f>IFERROR(VLOOKUP($D150&amp;$B$1,'[1]Store Cont'!$B:$E,3,0),VLOOKUP($D150&amp;"Assistant Store Manager",'[1]Store Cont'!$B:$E,3,0))</f>
        <v>#N/A</v>
      </c>
      <c r="C150" s="73">
        <f>_xlfn.XLOOKUP(D150,'[1]Store details '!$A:$A,'[1]Store details '!$E:$E)</f>
        <v>0</v>
      </c>
      <c r="D150" s="74"/>
      <c r="E150" s="73">
        <f>_xlfn.XLOOKUP($D150,'[1]Store details '!$A:$A,'[1]Store details '!$G:$G)</f>
        <v>827</v>
      </c>
      <c r="F150" s="67" t="s">
        <v>222</v>
      </c>
      <c r="G150" s="70" t="s">
        <v>221</v>
      </c>
      <c r="H150" s="154" t="s">
        <v>2842</v>
      </c>
      <c r="I150" s="70" t="s">
        <v>206</v>
      </c>
    </row>
    <row r="151" spans="1:9" ht="12.75" x14ac:dyDescent="0.2">
      <c r="A151" s="67" t="e">
        <f>IFERROR("+91"&amp;VLOOKUP($D151&amp;$B$1,'[1]Store Cont'!$B:$E,4,0)&amp;",","+91"&amp;VLOOKUP($D151&amp;"Assistant Store Manager",'[1]Store Cont'!$B:$E,4,0)&amp;",")</f>
        <v>#N/A</v>
      </c>
      <c r="B151" s="67" t="e">
        <f>IFERROR(VLOOKUP($D151&amp;$B$1,'[1]Store Cont'!$B:$E,3,0),VLOOKUP($D151&amp;"Assistant Store Manager",'[1]Store Cont'!$B:$E,3,0))</f>
        <v>#N/A</v>
      </c>
      <c r="C151" s="73">
        <f>_xlfn.XLOOKUP(D151,'[1]Store details '!$A:$A,'[1]Store details '!$E:$E)</f>
        <v>0</v>
      </c>
      <c r="D151" s="74"/>
      <c r="E151" s="73">
        <f>_xlfn.XLOOKUP($D151,'[1]Store details '!$A:$A,'[1]Store details '!$G:$G)</f>
        <v>827</v>
      </c>
      <c r="F151" s="67" t="s">
        <v>222</v>
      </c>
      <c r="G151" s="70" t="s">
        <v>221</v>
      </c>
      <c r="H151" s="154" t="s">
        <v>2842</v>
      </c>
      <c r="I151" s="70" t="s">
        <v>206</v>
      </c>
    </row>
    <row r="152" spans="1:9" ht="12.75" x14ac:dyDescent="0.2">
      <c r="A152" s="67" t="e">
        <f>IFERROR("+91"&amp;VLOOKUP($D152&amp;$B$1,'[1]Store Cont'!$B:$E,4,0)&amp;",","+91"&amp;VLOOKUP($D152&amp;"Assistant Store Manager",'[1]Store Cont'!$B:$E,4,0)&amp;",")</f>
        <v>#N/A</v>
      </c>
      <c r="B152" s="67" t="e">
        <f>IFERROR(VLOOKUP($D152&amp;$B$1,'[1]Store Cont'!$B:$E,3,0),VLOOKUP($D152&amp;"Assistant Store Manager",'[1]Store Cont'!$B:$E,3,0))</f>
        <v>#N/A</v>
      </c>
      <c r="C152" s="73">
        <f>_xlfn.XLOOKUP(D152,'[1]Store details '!$A:$A,'[1]Store details '!$E:$E)</f>
        <v>0</v>
      </c>
      <c r="D152" s="74"/>
      <c r="E152" s="73">
        <f>_xlfn.XLOOKUP($D152,'[1]Store details '!$A:$A,'[1]Store details '!$G:$G)</f>
        <v>827</v>
      </c>
      <c r="F152" s="67" t="s">
        <v>222</v>
      </c>
      <c r="G152" s="70" t="s">
        <v>221</v>
      </c>
      <c r="H152" s="154" t="s">
        <v>2842</v>
      </c>
      <c r="I152" s="70" t="s">
        <v>206</v>
      </c>
    </row>
    <row r="153" spans="1:9" ht="12.75" x14ac:dyDescent="0.2">
      <c r="A153" s="67" t="e">
        <f>IFERROR("+91"&amp;VLOOKUP($D153&amp;$B$1,'[1]Store Cont'!$B:$E,4,0)&amp;",","+91"&amp;VLOOKUP($D153&amp;"Assistant Store Manager",'[1]Store Cont'!$B:$E,4,0)&amp;",")</f>
        <v>#N/A</v>
      </c>
      <c r="B153" s="67" t="e">
        <f>IFERROR(VLOOKUP($D153&amp;$B$1,'[1]Store Cont'!$B:$E,3,0),VLOOKUP($D153&amp;"Assistant Store Manager",'[1]Store Cont'!$B:$E,3,0))</f>
        <v>#N/A</v>
      </c>
      <c r="C153" s="73">
        <f>_xlfn.XLOOKUP(D153,'[1]Store details '!$A:$A,'[1]Store details '!$E:$E)</f>
        <v>0</v>
      </c>
      <c r="D153" s="74"/>
      <c r="E153" s="73">
        <f>_xlfn.XLOOKUP($D153,'[1]Store details '!$A:$A,'[1]Store details '!$G:$G)</f>
        <v>827</v>
      </c>
      <c r="F153" s="67" t="s">
        <v>222</v>
      </c>
      <c r="G153" s="70" t="s">
        <v>221</v>
      </c>
      <c r="H153" s="154" t="s">
        <v>2842</v>
      </c>
      <c r="I153" s="70" t="s">
        <v>206</v>
      </c>
    </row>
    <row r="154" spans="1:9" ht="12.75" x14ac:dyDescent="0.2">
      <c r="A154" s="67" t="e">
        <f>IFERROR("+91"&amp;VLOOKUP($D154&amp;$B$1,'[1]Store Cont'!$B:$E,4,0)&amp;",","+91"&amp;VLOOKUP($D154&amp;"Assistant Store Manager",'[1]Store Cont'!$B:$E,4,0)&amp;",")</f>
        <v>#N/A</v>
      </c>
      <c r="B154" s="67" t="e">
        <f>IFERROR(VLOOKUP($D154&amp;$B$1,'[1]Store Cont'!$B:$E,3,0),VLOOKUP($D154&amp;"Assistant Store Manager",'[1]Store Cont'!$B:$E,3,0))</f>
        <v>#N/A</v>
      </c>
      <c r="C154" s="73">
        <f>_xlfn.XLOOKUP(D154,'[1]Store details '!$A:$A,'[1]Store details '!$E:$E)</f>
        <v>0</v>
      </c>
      <c r="D154" s="74"/>
      <c r="E154" s="73">
        <f>_xlfn.XLOOKUP($D154,'[1]Store details '!$A:$A,'[1]Store details '!$G:$G)</f>
        <v>827</v>
      </c>
      <c r="F154" s="67" t="s">
        <v>222</v>
      </c>
      <c r="G154" s="70" t="s">
        <v>221</v>
      </c>
      <c r="H154" s="154" t="s">
        <v>2842</v>
      </c>
      <c r="I154" s="70" t="s">
        <v>206</v>
      </c>
    </row>
    <row r="155" spans="1:9" ht="12.75" x14ac:dyDescent="0.2">
      <c r="A155" s="67" t="e">
        <f>IFERROR("+91"&amp;VLOOKUP($D155&amp;$B$1,'[1]Store Cont'!$B:$E,4,0)&amp;",","+91"&amp;VLOOKUP($D155&amp;"Assistant Store Manager",'[1]Store Cont'!$B:$E,4,0)&amp;",")</f>
        <v>#N/A</v>
      </c>
      <c r="B155" s="67" t="e">
        <f>IFERROR(VLOOKUP($D155&amp;$B$1,'[1]Store Cont'!$B:$E,3,0),VLOOKUP($D155&amp;"Assistant Store Manager",'[1]Store Cont'!$B:$E,3,0))</f>
        <v>#N/A</v>
      </c>
      <c r="C155" s="73">
        <f>_xlfn.XLOOKUP(D155,'[1]Store details '!$A:$A,'[1]Store details '!$E:$E)</f>
        <v>0</v>
      </c>
      <c r="D155" s="74"/>
      <c r="E155" s="73">
        <f>_xlfn.XLOOKUP($D155,'[1]Store details '!$A:$A,'[1]Store details '!$G:$G)</f>
        <v>827</v>
      </c>
      <c r="F155" s="67" t="s">
        <v>222</v>
      </c>
      <c r="G155" s="70" t="s">
        <v>221</v>
      </c>
      <c r="H155" s="154" t="s">
        <v>2842</v>
      </c>
      <c r="I155" s="70" t="s">
        <v>206</v>
      </c>
    </row>
    <row r="156" spans="1:9" ht="12.75" x14ac:dyDescent="0.2">
      <c r="A156" s="67" t="e">
        <f>IFERROR("+91"&amp;VLOOKUP($D156&amp;$B$1,'[1]Store Cont'!$B:$E,4,0)&amp;",","+91"&amp;VLOOKUP($D156&amp;"Assistant Store Manager",'[1]Store Cont'!$B:$E,4,0)&amp;",")</f>
        <v>#N/A</v>
      </c>
      <c r="B156" s="67" t="e">
        <f>IFERROR(VLOOKUP($D156&amp;$B$1,'[1]Store Cont'!$B:$E,3,0),VLOOKUP($D156&amp;"Assistant Store Manager",'[1]Store Cont'!$B:$E,3,0))</f>
        <v>#N/A</v>
      </c>
      <c r="C156" s="73">
        <f>_xlfn.XLOOKUP(D156,'[1]Store details '!$A:$A,'[1]Store details '!$E:$E)</f>
        <v>0</v>
      </c>
      <c r="D156" s="74"/>
      <c r="E156" s="73">
        <f>_xlfn.XLOOKUP($D156,'[1]Store details '!$A:$A,'[1]Store details '!$G:$G)</f>
        <v>827</v>
      </c>
      <c r="F156" s="67" t="s">
        <v>222</v>
      </c>
      <c r="G156" s="70" t="s">
        <v>221</v>
      </c>
      <c r="H156" s="154" t="s">
        <v>2842</v>
      </c>
      <c r="I156" s="70" t="s">
        <v>206</v>
      </c>
    </row>
    <row r="157" spans="1:9" ht="12.75" x14ac:dyDescent="0.2">
      <c r="A157" s="67" t="e">
        <f>IFERROR("+91"&amp;VLOOKUP($D157&amp;$B$1,'[1]Store Cont'!$B:$E,4,0)&amp;",","+91"&amp;VLOOKUP($D157&amp;"Assistant Store Manager",'[1]Store Cont'!$B:$E,4,0)&amp;",")</f>
        <v>#N/A</v>
      </c>
      <c r="B157" s="67" t="e">
        <f>IFERROR(VLOOKUP($D157&amp;$B$1,'[1]Store Cont'!$B:$E,3,0),VLOOKUP($D157&amp;"Assistant Store Manager",'[1]Store Cont'!$B:$E,3,0))</f>
        <v>#N/A</v>
      </c>
      <c r="C157" s="73">
        <f>_xlfn.XLOOKUP(D157,'[1]Store details '!$A:$A,'[1]Store details '!$E:$E)</f>
        <v>0</v>
      </c>
      <c r="D157" s="74"/>
      <c r="E157" s="73">
        <f>_xlfn.XLOOKUP($D157,'[1]Store details '!$A:$A,'[1]Store details '!$G:$G)</f>
        <v>827</v>
      </c>
      <c r="F157" s="67" t="s">
        <v>222</v>
      </c>
      <c r="G157" s="70" t="s">
        <v>221</v>
      </c>
      <c r="H157" s="154" t="s">
        <v>2842</v>
      </c>
      <c r="I157" s="70" t="s">
        <v>206</v>
      </c>
    </row>
    <row r="158" spans="1:9" ht="12.75" x14ac:dyDescent="0.2">
      <c r="A158" s="67" t="e">
        <f>IFERROR("+91"&amp;VLOOKUP($D158&amp;$B$1,'[1]Store Cont'!$B:$E,4,0)&amp;",","+91"&amp;VLOOKUP($D158&amp;"Assistant Store Manager",'[1]Store Cont'!$B:$E,4,0)&amp;",")</f>
        <v>#N/A</v>
      </c>
      <c r="B158" s="67" t="e">
        <f>IFERROR(VLOOKUP($D158&amp;$B$1,'[1]Store Cont'!$B:$E,3,0),VLOOKUP($D158&amp;"Assistant Store Manager",'[1]Store Cont'!$B:$E,3,0))</f>
        <v>#N/A</v>
      </c>
      <c r="C158" s="73">
        <f>_xlfn.XLOOKUP(D158,'[1]Store details '!$A:$A,'[1]Store details '!$E:$E)</f>
        <v>0</v>
      </c>
      <c r="D158" s="74"/>
      <c r="E158" s="73">
        <f>_xlfn.XLOOKUP($D158,'[1]Store details '!$A:$A,'[1]Store details '!$G:$G)</f>
        <v>827</v>
      </c>
      <c r="F158" s="67" t="s">
        <v>222</v>
      </c>
      <c r="G158" s="70" t="s">
        <v>221</v>
      </c>
      <c r="H158" s="154" t="s">
        <v>2842</v>
      </c>
      <c r="I158" s="70" t="s">
        <v>206</v>
      </c>
    </row>
    <row r="159" spans="1:9" ht="12.75" x14ac:dyDescent="0.2">
      <c r="A159" s="67" t="e">
        <f>IFERROR("+91"&amp;VLOOKUP($D159&amp;$B$1,'[1]Store Cont'!$B:$E,4,0)&amp;",","+91"&amp;VLOOKUP($D159&amp;"Assistant Store Manager",'[1]Store Cont'!$B:$E,4,0)&amp;",")</f>
        <v>#N/A</v>
      </c>
      <c r="B159" s="67" t="e">
        <f>IFERROR(VLOOKUP($D159&amp;$B$1,'[1]Store Cont'!$B:$E,3,0),VLOOKUP($D159&amp;"Assistant Store Manager",'[1]Store Cont'!$B:$E,3,0))</f>
        <v>#N/A</v>
      </c>
      <c r="C159" s="73">
        <f>_xlfn.XLOOKUP(D159,'[1]Store details '!$A:$A,'[1]Store details '!$E:$E)</f>
        <v>0</v>
      </c>
      <c r="D159" s="74"/>
      <c r="E159" s="73">
        <f>_xlfn.XLOOKUP($D159,'[1]Store details '!$A:$A,'[1]Store details '!$G:$G)</f>
        <v>827</v>
      </c>
      <c r="F159" s="67" t="s">
        <v>222</v>
      </c>
      <c r="G159" s="70" t="s">
        <v>221</v>
      </c>
      <c r="H159" s="154" t="s">
        <v>2842</v>
      </c>
      <c r="I159" s="70" t="s">
        <v>206</v>
      </c>
    </row>
    <row r="160" spans="1:9" ht="12.75" x14ac:dyDescent="0.2">
      <c r="A160" s="67" t="e">
        <f>IFERROR("+91"&amp;VLOOKUP($D160&amp;$B$1,'[1]Store Cont'!$B:$E,4,0)&amp;",","+91"&amp;VLOOKUP($D160&amp;"Assistant Store Manager",'[1]Store Cont'!$B:$E,4,0)&amp;",")</f>
        <v>#N/A</v>
      </c>
      <c r="B160" s="67" t="e">
        <f>IFERROR(VLOOKUP($D160&amp;$B$1,'[1]Store Cont'!$B:$E,3,0),VLOOKUP($D160&amp;"Assistant Store Manager",'[1]Store Cont'!$B:$E,3,0))</f>
        <v>#N/A</v>
      </c>
      <c r="C160" s="73">
        <f>_xlfn.XLOOKUP(D160,'[1]Store details '!$A:$A,'[1]Store details '!$E:$E)</f>
        <v>0</v>
      </c>
      <c r="D160" s="74"/>
      <c r="E160" s="73">
        <f>_xlfn.XLOOKUP($D160,'[1]Store details '!$A:$A,'[1]Store details '!$G:$G)</f>
        <v>827</v>
      </c>
      <c r="F160" s="67" t="s">
        <v>222</v>
      </c>
      <c r="G160" s="70" t="s">
        <v>221</v>
      </c>
      <c r="H160" s="154" t="s">
        <v>2842</v>
      </c>
      <c r="I160" s="70" t="s">
        <v>206</v>
      </c>
    </row>
    <row r="161" spans="1:9" ht="12.75" x14ac:dyDescent="0.2">
      <c r="A161" s="67" t="e">
        <f>IFERROR("+91"&amp;VLOOKUP($D161&amp;$B$1,'[1]Store Cont'!$B:$E,4,0)&amp;",","+91"&amp;VLOOKUP($D161&amp;"Assistant Store Manager",'[1]Store Cont'!$B:$E,4,0)&amp;",")</f>
        <v>#N/A</v>
      </c>
      <c r="B161" s="67" t="e">
        <f>IFERROR(VLOOKUP($D161&amp;$B$1,'[1]Store Cont'!$B:$E,3,0),VLOOKUP($D161&amp;"Assistant Store Manager",'[1]Store Cont'!$B:$E,3,0))</f>
        <v>#N/A</v>
      </c>
      <c r="C161" s="73">
        <f>_xlfn.XLOOKUP(D161,'[1]Store details '!$A:$A,'[1]Store details '!$E:$E)</f>
        <v>0</v>
      </c>
      <c r="D161" s="74"/>
      <c r="E161" s="73">
        <f>_xlfn.XLOOKUP($D161,'[1]Store details '!$A:$A,'[1]Store details '!$G:$G)</f>
        <v>827</v>
      </c>
      <c r="F161" s="67" t="s">
        <v>222</v>
      </c>
      <c r="G161" s="70" t="s">
        <v>221</v>
      </c>
      <c r="H161" s="154" t="s">
        <v>2842</v>
      </c>
      <c r="I161" s="70" t="s">
        <v>206</v>
      </c>
    </row>
    <row r="162" spans="1:9" ht="12.75" x14ac:dyDescent="0.2">
      <c r="A162" s="67" t="e">
        <f>IFERROR("+91"&amp;VLOOKUP($D162&amp;$B$1,'[1]Store Cont'!$B:$E,4,0)&amp;",","+91"&amp;VLOOKUP($D162&amp;"Assistant Store Manager",'[1]Store Cont'!$B:$E,4,0)&amp;",")</f>
        <v>#N/A</v>
      </c>
      <c r="B162" s="67" t="e">
        <f>IFERROR(VLOOKUP($D162&amp;$B$1,'[1]Store Cont'!$B:$E,3,0),VLOOKUP($D162&amp;"Assistant Store Manager",'[1]Store Cont'!$B:$E,3,0))</f>
        <v>#N/A</v>
      </c>
      <c r="C162" s="73">
        <f>_xlfn.XLOOKUP(D162,'[1]Store details '!$A:$A,'[1]Store details '!$E:$E)</f>
        <v>0</v>
      </c>
      <c r="D162" s="74"/>
      <c r="E162" s="73">
        <f>_xlfn.XLOOKUP($D162,'[1]Store details '!$A:$A,'[1]Store details '!$G:$G)</f>
        <v>827</v>
      </c>
      <c r="F162" s="67" t="s">
        <v>222</v>
      </c>
      <c r="G162" s="70" t="s">
        <v>221</v>
      </c>
      <c r="H162" s="154" t="s">
        <v>2842</v>
      </c>
      <c r="I162" s="70" t="s">
        <v>206</v>
      </c>
    </row>
    <row r="163" spans="1:9" ht="12.75" x14ac:dyDescent="0.2">
      <c r="A163" s="67" t="e">
        <f>IFERROR("+91"&amp;VLOOKUP($D163&amp;$B$1,'[1]Store Cont'!$B:$E,4,0)&amp;",","+91"&amp;VLOOKUP($D163&amp;"Assistant Store Manager",'[1]Store Cont'!$B:$E,4,0)&amp;",")</f>
        <v>#N/A</v>
      </c>
      <c r="B163" s="67" t="e">
        <f>IFERROR(VLOOKUP($D163&amp;$B$1,'[1]Store Cont'!$B:$E,3,0),VLOOKUP($D163&amp;"Assistant Store Manager",'[1]Store Cont'!$B:$E,3,0))</f>
        <v>#N/A</v>
      </c>
      <c r="C163" s="73">
        <f>_xlfn.XLOOKUP(D163,'[1]Store details '!$A:$A,'[1]Store details '!$E:$E)</f>
        <v>0</v>
      </c>
      <c r="D163" s="74"/>
      <c r="E163" s="73">
        <f>_xlfn.XLOOKUP($D163,'[1]Store details '!$A:$A,'[1]Store details '!$G:$G)</f>
        <v>827</v>
      </c>
      <c r="F163" s="67" t="s">
        <v>222</v>
      </c>
      <c r="G163" s="70" t="s">
        <v>221</v>
      </c>
      <c r="H163" s="154" t="s">
        <v>2842</v>
      </c>
      <c r="I163" s="70" t="s">
        <v>206</v>
      </c>
    </row>
    <row r="164" spans="1:9" ht="12.75" x14ac:dyDescent="0.2">
      <c r="A164" s="67" t="e">
        <f>IFERROR("+91"&amp;VLOOKUP($D164&amp;$B$1,'[1]Store Cont'!$B:$E,4,0)&amp;",","+91"&amp;VLOOKUP($D164&amp;"Assistant Store Manager",'[1]Store Cont'!$B:$E,4,0)&amp;",")</f>
        <v>#N/A</v>
      </c>
      <c r="B164" s="67" t="e">
        <f>IFERROR(VLOOKUP($D164&amp;$B$1,'[1]Store Cont'!$B:$E,3,0),VLOOKUP($D164&amp;"Assistant Store Manager",'[1]Store Cont'!$B:$E,3,0))</f>
        <v>#N/A</v>
      </c>
      <c r="C164" s="73">
        <f>_xlfn.XLOOKUP(D164,'[1]Store details '!$A:$A,'[1]Store details '!$E:$E)</f>
        <v>0</v>
      </c>
      <c r="D164" s="74"/>
      <c r="E164" s="73">
        <f>_xlfn.XLOOKUP($D164,'[1]Store details '!$A:$A,'[1]Store details '!$G:$G)</f>
        <v>827</v>
      </c>
      <c r="F164" s="67" t="s">
        <v>222</v>
      </c>
      <c r="G164" s="70" t="s">
        <v>221</v>
      </c>
      <c r="H164" s="154" t="s">
        <v>2842</v>
      </c>
      <c r="I164" s="70" t="s">
        <v>206</v>
      </c>
    </row>
    <row r="165" spans="1:9" ht="12.75" x14ac:dyDescent="0.2">
      <c r="A165" s="67" t="e">
        <f>IFERROR("+91"&amp;VLOOKUP($D165&amp;$B$1,'[1]Store Cont'!$B:$E,4,0)&amp;",","+91"&amp;VLOOKUP($D165&amp;"Assistant Store Manager",'[1]Store Cont'!$B:$E,4,0)&amp;",")</f>
        <v>#N/A</v>
      </c>
      <c r="B165" s="67" t="e">
        <f>IFERROR(VLOOKUP($D165&amp;$B$1,'[1]Store Cont'!$B:$E,3,0),VLOOKUP($D165&amp;"Assistant Store Manager",'[1]Store Cont'!$B:$E,3,0))</f>
        <v>#N/A</v>
      </c>
      <c r="C165" s="73">
        <f>_xlfn.XLOOKUP(D165,'[1]Store details '!$A:$A,'[1]Store details '!$E:$E)</f>
        <v>0</v>
      </c>
      <c r="D165" s="74"/>
      <c r="E165" s="73">
        <f>_xlfn.XLOOKUP($D165,'[1]Store details '!$A:$A,'[1]Store details '!$G:$G)</f>
        <v>827</v>
      </c>
      <c r="F165" s="67" t="s">
        <v>222</v>
      </c>
      <c r="G165" s="70" t="s">
        <v>221</v>
      </c>
      <c r="H165" s="154" t="s">
        <v>2842</v>
      </c>
      <c r="I165" s="70" t="s">
        <v>206</v>
      </c>
    </row>
    <row r="166" spans="1:9" ht="12.75" x14ac:dyDescent="0.2">
      <c r="A166" s="67" t="e">
        <f>IFERROR("+91"&amp;VLOOKUP($D166&amp;$B$1,'[1]Store Cont'!$B:$E,4,0)&amp;",","+91"&amp;VLOOKUP($D166&amp;"Assistant Store Manager",'[1]Store Cont'!$B:$E,4,0)&amp;",")</f>
        <v>#N/A</v>
      </c>
      <c r="B166" s="67" t="e">
        <f>IFERROR(VLOOKUP($D166&amp;$B$1,'[1]Store Cont'!$B:$E,3,0),VLOOKUP($D166&amp;"Assistant Store Manager",'[1]Store Cont'!$B:$E,3,0))</f>
        <v>#N/A</v>
      </c>
      <c r="C166" s="73">
        <f>_xlfn.XLOOKUP(D166,'[1]Store details '!$A:$A,'[1]Store details '!$E:$E)</f>
        <v>0</v>
      </c>
      <c r="D166" s="74"/>
      <c r="E166" s="73">
        <f>_xlfn.XLOOKUP($D166,'[1]Store details '!$A:$A,'[1]Store details '!$G:$G)</f>
        <v>827</v>
      </c>
      <c r="F166" s="67" t="s">
        <v>222</v>
      </c>
      <c r="G166" s="70" t="s">
        <v>221</v>
      </c>
      <c r="H166" s="154" t="s">
        <v>2842</v>
      </c>
      <c r="I166" s="70" t="s">
        <v>206</v>
      </c>
    </row>
    <row r="167" spans="1:9" ht="12.75" x14ac:dyDescent="0.2">
      <c r="A167" s="67" t="e">
        <f>IFERROR("+91"&amp;VLOOKUP($D167&amp;$B$1,'[1]Store Cont'!$B:$E,4,0)&amp;",","+91"&amp;VLOOKUP($D167&amp;"Assistant Store Manager",'[1]Store Cont'!$B:$E,4,0)&amp;",")</f>
        <v>#N/A</v>
      </c>
      <c r="B167" s="67" t="e">
        <f>IFERROR(VLOOKUP($D167&amp;$B$1,'[1]Store Cont'!$B:$E,3,0),VLOOKUP($D167&amp;"Assistant Store Manager",'[1]Store Cont'!$B:$E,3,0))</f>
        <v>#N/A</v>
      </c>
      <c r="C167" s="73">
        <f>_xlfn.XLOOKUP(D167,'[1]Store details '!$A:$A,'[1]Store details '!$E:$E)</f>
        <v>0</v>
      </c>
      <c r="D167" s="74"/>
      <c r="E167" s="73">
        <f>_xlfn.XLOOKUP($D167,'[1]Store details '!$A:$A,'[1]Store details '!$G:$G)</f>
        <v>827</v>
      </c>
      <c r="F167" s="67" t="s">
        <v>222</v>
      </c>
      <c r="G167" s="70" t="s">
        <v>221</v>
      </c>
      <c r="H167" s="154" t="s">
        <v>2842</v>
      </c>
      <c r="I167" s="70" t="s">
        <v>206</v>
      </c>
    </row>
    <row r="168" spans="1:9" ht="12.75" x14ac:dyDescent="0.2">
      <c r="A168" s="67" t="e">
        <f>IFERROR("+91"&amp;VLOOKUP($D168&amp;$B$1,'[1]Store Cont'!$B:$E,4,0)&amp;",","+91"&amp;VLOOKUP($D168&amp;"Assistant Store Manager",'[1]Store Cont'!$B:$E,4,0)&amp;",")</f>
        <v>#N/A</v>
      </c>
      <c r="B168" s="67" t="e">
        <f>IFERROR(VLOOKUP($D168&amp;$B$1,'[1]Store Cont'!$B:$E,3,0),VLOOKUP($D168&amp;"Assistant Store Manager",'[1]Store Cont'!$B:$E,3,0))</f>
        <v>#N/A</v>
      </c>
      <c r="C168" s="73">
        <f>_xlfn.XLOOKUP(D168,'[1]Store details '!$A:$A,'[1]Store details '!$E:$E)</f>
        <v>0</v>
      </c>
      <c r="D168" s="74"/>
      <c r="E168" s="73">
        <f>_xlfn.XLOOKUP($D168,'[1]Store details '!$A:$A,'[1]Store details '!$G:$G)</f>
        <v>827</v>
      </c>
      <c r="F168" s="67" t="s">
        <v>222</v>
      </c>
      <c r="G168" s="70" t="s">
        <v>221</v>
      </c>
      <c r="H168" s="154" t="s">
        <v>2842</v>
      </c>
      <c r="I168" s="70" t="s">
        <v>206</v>
      </c>
    </row>
    <row r="169" spans="1:9" ht="12.75" x14ac:dyDescent="0.2">
      <c r="A169" s="67" t="e">
        <f>IFERROR("+91"&amp;VLOOKUP($D169&amp;$B$1,'[1]Store Cont'!$B:$E,4,0)&amp;",","+91"&amp;VLOOKUP($D169&amp;"Assistant Store Manager",'[1]Store Cont'!$B:$E,4,0)&amp;",")</f>
        <v>#N/A</v>
      </c>
      <c r="B169" s="67" t="e">
        <f>IFERROR(VLOOKUP($D169&amp;$B$1,'[1]Store Cont'!$B:$E,3,0),VLOOKUP($D169&amp;"Assistant Store Manager",'[1]Store Cont'!$B:$E,3,0))</f>
        <v>#N/A</v>
      </c>
      <c r="C169" s="73">
        <f>_xlfn.XLOOKUP(D169,'[1]Store details '!$A:$A,'[1]Store details '!$E:$E)</f>
        <v>0</v>
      </c>
      <c r="D169" s="74"/>
      <c r="E169" s="73">
        <f>_xlfn.XLOOKUP($D169,'[1]Store details '!$A:$A,'[1]Store details '!$G:$G)</f>
        <v>827</v>
      </c>
      <c r="F169" s="67" t="s">
        <v>222</v>
      </c>
      <c r="G169" s="70" t="s">
        <v>221</v>
      </c>
      <c r="H169" s="154" t="s">
        <v>2842</v>
      </c>
      <c r="I169" s="70" t="s">
        <v>206</v>
      </c>
    </row>
    <row r="170" spans="1:9" ht="12.75" x14ac:dyDescent="0.2">
      <c r="A170" s="67" t="e">
        <f>IFERROR("+91"&amp;VLOOKUP($D170&amp;$B$1,'[1]Store Cont'!$B:$E,4,0)&amp;",","+91"&amp;VLOOKUP($D170&amp;"Assistant Store Manager",'[1]Store Cont'!$B:$E,4,0)&amp;",")</f>
        <v>#N/A</v>
      </c>
      <c r="B170" s="67" t="e">
        <f>IFERROR(VLOOKUP($D170&amp;$B$1,'[1]Store Cont'!$B:$E,3,0),VLOOKUP($D170&amp;"Assistant Store Manager",'[1]Store Cont'!$B:$E,3,0))</f>
        <v>#N/A</v>
      </c>
      <c r="C170" s="73">
        <f>_xlfn.XLOOKUP(D170,'[1]Store details '!$A:$A,'[1]Store details '!$E:$E)</f>
        <v>0</v>
      </c>
      <c r="D170" s="74"/>
      <c r="E170" s="73">
        <f>_xlfn.XLOOKUP($D170,'[1]Store details '!$A:$A,'[1]Store details '!$G:$G)</f>
        <v>827</v>
      </c>
      <c r="F170" s="67" t="s">
        <v>222</v>
      </c>
      <c r="G170" s="70" t="s">
        <v>221</v>
      </c>
      <c r="H170" s="154" t="s">
        <v>2842</v>
      </c>
      <c r="I170" s="70" t="s">
        <v>206</v>
      </c>
    </row>
    <row r="171" spans="1:9" ht="12.75" x14ac:dyDescent="0.2">
      <c r="A171" s="67" t="e">
        <f>IFERROR("+91"&amp;VLOOKUP($D171&amp;$B$1,'[1]Store Cont'!$B:$E,4,0)&amp;",","+91"&amp;VLOOKUP($D171&amp;"Assistant Store Manager",'[1]Store Cont'!$B:$E,4,0)&amp;",")</f>
        <v>#N/A</v>
      </c>
      <c r="B171" s="67" t="e">
        <f>IFERROR(VLOOKUP($D171&amp;$B$1,'[1]Store Cont'!$B:$E,3,0),VLOOKUP($D171&amp;"Assistant Store Manager",'[1]Store Cont'!$B:$E,3,0))</f>
        <v>#N/A</v>
      </c>
      <c r="C171" s="73">
        <f>_xlfn.XLOOKUP(D171,'[1]Store details '!$A:$A,'[1]Store details '!$E:$E)</f>
        <v>0</v>
      </c>
      <c r="D171" s="74"/>
      <c r="E171" s="73">
        <f>_xlfn.XLOOKUP($D171,'[1]Store details '!$A:$A,'[1]Store details '!$G:$G)</f>
        <v>827</v>
      </c>
      <c r="F171" s="67" t="s">
        <v>222</v>
      </c>
      <c r="G171" s="70" t="s">
        <v>221</v>
      </c>
      <c r="H171" s="154" t="s">
        <v>2842</v>
      </c>
      <c r="I171" s="70" t="s">
        <v>206</v>
      </c>
    </row>
    <row r="172" spans="1:9" ht="12.75" x14ac:dyDescent="0.2">
      <c r="A172" s="67" t="e">
        <f>IFERROR("+91"&amp;VLOOKUP($D172&amp;$B$1,'[1]Store Cont'!$B:$E,4,0)&amp;",","+91"&amp;VLOOKUP($D172&amp;"Assistant Store Manager",'[1]Store Cont'!$B:$E,4,0)&amp;",")</f>
        <v>#N/A</v>
      </c>
      <c r="B172" s="67" t="e">
        <f>IFERROR(VLOOKUP($D172&amp;$B$1,'[1]Store Cont'!$B:$E,3,0),VLOOKUP($D172&amp;"Assistant Store Manager",'[1]Store Cont'!$B:$E,3,0))</f>
        <v>#N/A</v>
      </c>
      <c r="C172" s="73">
        <f>_xlfn.XLOOKUP(D172,'[1]Store details '!$A:$A,'[1]Store details '!$E:$E)</f>
        <v>0</v>
      </c>
      <c r="D172" s="74"/>
      <c r="E172" s="73">
        <f>_xlfn.XLOOKUP($D172,'[1]Store details '!$A:$A,'[1]Store details '!$G:$G)</f>
        <v>827</v>
      </c>
      <c r="F172" s="67" t="s">
        <v>222</v>
      </c>
      <c r="G172" s="70" t="s">
        <v>221</v>
      </c>
      <c r="H172" s="154" t="s">
        <v>2842</v>
      </c>
      <c r="I172" s="70" t="s">
        <v>206</v>
      </c>
    </row>
    <row r="173" spans="1:9" ht="12.75" x14ac:dyDescent="0.2">
      <c r="A173" s="67" t="e">
        <f>IFERROR("+91"&amp;VLOOKUP($D173&amp;$B$1,'[1]Store Cont'!$B:$E,4,0)&amp;",","+91"&amp;VLOOKUP($D173&amp;"Assistant Store Manager",'[1]Store Cont'!$B:$E,4,0)&amp;",")</f>
        <v>#N/A</v>
      </c>
      <c r="B173" s="67" t="e">
        <f>IFERROR(VLOOKUP($D173&amp;$B$1,'[1]Store Cont'!$B:$E,3,0),VLOOKUP($D173&amp;"Assistant Store Manager",'[1]Store Cont'!$B:$E,3,0))</f>
        <v>#N/A</v>
      </c>
      <c r="C173" s="73">
        <f>_xlfn.XLOOKUP(D173,'[1]Store details '!$A:$A,'[1]Store details '!$E:$E)</f>
        <v>0</v>
      </c>
      <c r="D173" s="74"/>
      <c r="E173" s="73">
        <f>_xlfn.XLOOKUP($D173,'[1]Store details '!$A:$A,'[1]Store details '!$G:$G)</f>
        <v>827</v>
      </c>
      <c r="F173" s="67" t="s">
        <v>222</v>
      </c>
      <c r="G173" s="70" t="s">
        <v>221</v>
      </c>
      <c r="H173" s="154" t="s">
        <v>2842</v>
      </c>
      <c r="I173" s="70" t="s">
        <v>206</v>
      </c>
    </row>
    <row r="174" spans="1:9" ht="12.75" x14ac:dyDescent="0.2">
      <c r="A174" s="67" t="e">
        <f>IFERROR("+91"&amp;VLOOKUP($D174&amp;$B$1,'[1]Store Cont'!$B:$E,4,0)&amp;",","+91"&amp;VLOOKUP($D174&amp;"Assistant Store Manager",'[1]Store Cont'!$B:$E,4,0)&amp;",")</f>
        <v>#N/A</v>
      </c>
      <c r="B174" s="67" t="e">
        <f>IFERROR(VLOOKUP($D174&amp;$B$1,'[1]Store Cont'!$B:$E,3,0),VLOOKUP($D174&amp;"Assistant Store Manager",'[1]Store Cont'!$B:$E,3,0))</f>
        <v>#N/A</v>
      </c>
      <c r="C174" s="73">
        <f>_xlfn.XLOOKUP(D174,'[1]Store details '!$A:$A,'[1]Store details '!$E:$E)</f>
        <v>0</v>
      </c>
      <c r="D174" s="74"/>
      <c r="E174" s="73">
        <f>_xlfn.XLOOKUP($D174,'[1]Store details '!$A:$A,'[1]Store details '!$G:$G)</f>
        <v>827</v>
      </c>
      <c r="F174" s="67" t="s">
        <v>222</v>
      </c>
      <c r="G174" s="70" t="s">
        <v>221</v>
      </c>
      <c r="H174" s="154" t="s">
        <v>2842</v>
      </c>
      <c r="I174" s="70" t="s">
        <v>206</v>
      </c>
    </row>
    <row r="175" spans="1:9" ht="12.75" x14ac:dyDescent="0.2">
      <c r="A175" s="67" t="e">
        <f>IFERROR("+91"&amp;VLOOKUP($D175&amp;$B$1,'[1]Store Cont'!$B:$E,4,0)&amp;",","+91"&amp;VLOOKUP($D175&amp;"Assistant Store Manager",'[1]Store Cont'!$B:$E,4,0)&amp;",")</f>
        <v>#N/A</v>
      </c>
      <c r="B175" s="67" t="e">
        <f>IFERROR(VLOOKUP($D175&amp;$B$1,'[1]Store Cont'!$B:$E,3,0),VLOOKUP($D175&amp;"Assistant Store Manager",'[1]Store Cont'!$B:$E,3,0))</f>
        <v>#N/A</v>
      </c>
      <c r="C175" s="73">
        <f>_xlfn.XLOOKUP(D175,'[1]Store details '!$A:$A,'[1]Store details '!$E:$E)</f>
        <v>0</v>
      </c>
      <c r="D175" s="74"/>
      <c r="E175" s="73">
        <f>_xlfn.XLOOKUP($D175,'[1]Store details '!$A:$A,'[1]Store details '!$G:$G)</f>
        <v>827</v>
      </c>
      <c r="F175" s="67" t="s">
        <v>222</v>
      </c>
      <c r="G175" s="70" t="s">
        <v>221</v>
      </c>
      <c r="H175" s="154" t="s">
        <v>2842</v>
      </c>
      <c r="I175" s="70" t="s">
        <v>206</v>
      </c>
    </row>
    <row r="176" spans="1:9" ht="12.75" x14ac:dyDescent="0.2">
      <c r="A176" s="67" t="e">
        <f>IFERROR("+91"&amp;VLOOKUP($D176&amp;$B$1,'[1]Store Cont'!$B:$E,4,0)&amp;",","+91"&amp;VLOOKUP($D176&amp;"Assistant Store Manager",'[1]Store Cont'!$B:$E,4,0)&amp;",")</f>
        <v>#N/A</v>
      </c>
      <c r="B176" s="67" t="e">
        <f>IFERROR(VLOOKUP($D176&amp;$B$1,'[1]Store Cont'!$B:$E,3,0),VLOOKUP($D176&amp;"Assistant Store Manager",'[1]Store Cont'!$B:$E,3,0))</f>
        <v>#N/A</v>
      </c>
      <c r="C176" s="73">
        <f>_xlfn.XLOOKUP(D176,'[1]Store details '!$A:$A,'[1]Store details '!$E:$E)</f>
        <v>0</v>
      </c>
      <c r="D176" s="74"/>
      <c r="E176" s="73">
        <f>_xlfn.XLOOKUP($D176,'[1]Store details '!$A:$A,'[1]Store details '!$G:$G)</f>
        <v>827</v>
      </c>
      <c r="F176" s="67" t="s">
        <v>222</v>
      </c>
      <c r="G176" s="70" t="s">
        <v>221</v>
      </c>
      <c r="H176" s="154" t="s">
        <v>2842</v>
      </c>
      <c r="I176" s="70" t="s">
        <v>206</v>
      </c>
    </row>
    <row r="177" spans="1:9" ht="12.75" x14ac:dyDescent="0.2">
      <c r="A177" s="67" t="e">
        <f>IFERROR("+91"&amp;VLOOKUP($D177&amp;$B$1,'[1]Store Cont'!$B:$E,4,0)&amp;",","+91"&amp;VLOOKUP($D177&amp;"Assistant Store Manager",'[1]Store Cont'!$B:$E,4,0)&amp;",")</f>
        <v>#N/A</v>
      </c>
      <c r="B177" s="67" t="e">
        <f>IFERROR(VLOOKUP($D177&amp;$B$1,'[1]Store Cont'!$B:$E,3,0),VLOOKUP($D177&amp;"Assistant Store Manager",'[1]Store Cont'!$B:$E,3,0))</f>
        <v>#N/A</v>
      </c>
      <c r="C177" s="73">
        <f>_xlfn.XLOOKUP(D177,'[1]Store details '!$A:$A,'[1]Store details '!$E:$E)</f>
        <v>0</v>
      </c>
      <c r="D177" s="74"/>
      <c r="E177" s="73">
        <f>_xlfn.XLOOKUP($D177,'[1]Store details '!$A:$A,'[1]Store details '!$G:$G)</f>
        <v>827</v>
      </c>
      <c r="F177" s="67" t="s">
        <v>222</v>
      </c>
      <c r="G177" s="70" t="s">
        <v>221</v>
      </c>
      <c r="H177" s="154" t="s">
        <v>2842</v>
      </c>
      <c r="I177" s="70" t="s">
        <v>206</v>
      </c>
    </row>
    <row r="178" spans="1:9" ht="12.75" x14ac:dyDescent="0.2">
      <c r="A178" s="67" t="e">
        <f>IFERROR("+91"&amp;VLOOKUP($D178&amp;$B$1,'[1]Store Cont'!$B:$E,4,0)&amp;",","+91"&amp;VLOOKUP($D178&amp;"Assistant Store Manager",'[1]Store Cont'!$B:$E,4,0)&amp;",")</f>
        <v>#N/A</v>
      </c>
      <c r="B178" s="67" t="e">
        <f>IFERROR(VLOOKUP($D178&amp;$B$1,'[1]Store Cont'!$B:$E,3,0),VLOOKUP($D178&amp;"Assistant Store Manager",'[1]Store Cont'!$B:$E,3,0))</f>
        <v>#N/A</v>
      </c>
      <c r="C178" s="73">
        <f>_xlfn.XLOOKUP(D178,'[1]Store details '!$A:$A,'[1]Store details '!$E:$E)</f>
        <v>0</v>
      </c>
      <c r="D178" s="74"/>
      <c r="E178" s="73">
        <f>_xlfn.XLOOKUP($D178,'[1]Store details '!$A:$A,'[1]Store details '!$G:$G)</f>
        <v>827</v>
      </c>
      <c r="F178" s="67" t="s">
        <v>222</v>
      </c>
      <c r="G178" s="70" t="s">
        <v>221</v>
      </c>
      <c r="H178" s="154" t="s">
        <v>2842</v>
      </c>
      <c r="I178" s="70" t="s">
        <v>206</v>
      </c>
    </row>
    <row r="179" spans="1:9" ht="12.75" x14ac:dyDescent="0.2">
      <c r="A179" s="67" t="e">
        <f>IFERROR("+91"&amp;VLOOKUP($D179&amp;$B$1,'[1]Store Cont'!$B:$E,4,0)&amp;",","+91"&amp;VLOOKUP($D179&amp;"Assistant Store Manager",'[1]Store Cont'!$B:$E,4,0)&amp;",")</f>
        <v>#N/A</v>
      </c>
      <c r="B179" s="67" t="e">
        <f>IFERROR(VLOOKUP($D179&amp;$B$1,'[1]Store Cont'!$B:$E,3,0),VLOOKUP($D179&amp;"Assistant Store Manager",'[1]Store Cont'!$B:$E,3,0))</f>
        <v>#N/A</v>
      </c>
      <c r="C179" s="73">
        <f>_xlfn.XLOOKUP(D179,'[1]Store details '!$A:$A,'[1]Store details '!$E:$E)</f>
        <v>0</v>
      </c>
      <c r="D179" s="74"/>
      <c r="E179" s="73">
        <f>_xlfn.XLOOKUP($D179,'[1]Store details '!$A:$A,'[1]Store details '!$G:$G)</f>
        <v>827</v>
      </c>
      <c r="F179" s="67" t="s">
        <v>222</v>
      </c>
      <c r="G179" s="70" t="s">
        <v>221</v>
      </c>
      <c r="H179" s="154" t="s">
        <v>2842</v>
      </c>
      <c r="I179" s="70" t="s">
        <v>206</v>
      </c>
    </row>
    <row r="180" spans="1:9" ht="12.75" x14ac:dyDescent="0.2">
      <c r="A180" s="67" t="e">
        <f>IFERROR("+91"&amp;VLOOKUP($D180&amp;$B$1,'[1]Store Cont'!$B:$E,4,0)&amp;",","+91"&amp;VLOOKUP($D180&amp;"Assistant Store Manager",'[1]Store Cont'!$B:$E,4,0)&amp;",")</f>
        <v>#N/A</v>
      </c>
      <c r="B180" s="67" t="e">
        <f>IFERROR(VLOOKUP($D180&amp;$B$1,'[1]Store Cont'!$B:$E,3,0),VLOOKUP($D180&amp;"Assistant Store Manager",'[1]Store Cont'!$B:$E,3,0))</f>
        <v>#N/A</v>
      </c>
      <c r="C180" s="73">
        <f>_xlfn.XLOOKUP(D180,'[1]Store details '!$A:$A,'[1]Store details '!$E:$E)</f>
        <v>0</v>
      </c>
      <c r="D180" s="74"/>
      <c r="E180" s="73">
        <f>_xlfn.XLOOKUP($D180,'[1]Store details '!$A:$A,'[1]Store details '!$G:$G)</f>
        <v>827</v>
      </c>
      <c r="F180" s="67" t="s">
        <v>222</v>
      </c>
      <c r="G180" s="70" t="s">
        <v>221</v>
      </c>
      <c r="H180" s="154" t="s">
        <v>2842</v>
      </c>
      <c r="I180" s="70" t="s">
        <v>206</v>
      </c>
    </row>
    <row r="181" spans="1:9" ht="12.75" x14ac:dyDescent="0.2">
      <c r="A181" s="67" t="e">
        <f>IFERROR("+91"&amp;VLOOKUP($D181&amp;$B$1,'[1]Store Cont'!$B:$E,4,0)&amp;",","+91"&amp;VLOOKUP($D181&amp;"Assistant Store Manager",'[1]Store Cont'!$B:$E,4,0)&amp;",")</f>
        <v>#N/A</v>
      </c>
      <c r="B181" s="67" t="e">
        <f>IFERROR(VLOOKUP($D181&amp;$B$1,'[1]Store Cont'!$B:$E,3,0),VLOOKUP($D181&amp;"Assistant Store Manager",'[1]Store Cont'!$B:$E,3,0))</f>
        <v>#N/A</v>
      </c>
      <c r="C181" s="73">
        <f>_xlfn.XLOOKUP(D181,'[1]Store details '!$A:$A,'[1]Store details '!$E:$E)</f>
        <v>0</v>
      </c>
      <c r="D181" s="74"/>
      <c r="E181" s="73">
        <f>_xlfn.XLOOKUP($D181,'[1]Store details '!$A:$A,'[1]Store details '!$G:$G)</f>
        <v>827</v>
      </c>
      <c r="F181" s="67" t="s">
        <v>222</v>
      </c>
      <c r="G181" s="70" t="s">
        <v>221</v>
      </c>
      <c r="H181" s="154" t="s">
        <v>2842</v>
      </c>
      <c r="I181" s="70" t="s">
        <v>206</v>
      </c>
    </row>
    <row r="182" spans="1:9" ht="12.75" x14ac:dyDescent="0.2">
      <c r="A182" s="67" t="e">
        <f>IFERROR("+91"&amp;VLOOKUP($D182&amp;$B$1,'[1]Store Cont'!$B:$E,4,0)&amp;",","+91"&amp;VLOOKUP($D182&amp;"Assistant Store Manager",'[1]Store Cont'!$B:$E,4,0)&amp;",")</f>
        <v>#N/A</v>
      </c>
      <c r="B182" s="67" t="e">
        <f>IFERROR(VLOOKUP($D182&amp;$B$1,'[1]Store Cont'!$B:$E,3,0),VLOOKUP($D182&amp;"Assistant Store Manager",'[1]Store Cont'!$B:$E,3,0))</f>
        <v>#N/A</v>
      </c>
      <c r="C182" s="73">
        <f>_xlfn.XLOOKUP(D182,'[1]Store details '!$A:$A,'[1]Store details '!$E:$E)</f>
        <v>0</v>
      </c>
      <c r="D182" s="74"/>
      <c r="E182" s="73">
        <f>_xlfn.XLOOKUP($D182,'[1]Store details '!$A:$A,'[1]Store details '!$G:$G)</f>
        <v>827</v>
      </c>
      <c r="F182" s="67" t="s">
        <v>222</v>
      </c>
      <c r="G182" s="70" t="s">
        <v>221</v>
      </c>
      <c r="H182" s="154" t="s">
        <v>2842</v>
      </c>
      <c r="I182" s="70" t="s">
        <v>206</v>
      </c>
    </row>
    <row r="183" spans="1:9" ht="12.75" x14ac:dyDescent="0.2">
      <c r="A183" s="67" t="e">
        <f>IFERROR("+91"&amp;VLOOKUP($D183&amp;$B$1,'[1]Store Cont'!$B:$E,4,0)&amp;",","+91"&amp;VLOOKUP($D183&amp;"Assistant Store Manager",'[1]Store Cont'!$B:$E,4,0)&amp;",")</f>
        <v>#N/A</v>
      </c>
      <c r="B183" s="67" t="e">
        <f>IFERROR(VLOOKUP($D183&amp;$B$1,'[1]Store Cont'!$B:$E,3,0),VLOOKUP($D183&amp;"Assistant Store Manager",'[1]Store Cont'!$B:$E,3,0))</f>
        <v>#N/A</v>
      </c>
      <c r="C183" s="73">
        <f>_xlfn.XLOOKUP(D183,'[1]Store details '!$A:$A,'[1]Store details '!$E:$E)</f>
        <v>0</v>
      </c>
      <c r="D183" s="74"/>
      <c r="E183" s="73">
        <f>_xlfn.XLOOKUP($D183,'[1]Store details '!$A:$A,'[1]Store details '!$G:$G)</f>
        <v>827</v>
      </c>
      <c r="F183" s="67" t="s">
        <v>222</v>
      </c>
      <c r="G183" s="70" t="s">
        <v>221</v>
      </c>
      <c r="H183" s="154" t="s">
        <v>2842</v>
      </c>
      <c r="I183" s="70" t="s">
        <v>206</v>
      </c>
    </row>
    <row r="184" spans="1:9" ht="12.75" x14ac:dyDescent="0.2">
      <c r="A184" s="67" t="e">
        <f>IFERROR("+91"&amp;VLOOKUP($D184&amp;$B$1,'[1]Store Cont'!$B:$E,4,0)&amp;",","+91"&amp;VLOOKUP($D184&amp;"Assistant Store Manager",'[1]Store Cont'!$B:$E,4,0)&amp;",")</f>
        <v>#N/A</v>
      </c>
      <c r="B184" s="67" t="e">
        <f>IFERROR(VLOOKUP($D184&amp;$B$1,'[1]Store Cont'!$B:$E,3,0),VLOOKUP($D184&amp;"Assistant Store Manager",'[1]Store Cont'!$B:$E,3,0))</f>
        <v>#N/A</v>
      </c>
      <c r="C184" s="73">
        <f>_xlfn.XLOOKUP(D184,'[1]Store details '!$A:$A,'[1]Store details '!$E:$E)</f>
        <v>0</v>
      </c>
      <c r="D184" s="74"/>
      <c r="E184" s="73">
        <f>_xlfn.XLOOKUP($D184,'[1]Store details '!$A:$A,'[1]Store details '!$G:$G)</f>
        <v>827</v>
      </c>
      <c r="F184" s="67" t="s">
        <v>222</v>
      </c>
      <c r="G184" s="70" t="s">
        <v>221</v>
      </c>
      <c r="H184" s="154" t="s">
        <v>2842</v>
      </c>
      <c r="I184" s="70" t="s">
        <v>206</v>
      </c>
    </row>
    <row r="185" spans="1:9" ht="12.75" x14ac:dyDescent="0.2">
      <c r="A185" s="67" t="e">
        <f>IFERROR("+91"&amp;VLOOKUP($D185&amp;$B$1,'[1]Store Cont'!$B:$E,4,0)&amp;",","+91"&amp;VLOOKUP($D185&amp;"Assistant Store Manager",'[1]Store Cont'!$B:$E,4,0)&amp;",")</f>
        <v>#N/A</v>
      </c>
      <c r="B185" s="67" t="e">
        <f>IFERROR(VLOOKUP($D185&amp;$B$1,'[1]Store Cont'!$B:$E,3,0),VLOOKUP($D185&amp;"Assistant Store Manager",'[1]Store Cont'!$B:$E,3,0))</f>
        <v>#N/A</v>
      </c>
      <c r="C185" s="73">
        <f>_xlfn.XLOOKUP(D185,'[1]Store details '!$A:$A,'[1]Store details '!$E:$E)</f>
        <v>0</v>
      </c>
      <c r="D185" s="74"/>
      <c r="E185" s="73">
        <f>_xlfn.XLOOKUP($D185,'[1]Store details '!$A:$A,'[1]Store details '!$G:$G)</f>
        <v>827</v>
      </c>
      <c r="F185" s="67" t="s">
        <v>222</v>
      </c>
      <c r="G185" s="70" t="s">
        <v>221</v>
      </c>
      <c r="H185" s="154" t="s">
        <v>2842</v>
      </c>
      <c r="I185" s="70" t="s">
        <v>206</v>
      </c>
    </row>
    <row r="186" spans="1:9" ht="12.75" x14ac:dyDescent="0.2">
      <c r="A186" s="67" t="e">
        <f>IFERROR("+91"&amp;VLOOKUP($D186&amp;$B$1,'[1]Store Cont'!$B:$E,4,0)&amp;",","+91"&amp;VLOOKUP($D186&amp;"Assistant Store Manager",'[1]Store Cont'!$B:$E,4,0)&amp;",")</f>
        <v>#N/A</v>
      </c>
      <c r="B186" s="67" t="e">
        <f>IFERROR(VLOOKUP($D186&amp;$B$1,'[1]Store Cont'!$B:$E,3,0),VLOOKUP($D186&amp;"Assistant Store Manager",'[1]Store Cont'!$B:$E,3,0))</f>
        <v>#N/A</v>
      </c>
      <c r="C186" s="73">
        <f>_xlfn.XLOOKUP(D186,'[1]Store details '!$A:$A,'[1]Store details '!$E:$E)</f>
        <v>0</v>
      </c>
      <c r="D186" s="74"/>
      <c r="E186" s="73">
        <f>_xlfn.XLOOKUP($D186,'[1]Store details '!$A:$A,'[1]Store details '!$G:$G)</f>
        <v>827</v>
      </c>
      <c r="F186" s="67" t="s">
        <v>222</v>
      </c>
      <c r="G186" s="70" t="s">
        <v>221</v>
      </c>
      <c r="H186" s="154" t="s">
        <v>2842</v>
      </c>
      <c r="I186" s="70" t="s">
        <v>206</v>
      </c>
    </row>
    <row r="187" spans="1:9" ht="12.75" x14ac:dyDescent="0.2">
      <c r="A187" s="67" t="e">
        <f>IFERROR("+91"&amp;VLOOKUP($D187&amp;$B$1,'[1]Store Cont'!$B:$E,4,0)&amp;",","+91"&amp;VLOOKUP($D187&amp;"Assistant Store Manager",'[1]Store Cont'!$B:$E,4,0)&amp;",")</f>
        <v>#N/A</v>
      </c>
      <c r="B187" s="67" t="e">
        <f>IFERROR(VLOOKUP($D187&amp;$B$1,'[1]Store Cont'!$B:$E,3,0),VLOOKUP($D187&amp;"Assistant Store Manager",'[1]Store Cont'!$B:$E,3,0))</f>
        <v>#N/A</v>
      </c>
      <c r="C187" s="73">
        <f>_xlfn.XLOOKUP(D187,'[1]Store details '!$A:$A,'[1]Store details '!$E:$E)</f>
        <v>0</v>
      </c>
      <c r="D187" s="74"/>
      <c r="E187" s="73">
        <f>_xlfn.XLOOKUP($D187,'[1]Store details '!$A:$A,'[1]Store details '!$G:$G)</f>
        <v>827</v>
      </c>
      <c r="F187" s="67" t="s">
        <v>222</v>
      </c>
      <c r="G187" s="70" t="s">
        <v>221</v>
      </c>
      <c r="H187" s="154" t="s">
        <v>2842</v>
      </c>
      <c r="I187" s="70" t="s">
        <v>206</v>
      </c>
    </row>
    <row r="188" spans="1:9" ht="12.75" x14ac:dyDescent="0.2">
      <c r="A188" s="67" t="e">
        <f>IFERROR("+91"&amp;VLOOKUP($D188&amp;$B$1,'[1]Store Cont'!$B:$E,4,0)&amp;",","+91"&amp;VLOOKUP($D188&amp;"Assistant Store Manager",'[1]Store Cont'!$B:$E,4,0)&amp;",")</f>
        <v>#N/A</v>
      </c>
      <c r="B188" s="67" t="e">
        <f>IFERROR(VLOOKUP($D188&amp;$B$1,'[1]Store Cont'!$B:$E,3,0),VLOOKUP($D188&amp;"Assistant Store Manager",'[1]Store Cont'!$B:$E,3,0))</f>
        <v>#N/A</v>
      </c>
      <c r="C188" s="73">
        <f>_xlfn.XLOOKUP(D188,'[1]Store details '!$A:$A,'[1]Store details '!$E:$E)</f>
        <v>0</v>
      </c>
      <c r="D188" s="74"/>
      <c r="E188" s="73">
        <f>_xlfn.XLOOKUP($D188,'[1]Store details '!$A:$A,'[1]Store details '!$G:$G)</f>
        <v>827</v>
      </c>
      <c r="F188" s="67" t="s">
        <v>222</v>
      </c>
      <c r="G188" s="70" t="s">
        <v>221</v>
      </c>
      <c r="H188" s="154" t="s">
        <v>2842</v>
      </c>
      <c r="I188" s="70" t="s">
        <v>206</v>
      </c>
    </row>
    <row r="189" spans="1:9" ht="12.75" x14ac:dyDescent="0.2">
      <c r="A189" s="67" t="e">
        <f>IFERROR("+91"&amp;VLOOKUP($D189&amp;$B$1,'[1]Store Cont'!$B:$E,4,0)&amp;",","+91"&amp;VLOOKUP($D189&amp;"Assistant Store Manager",'[1]Store Cont'!$B:$E,4,0)&amp;",")</f>
        <v>#N/A</v>
      </c>
      <c r="B189" s="67" t="e">
        <f>IFERROR(VLOOKUP($D189&amp;$B$1,'[1]Store Cont'!$B:$E,3,0),VLOOKUP($D189&amp;"Assistant Store Manager",'[1]Store Cont'!$B:$E,3,0))</f>
        <v>#N/A</v>
      </c>
      <c r="C189" s="73">
        <f>_xlfn.XLOOKUP(D189,'[1]Store details '!$A:$A,'[1]Store details '!$E:$E)</f>
        <v>0</v>
      </c>
      <c r="D189" s="74"/>
      <c r="E189" s="73">
        <f>_xlfn.XLOOKUP($D189,'[1]Store details '!$A:$A,'[1]Store details '!$G:$G)</f>
        <v>827</v>
      </c>
      <c r="F189" s="67" t="s">
        <v>222</v>
      </c>
      <c r="G189" s="70" t="s">
        <v>221</v>
      </c>
      <c r="H189" s="154" t="s">
        <v>2842</v>
      </c>
      <c r="I189" s="70" t="s">
        <v>206</v>
      </c>
    </row>
    <row r="190" spans="1:9" ht="12.75" x14ac:dyDescent="0.2">
      <c r="A190" s="67" t="e">
        <f>IFERROR("+91"&amp;VLOOKUP($D190&amp;$B$1,'[1]Store Cont'!$B:$E,4,0)&amp;",","+91"&amp;VLOOKUP($D190&amp;"Assistant Store Manager",'[1]Store Cont'!$B:$E,4,0)&amp;",")</f>
        <v>#N/A</v>
      </c>
      <c r="B190" s="67" t="e">
        <f>IFERROR(VLOOKUP($D190&amp;$B$1,'[1]Store Cont'!$B:$E,3,0),VLOOKUP($D190&amp;"Assistant Store Manager",'[1]Store Cont'!$B:$E,3,0))</f>
        <v>#N/A</v>
      </c>
      <c r="C190" s="73">
        <f>_xlfn.XLOOKUP(D190,'[1]Store details '!$A:$A,'[1]Store details '!$E:$E)</f>
        <v>0</v>
      </c>
      <c r="D190" s="74"/>
      <c r="E190" s="73">
        <f>_xlfn.XLOOKUP($D190,'[1]Store details '!$A:$A,'[1]Store details '!$G:$G)</f>
        <v>827</v>
      </c>
      <c r="F190" s="67" t="s">
        <v>222</v>
      </c>
      <c r="G190" s="70" t="s">
        <v>221</v>
      </c>
      <c r="H190" s="154" t="s">
        <v>2842</v>
      </c>
      <c r="I190" s="70" t="s">
        <v>206</v>
      </c>
    </row>
    <row r="191" spans="1:9" ht="12.75" x14ac:dyDescent="0.2">
      <c r="A191" s="67" t="e">
        <f>IFERROR("+91"&amp;VLOOKUP($D191&amp;$B$1,'[1]Store Cont'!$B:$E,4,0)&amp;",","+91"&amp;VLOOKUP($D191&amp;"Assistant Store Manager",'[1]Store Cont'!$B:$E,4,0)&amp;",")</f>
        <v>#N/A</v>
      </c>
      <c r="B191" s="67" t="e">
        <f>IFERROR(VLOOKUP($D191&amp;$B$1,'[1]Store Cont'!$B:$E,3,0),VLOOKUP($D191&amp;"Assistant Store Manager",'[1]Store Cont'!$B:$E,3,0))</f>
        <v>#N/A</v>
      </c>
      <c r="C191" s="73">
        <f>_xlfn.XLOOKUP(D191,'[1]Store details '!$A:$A,'[1]Store details '!$E:$E)</f>
        <v>0</v>
      </c>
      <c r="D191" s="74"/>
      <c r="E191" s="73">
        <f>_xlfn.XLOOKUP($D191,'[1]Store details '!$A:$A,'[1]Store details '!$G:$G)</f>
        <v>827</v>
      </c>
      <c r="F191" s="67" t="s">
        <v>222</v>
      </c>
      <c r="G191" s="70" t="s">
        <v>221</v>
      </c>
      <c r="H191" s="154" t="s">
        <v>2842</v>
      </c>
      <c r="I191" s="70" t="s">
        <v>206</v>
      </c>
    </row>
    <row r="192" spans="1:9" ht="12.75" x14ac:dyDescent="0.2">
      <c r="A192" s="67" t="e">
        <f>IFERROR("+91"&amp;VLOOKUP($D192&amp;$B$1,'[1]Store Cont'!$B:$E,4,0)&amp;",","+91"&amp;VLOOKUP($D192&amp;"Assistant Store Manager",'[1]Store Cont'!$B:$E,4,0)&amp;",")</f>
        <v>#N/A</v>
      </c>
      <c r="B192" s="67" t="e">
        <f>IFERROR(VLOOKUP($D192&amp;$B$1,'[1]Store Cont'!$B:$E,3,0),VLOOKUP($D192&amp;"Assistant Store Manager",'[1]Store Cont'!$B:$E,3,0))</f>
        <v>#N/A</v>
      </c>
      <c r="C192" s="73">
        <f>_xlfn.XLOOKUP(D192,'[1]Store details '!$A:$A,'[1]Store details '!$E:$E)</f>
        <v>0</v>
      </c>
      <c r="D192" s="74"/>
      <c r="E192" s="73">
        <f>_xlfn.XLOOKUP($D192,'[1]Store details '!$A:$A,'[1]Store details '!$G:$G)</f>
        <v>827</v>
      </c>
      <c r="F192" s="67" t="s">
        <v>222</v>
      </c>
      <c r="G192" s="70" t="s">
        <v>221</v>
      </c>
      <c r="H192" s="154" t="s">
        <v>2842</v>
      </c>
      <c r="I192" s="70" t="s">
        <v>206</v>
      </c>
    </row>
    <row r="193" spans="1:9" ht="12.75" x14ac:dyDescent="0.2">
      <c r="A193" s="67" t="e">
        <f>IFERROR("+91"&amp;VLOOKUP($D193&amp;$B$1,'[1]Store Cont'!$B:$E,4,0)&amp;",","+91"&amp;VLOOKUP($D193&amp;"Assistant Store Manager",'[1]Store Cont'!$B:$E,4,0)&amp;",")</f>
        <v>#N/A</v>
      </c>
      <c r="B193" s="67" t="e">
        <f>IFERROR(VLOOKUP($D193&amp;$B$1,'[1]Store Cont'!$B:$E,3,0),VLOOKUP($D193&amp;"Assistant Store Manager",'[1]Store Cont'!$B:$E,3,0))</f>
        <v>#N/A</v>
      </c>
      <c r="C193" s="73">
        <f>_xlfn.XLOOKUP(D193,'[1]Store details '!$A:$A,'[1]Store details '!$E:$E)</f>
        <v>0</v>
      </c>
      <c r="D193" s="74"/>
      <c r="E193" s="73">
        <f>_xlfn.XLOOKUP($D193,'[1]Store details '!$A:$A,'[1]Store details '!$G:$G)</f>
        <v>827</v>
      </c>
      <c r="F193" s="67" t="s">
        <v>222</v>
      </c>
      <c r="G193" s="70" t="s">
        <v>221</v>
      </c>
      <c r="H193" s="154" t="s">
        <v>2842</v>
      </c>
      <c r="I193" s="70" t="s">
        <v>206</v>
      </c>
    </row>
    <row r="194" spans="1:9" ht="12.75" x14ac:dyDescent="0.2">
      <c r="A194" s="67" t="e">
        <f>IFERROR("+91"&amp;VLOOKUP($D194&amp;$B$1,'[1]Store Cont'!$B:$E,4,0)&amp;",","+91"&amp;VLOOKUP($D194&amp;"Assistant Store Manager",'[1]Store Cont'!$B:$E,4,0)&amp;",")</f>
        <v>#N/A</v>
      </c>
      <c r="B194" s="67" t="e">
        <f>IFERROR(VLOOKUP($D194&amp;$B$1,'[1]Store Cont'!$B:$E,3,0),VLOOKUP($D194&amp;"Assistant Store Manager",'[1]Store Cont'!$B:$E,3,0))</f>
        <v>#N/A</v>
      </c>
      <c r="C194" s="73">
        <f>_xlfn.XLOOKUP(D194,'[1]Store details '!$A:$A,'[1]Store details '!$E:$E)</f>
        <v>0</v>
      </c>
      <c r="D194" s="74"/>
      <c r="E194" s="73">
        <f>_xlfn.XLOOKUP($D194,'[1]Store details '!$A:$A,'[1]Store details '!$G:$G)</f>
        <v>827</v>
      </c>
      <c r="F194" s="67" t="s">
        <v>222</v>
      </c>
      <c r="G194" s="70" t="s">
        <v>221</v>
      </c>
      <c r="H194" s="154" t="s">
        <v>2842</v>
      </c>
      <c r="I194" s="70" t="s">
        <v>206</v>
      </c>
    </row>
    <row r="195" spans="1:9" ht="12.75" x14ac:dyDescent="0.2">
      <c r="A195" s="67" t="e">
        <f>IFERROR("+91"&amp;VLOOKUP($D195&amp;$B$1,'[1]Store Cont'!$B:$E,4,0)&amp;",","+91"&amp;VLOOKUP($D195&amp;"Assistant Store Manager",'[1]Store Cont'!$B:$E,4,0)&amp;",")</f>
        <v>#N/A</v>
      </c>
      <c r="B195" s="67" t="e">
        <f>IFERROR(VLOOKUP($D195&amp;$B$1,'[1]Store Cont'!$B:$E,3,0),VLOOKUP($D195&amp;"Assistant Store Manager",'[1]Store Cont'!$B:$E,3,0))</f>
        <v>#N/A</v>
      </c>
      <c r="C195" s="73">
        <f>_xlfn.XLOOKUP(D195,'[1]Store details '!$A:$A,'[1]Store details '!$E:$E)</f>
        <v>0</v>
      </c>
      <c r="D195" s="74"/>
      <c r="E195" s="73">
        <f>_xlfn.XLOOKUP($D195,'[1]Store details '!$A:$A,'[1]Store details '!$G:$G)</f>
        <v>827</v>
      </c>
      <c r="F195" s="67" t="s">
        <v>222</v>
      </c>
      <c r="G195" s="70" t="s">
        <v>221</v>
      </c>
      <c r="H195" s="154" t="s">
        <v>2842</v>
      </c>
      <c r="I195" s="70" t="s">
        <v>206</v>
      </c>
    </row>
    <row r="196" spans="1:9" ht="12.75" x14ac:dyDescent="0.2">
      <c r="A196" s="67" t="e">
        <f>IFERROR("+91"&amp;VLOOKUP($D196&amp;$B$1,'[1]Store Cont'!$B:$E,4,0)&amp;",","+91"&amp;VLOOKUP($D196&amp;"Assistant Store Manager",'[1]Store Cont'!$B:$E,4,0)&amp;",")</f>
        <v>#N/A</v>
      </c>
      <c r="B196" s="67" t="e">
        <f>IFERROR(VLOOKUP($D196&amp;$B$1,'[1]Store Cont'!$B:$E,3,0),VLOOKUP($D196&amp;"Assistant Store Manager",'[1]Store Cont'!$B:$E,3,0))</f>
        <v>#N/A</v>
      </c>
      <c r="C196" s="73">
        <f>_xlfn.XLOOKUP(D196,'[1]Store details '!$A:$A,'[1]Store details '!$E:$E)</f>
        <v>0</v>
      </c>
      <c r="D196" s="74"/>
      <c r="E196" s="73">
        <f>_xlfn.XLOOKUP($D196,'[1]Store details '!$A:$A,'[1]Store details '!$G:$G)</f>
        <v>827</v>
      </c>
      <c r="F196" s="67" t="s">
        <v>222</v>
      </c>
      <c r="G196" s="70" t="s">
        <v>221</v>
      </c>
      <c r="H196" s="154" t="s">
        <v>2842</v>
      </c>
      <c r="I196" s="70" t="s">
        <v>206</v>
      </c>
    </row>
    <row r="197" spans="1:9" ht="12.75" x14ac:dyDescent="0.2">
      <c r="A197" s="67" t="e">
        <f>IFERROR("+91"&amp;VLOOKUP($D197&amp;$B$1,'[1]Store Cont'!$B:$E,4,0)&amp;",","+91"&amp;VLOOKUP($D197&amp;"Assistant Store Manager",'[1]Store Cont'!$B:$E,4,0)&amp;",")</f>
        <v>#N/A</v>
      </c>
      <c r="B197" s="67" t="e">
        <f>IFERROR(VLOOKUP($D197&amp;$B$1,'[1]Store Cont'!$B:$E,3,0),VLOOKUP($D197&amp;"Assistant Store Manager",'[1]Store Cont'!$B:$E,3,0))</f>
        <v>#N/A</v>
      </c>
      <c r="C197" s="73">
        <f>_xlfn.XLOOKUP(D197,'[1]Store details '!$A:$A,'[1]Store details '!$E:$E)</f>
        <v>0</v>
      </c>
      <c r="D197" s="74"/>
      <c r="E197" s="73">
        <f>_xlfn.XLOOKUP($D197,'[1]Store details '!$A:$A,'[1]Store details '!$G:$G)</f>
        <v>827</v>
      </c>
      <c r="F197" s="67" t="s">
        <v>222</v>
      </c>
      <c r="G197" s="70" t="s">
        <v>221</v>
      </c>
      <c r="H197" s="154" t="s">
        <v>2842</v>
      </c>
      <c r="I197" s="70" t="s">
        <v>206</v>
      </c>
    </row>
    <row r="198" spans="1:9" ht="12.75" x14ac:dyDescent="0.2">
      <c r="A198" s="67" t="e">
        <f>IFERROR("+91"&amp;VLOOKUP($D198&amp;$B$1,'[1]Store Cont'!$B:$E,4,0)&amp;",","+91"&amp;VLOOKUP($D198&amp;"Assistant Store Manager",'[1]Store Cont'!$B:$E,4,0)&amp;",")</f>
        <v>#N/A</v>
      </c>
      <c r="B198" s="67" t="e">
        <f>IFERROR(VLOOKUP($D198&amp;$B$1,'[1]Store Cont'!$B:$E,3,0),VLOOKUP($D198&amp;"Assistant Store Manager",'[1]Store Cont'!$B:$E,3,0))</f>
        <v>#N/A</v>
      </c>
      <c r="C198" s="73">
        <f>_xlfn.XLOOKUP(D198,'[1]Store details '!$A:$A,'[1]Store details '!$E:$E)</f>
        <v>0</v>
      </c>
      <c r="D198" s="74"/>
      <c r="E198" s="73">
        <f>_xlfn.XLOOKUP($D198,'[1]Store details '!$A:$A,'[1]Store details '!$G:$G)</f>
        <v>827</v>
      </c>
      <c r="F198" s="67" t="s">
        <v>222</v>
      </c>
      <c r="G198" s="70" t="s">
        <v>221</v>
      </c>
      <c r="H198" s="154" t="s">
        <v>2842</v>
      </c>
      <c r="I198" s="70" t="s">
        <v>206</v>
      </c>
    </row>
    <row r="199" spans="1:9" ht="12.75" x14ac:dyDescent="0.2">
      <c r="A199" s="67" t="e">
        <f>IFERROR("+91"&amp;VLOOKUP($D199&amp;$B$1,'[1]Store Cont'!$B:$E,4,0)&amp;",","+91"&amp;VLOOKUP($D199&amp;"Assistant Store Manager",'[1]Store Cont'!$B:$E,4,0)&amp;",")</f>
        <v>#N/A</v>
      </c>
      <c r="B199" s="67" t="e">
        <f>IFERROR(VLOOKUP($D199&amp;$B$1,'[1]Store Cont'!$B:$E,3,0),VLOOKUP($D199&amp;"Assistant Store Manager",'[1]Store Cont'!$B:$E,3,0))</f>
        <v>#N/A</v>
      </c>
      <c r="C199" s="73">
        <f>_xlfn.XLOOKUP(D199,'[1]Store details '!$A:$A,'[1]Store details '!$E:$E)</f>
        <v>0</v>
      </c>
      <c r="D199" s="74"/>
      <c r="E199" s="73">
        <f>_xlfn.XLOOKUP($D199,'[1]Store details '!$A:$A,'[1]Store details '!$G:$G)</f>
        <v>827</v>
      </c>
      <c r="F199" s="67" t="s">
        <v>222</v>
      </c>
      <c r="G199" s="70" t="s">
        <v>221</v>
      </c>
      <c r="H199" s="154" t="s">
        <v>2842</v>
      </c>
      <c r="I199" s="70" t="s">
        <v>206</v>
      </c>
    </row>
    <row r="200" spans="1:9" ht="12.75" x14ac:dyDescent="0.2">
      <c r="A200" s="67" t="e">
        <f>IFERROR("+91"&amp;VLOOKUP($D200&amp;$B$1,'[1]Store Cont'!$B:$E,4,0)&amp;",","+91"&amp;VLOOKUP($D200&amp;"Assistant Store Manager",'[1]Store Cont'!$B:$E,4,0)&amp;",")</f>
        <v>#N/A</v>
      </c>
      <c r="B200" s="67" t="e">
        <f>IFERROR(VLOOKUP($D200&amp;$B$1,'[1]Store Cont'!$B:$E,3,0),VLOOKUP($D200&amp;"Assistant Store Manager",'[1]Store Cont'!$B:$E,3,0))</f>
        <v>#N/A</v>
      </c>
      <c r="C200" s="73">
        <f>_xlfn.XLOOKUP(D200,'[1]Store details '!$A:$A,'[1]Store details '!$E:$E)</f>
        <v>0</v>
      </c>
      <c r="E200" s="73">
        <f>_xlfn.XLOOKUP($D200,'[1]Store details '!$A:$A,'[1]Store details '!$G:$G)</f>
        <v>827</v>
      </c>
      <c r="F200" s="67" t="s">
        <v>222</v>
      </c>
      <c r="G200" s="70" t="s">
        <v>221</v>
      </c>
      <c r="H200" s="154" t="s">
        <v>2842</v>
      </c>
      <c r="I200" s="70" t="s">
        <v>206</v>
      </c>
    </row>
    <row r="201" spans="1:9" ht="12.75" x14ac:dyDescent="0.2">
      <c r="A201" s="67" t="e">
        <f>IFERROR("+91"&amp;VLOOKUP($D201&amp;$B$1,'[1]Store Cont'!$B:$E,4,0)&amp;",","+91"&amp;VLOOKUP($D201&amp;"Assistant Store Manager",'[1]Store Cont'!$B:$E,4,0)&amp;",")</f>
        <v>#N/A</v>
      </c>
      <c r="B201" s="67" t="e">
        <f>IFERROR(VLOOKUP($D201&amp;$B$1,'[1]Store Cont'!$B:$E,3,0),VLOOKUP($D201&amp;"Assistant Store Manager",'[1]Store Cont'!$B:$E,3,0))</f>
        <v>#N/A</v>
      </c>
      <c r="C201" s="73">
        <f>_xlfn.XLOOKUP(D201,'[1]Store details '!$A:$A,'[1]Store details '!$E:$E)</f>
        <v>0</v>
      </c>
      <c r="F201" s="67" t="s">
        <v>222</v>
      </c>
      <c r="G201" s="70" t="s">
        <v>221</v>
      </c>
      <c r="H201" s="154" t="s">
        <v>2842</v>
      </c>
      <c r="I201" s="70" t="s">
        <v>206</v>
      </c>
    </row>
    <row r="202" spans="1:9" ht="12.75" x14ac:dyDescent="0.2">
      <c r="F202" s="67" t="s">
        <v>222</v>
      </c>
      <c r="G202" s="70" t="s">
        <v>221</v>
      </c>
      <c r="H202" s="154" t="s">
        <v>2842</v>
      </c>
      <c r="I202" s="70" t="s">
        <v>206</v>
      </c>
    </row>
    <row r="203" spans="1:9" ht="12.75" x14ac:dyDescent="0.2">
      <c r="F203" s="67" t="s">
        <v>222</v>
      </c>
      <c r="G203" s="70" t="s">
        <v>221</v>
      </c>
      <c r="H203" s="154" t="s">
        <v>2842</v>
      </c>
      <c r="I203" s="70" t="s">
        <v>206</v>
      </c>
    </row>
  </sheetData>
  <sortState xmlns:xlrd2="http://schemas.microsoft.com/office/spreadsheetml/2017/richdata2" ref="D2:D20">
    <sortCondition ref="D2:D20"/>
  </sortState>
  <hyperlinks>
    <hyperlink ref="I2" r:id="rId1" xr:uid="{C081EA4D-66C7-44A9-B5E2-BBB8532D7EAE}"/>
    <hyperlink ref="I3:I19" r:id="rId2" display="https://forms.office.com/r/1Fh210De71" xr:uid="{57904C6A-133E-42BE-ABA7-F8E4FEB5D028}"/>
    <hyperlink ref="I20" r:id="rId3" xr:uid="{E919F4BA-D50A-4C78-9C08-AFA72049C7FF}"/>
    <hyperlink ref="I21" r:id="rId4" xr:uid="{088843E2-A276-4FD8-B683-6606C14140EF}"/>
    <hyperlink ref="I22" r:id="rId5" xr:uid="{1C215F70-AB24-4C0F-8D00-7CBA7A2B90A3}"/>
    <hyperlink ref="I23" r:id="rId6" xr:uid="{65CA6539-DFB3-4E47-BC8F-155F06726069}"/>
    <hyperlink ref="I24" r:id="rId7" xr:uid="{B4C95474-C024-4F7D-9A29-12078704B6B8}"/>
    <hyperlink ref="I25" r:id="rId8" xr:uid="{5CF8C411-A716-4218-BC96-FA42DB37DCBB}"/>
    <hyperlink ref="I26" r:id="rId9" xr:uid="{84C90B1C-CC43-4255-A1EA-D72751234E63}"/>
    <hyperlink ref="I27" r:id="rId10" xr:uid="{042FD17F-E978-4135-9ABC-43CBDA760467}"/>
    <hyperlink ref="I28" r:id="rId11" xr:uid="{540471B9-90AD-495B-8E15-1B339F0C2F63}"/>
    <hyperlink ref="I29" r:id="rId12" xr:uid="{0A4C2005-CBF5-4DCE-8BE1-49EEAF7346DD}"/>
    <hyperlink ref="I30" r:id="rId13" xr:uid="{77DF8E4C-4521-47D6-8FDD-1A7875B63E65}"/>
    <hyperlink ref="I31" r:id="rId14" xr:uid="{AA4A8FCA-92EC-4388-B6AC-A8A97CCB08E3}"/>
    <hyperlink ref="I32" r:id="rId15" xr:uid="{39396949-6502-41E4-A9AA-F80F15E3C99D}"/>
    <hyperlink ref="I33" r:id="rId16" xr:uid="{3086C859-C3E0-4F14-B05A-D713A3566D2E}"/>
    <hyperlink ref="I34" r:id="rId17" xr:uid="{D040C706-DC79-4A00-A01E-ED95DDFC1683}"/>
    <hyperlink ref="I35" r:id="rId18" xr:uid="{F2D6B178-B6EC-4F33-A4F5-67FE46C6851A}"/>
    <hyperlink ref="I36" r:id="rId19" xr:uid="{31B0ABE1-E4EE-4B0B-972C-B6C1D85BA1D6}"/>
    <hyperlink ref="I37" r:id="rId20" xr:uid="{78528392-D7C0-4A37-9811-F931998B07E1}"/>
    <hyperlink ref="I38" r:id="rId21" xr:uid="{66A4BB85-A048-4B10-A151-079F63CB1BCE}"/>
    <hyperlink ref="I39" r:id="rId22" xr:uid="{9AE46C75-0086-46EA-BA2F-8726613EF27E}"/>
    <hyperlink ref="I40" r:id="rId23" xr:uid="{E99ECB97-9A3A-4F5A-BEFE-5AA1D909FC68}"/>
    <hyperlink ref="I41" r:id="rId24" xr:uid="{183024D7-7558-4AED-9CAB-988F50C94D43}"/>
    <hyperlink ref="I42" r:id="rId25" xr:uid="{ED5D3A69-CB99-4B7C-B4B6-E3EE4619213C}"/>
    <hyperlink ref="I43" r:id="rId26" xr:uid="{83565766-B023-4888-A258-A4465B5FED91}"/>
    <hyperlink ref="I44" r:id="rId27" xr:uid="{E0761A8C-DD26-4D66-8C5E-099DBCCF8EDD}"/>
    <hyperlink ref="I45" r:id="rId28" xr:uid="{7C2576FC-8E08-4D68-ADEC-C52E8D98018E}"/>
    <hyperlink ref="I46" r:id="rId29" xr:uid="{879BFDEE-A171-4436-86ED-6BC0CEF16F6F}"/>
    <hyperlink ref="I47" r:id="rId30" xr:uid="{3C3D6F4D-9FDE-4162-8045-F7A51A671CB9}"/>
    <hyperlink ref="I48" r:id="rId31" xr:uid="{6EE32C9A-3AED-4634-885F-202CBFEF3156}"/>
    <hyperlink ref="I49" r:id="rId32" xr:uid="{6D922510-9344-4846-84F5-9F8AFFE4D28C}"/>
    <hyperlink ref="I50" r:id="rId33" xr:uid="{34EE0ADD-B17D-41DE-A5C1-9EEF9052135E}"/>
    <hyperlink ref="I51" r:id="rId34" xr:uid="{CE924F80-E3F5-45D5-8EEA-4027BD5B7986}"/>
    <hyperlink ref="I52" r:id="rId35" xr:uid="{AE061C95-5BCD-418C-8E9C-0051D5AE16B0}"/>
    <hyperlink ref="I53" r:id="rId36" xr:uid="{C00A1043-6E56-4A90-B91B-39ED4118D856}"/>
    <hyperlink ref="I54" r:id="rId37" xr:uid="{0F84AC19-BB4F-4ACF-9881-E8DDACEA1935}"/>
    <hyperlink ref="I55" r:id="rId38" xr:uid="{32A8EC34-FA08-4C1D-898B-0F266D72F776}"/>
    <hyperlink ref="I56" r:id="rId39" xr:uid="{74D8A8E8-9388-454D-861B-C960EA696ECA}"/>
    <hyperlink ref="I57" r:id="rId40" xr:uid="{1A68F457-972E-4B1E-978A-D35CA2307F80}"/>
    <hyperlink ref="I58" r:id="rId41" xr:uid="{128AAE74-215E-424F-AC18-F0C049BDCE0A}"/>
    <hyperlink ref="I59" r:id="rId42" xr:uid="{761A3092-6141-4069-AACC-39E111D68993}"/>
    <hyperlink ref="I60" r:id="rId43" xr:uid="{70129FF8-FD92-4F2D-823A-0C5EC5D18F6D}"/>
    <hyperlink ref="I61" r:id="rId44" xr:uid="{5BF5FC68-12BD-404B-A06F-3556A55DE629}"/>
    <hyperlink ref="I62" r:id="rId45" xr:uid="{41C0CCCB-6864-427B-B9AF-528ED75E01CE}"/>
    <hyperlink ref="I63" r:id="rId46" xr:uid="{B29E723B-A812-4CB6-BACF-9481FE5C84DB}"/>
    <hyperlink ref="I64" r:id="rId47" xr:uid="{AEC84034-ADBF-45BE-9F92-58FB88C2FA1A}"/>
    <hyperlink ref="I65" r:id="rId48" xr:uid="{C2453A3C-BBCE-4034-B934-6BCF18D75090}"/>
    <hyperlink ref="I66" r:id="rId49" xr:uid="{656F4069-41D5-41AD-A678-55E7927AE2BE}"/>
    <hyperlink ref="I67" r:id="rId50" xr:uid="{57604875-A8C3-4F55-AAC6-5FA4A402D9D0}"/>
    <hyperlink ref="I68" r:id="rId51" xr:uid="{55A492AB-CE4A-4838-9CA8-6B69F4A7CA54}"/>
    <hyperlink ref="I69" r:id="rId52" xr:uid="{FA3836D6-158B-462D-908D-C950DEC66938}"/>
    <hyperlink ref="I70" r:id="rId53" xr:uid="{17B81BCC-869C-4180-A745-20BEE401B332}"/>
    <hyperlink ref="I71" r:id="rId54" xr:uid="{68F16373-2BD2-4DC2-93A2-E1CEE0062C16}"/>
    <hyperlink ref="I72" r:id="rId55" xr:uid="{10D5EBC8-46EC-460E-9416-C4EBB112BD84}"/>
    <hyperlink ref="I73" r:id="rId56" xr:uid="{51348BC6-8B34-432A-BB7A-7F1004DFC504}"/>
    <hyperlink ref="I74" r:id="rId57" xr:uid="{7283A8CA-6E54-49BA-B00C-AA4034533BA0}"/>
    <hyperlink ref="I75" r:id="rId58" xr:uid="{40BFF2F6-1940-4091-85E5-24691D45CFF5}"/>
    <hyperlink ref="I76" r:id="rId59" xr:uid="{C45AB927-4A38-4538-BF09-46E032E1A310}"/>
    <hyperlink ref="I77" r:id="rId60" xr:uid="{BEF52414-16CC-43D0-9096-5B7D0BE97C9C}"/>
    <hyperlink ref="I78" r:id="rId61" xr:uid="{8EC93BBD-BC89-4BA2-96CD-2F9F3DAF1899}"/>
    <hyperlink ref="I79" r:id="rId62" xr:uid="{B3D850B1-1A5C-4FCE-A5F2-754A72EEB536}"/>
    <hyperlink ref="I80" r:id="rId63" xr:uid="{B9E906E6-B91F-460F-8A4F-5B4A6738D7E8}"/>
    <hyperlink ref="I81" r:id="rId64" xr:uid="{A27274B9-09E5-4FF3-B5A0-44B909AFDE36}"/>
    <hyperlink ref="I82" r:id="rId65" xr:uid="{20CB35E6-47A7-458D-A7C6-FA0D6D638B1D}"/>
    <hyperlink ref="I83" r:id="rId66" xr:uid="{5A7E6D60-2187-42D5-8E4C-FE362540EB93}"/>
    <hyperlink ref="I84" r:id="rId67" xr:uid="{CEB6ABBC-B888-4EB8-9174-595642E3A9DF}"/>
    <hyperlink ref="I85" r:id="rId68" xr:uid="{3995C1B0-BA39-47E0-B9BA-C6FF5E3E5D84}"/>
    <hyperlink ref="I86" r:id="rId69" xr:uid="{9BAEB898-6703-46F5-81E3-CB8AE48CB2A9}"/>
    <hyperlink ref="I87" r:id="rId70" xr:uid="{9F40A328-6358-40D2-B365-F405E718DC21}"/>
    <hyperlink ref="I88" r:id="rId71" xr:uid="{066E764B-4D24-4F97-B433-850DDDDE70CB}"/>
    <hyperlink ref="I89" r:id="rId72" xr:uid="{0596A302-BFDF-4CFF-AB1F-B0AAFEC53957}"/>
    <hyperlink ref="I90" r:id="rId73" xr:uid="{B6B4F770-6382-4F3E-B377-F050203BEF2E}"/>
    <hyperlink ref="I91" r:id="rId74" xr:uid="{391497CD-8C4E-415D-A7CD-307C38A06957}"/>
    <hyperlink ref="I92" r:id="rId75" xr:uid="{C2CBD9BA-1883-4089-9612-7F3094FD09C0}"/>
    <hyperlink ref="I93" r:id="rId76" xr:uid="{272DDFA2-D0FB-4FC2-9342-72A9D4B92C04}"/>
    <hyperlink ref="I94" r:id="rId77" xr:uid="{E14F9C65-10AC-4588-87D8-B95A14816441}"/>
    <hyperlink ref="I95" r:id="rId78" xr:uid="{F5BE0B0A-E137-4FEE-B5BC-41072E317A08}"/>
    <hyperlink ref="I96" r:id="rId79" xr:uid="{5CC3C1F4-E272-4FC1-BED3-0D251E7D8199}"/>
    <hyperlink ref="I97" r:id="rId80" xr:uid="{80540FFA-8F72-4050-9213-5D1C8C2E7F8E}"/>
    <hyperlink ref="I98" r:id="rId81" xr:uid="{48AC5A89-2EC6-48DD-A246-494001E39E6C}"/>
    <hyperlink ref="I99" r:id="rId82" xr:uid="{B66363A1-B83D-457D-93A4-4492572E1748}"/>
    <hyperlink ref="I100" r:id="rId83" xr:uid="{2B4F9A14-E364-49EF-9170-F6142DB993E0}"/>
    <hyperlink ref="I101" r:id="rId84" xr:uid="{DF4CADAB-E84B-46BF-98AE-22F0516903D3}"/>
    <hyperlink ref="I102" r:id="rId85" xr:uid="{76C14E55-B284-417A-9A48-8EBA507C8873}"/>
    <hyperlink ref="I103" r:id="rId86" xr:uid="{DC6727CA-90E6-4C20-8822-32DE1C3FE2AD}"/>
    <hyperlink ref="I104" r:id="rId87" xr:uid="{3E85ABC6-5AF0-49EE-BE9F-9E0427EE6DDF}"/>
    <hyperlink ref="I105" r:id="rId88" xr:uid="{4606F798-2224-4C36-9F48-EA03976989D2}"/>
    <hyperlink ref="I106" r:id="rId89" xr:uid="{75B7391E-7FFF-4467-8F97-713488A213B2}"/>
    <hyperlink ref="I107" r:id="rId90" xr:uid="{0FB1ED5A-CA46-4C51-91AF-A04A0523EF3A}"/>
    <hyperlink ref="I108" r:id="rId91" xr:uid="{B4152D31-14E9-4D41-B9FD-E2D92FC6A30F}"/>
    <hyperlink ref="I109" r:id="rId92" xr:uid="{F424954E-510D-43D1-A503-C6E690A81FAF}"/>
    <hyperlink ref="I110" r:id="rId93" xr:uid="{A43AA0E1-A5A3-474E-AAEA-38B6EB7CF39F}"/>
    <hyperlink ref="I111" r:id="rId94" xr:uid="{0FB2B780-32C3-429A-97E7-28510502E4D9}"/>
    <hyperlink ref="I112" r:id="rId95" xr:uid="{15C5336E-88D2-4356-B5A0-FF64FB3B940E}"/>
    <hyperlink ref="I113" r:id="rId96" xr:uid="{FA95D315-F500-4048-AFA6-D22456A996EB}"/>
    <hyperlink ref="I114" r:id="rId97" xr:uid="{14DA56F3-4DC5-4934-95D9-B87548F0BD34}"/>
    <hyperlink ref="I115" r:id="rId98" xr:uid="{DF87DB25-7626-4873-B099-5F440A3895FE}"/>
    <hyperlink ref="I116" r:id="rId99" xr:uid="{7908545C-119C-452E-A146-7552A4257CE3}"/>
    <hyperlink ref="I117" r:id="rId100" xr:uid="{C21F72FD-DB03-45B0-AAF7-612F2C4BECE2}"/>
    <hyperlink ref="I118" r:id="rId101" xr:uid="{34638602-5FCF-4B9D-90A6-81B4321BAEE5}"/>
    <hyperlink ref="I119" r:id="rId102" xr:uid="{E1D23B57-8C04-437A-8461-F5AD699F09E8}"/>
    <hyperlink ref="I120" r:id="rId103" xr:uid="{699745DF-9353-4056-9171-BADE76755455}"/>
    <hyperlink ref="I121" r:id="rId104" xr:uid="{A18357B8-42DA-4F34-A0F7-5E9A3BA64E0A}"/>
    <hyperlink ref="I122" r:id="rId105" xr:uid="{B0A67116-17A8-4377-B59F-6B70915F602A}"/>
    <hyperlink ref="I123" r:id="rId106" xr:uid="{D2E94089-911D-4791-BB22-5DB97CBBA79D}"/>
    <hyperlink ref="I124" r:id="rId107" xr:uid="{10E3F08C-EFA0-427A-AEB5-DDAD8C6465EF}"/>
    <hyperlink ref="I125" r:id="rId108" xr:uid="{CE3B393B-78DF-4C50-BD0B-6DEB87FFE37B}"/>
    <hyperlink ref="I126" r:id="rId109" xr:uid="{A6E3D08F-C47E-4BDA-96F9-CAA726AFA51A}"/>
    <hyperlink ref="I127" r:id="rId110" xr:uid="{7F0BC840-E47B-4B6B-A22D-8CAE3CBF6632}"/>
    <hyperlink ref="I128" r:id="rId111" xr:uid="{621124AF-628C-4C45-849B-69854B16E971}"/>
    <hyperlink ref="I129" r:id="rId112" xr:uid="{6D8D7302-A082-48EE-9F21-D60D3D7C1097}"/>
    <hyperlink ref="I130" r:id="rId113" xr:uid="{12E19D90-C39D-4C72-82D2-F4F8E23B04CD}"/>
    <hyperlink ref="I131" r:id="rId114" xr:uid="{09D2AC79-4248-4B87-A7FA-C8EF5BE5078A}"/>
    <hyperlink ref="I132" r:id="rId115" xr:uid="{D97EB37A-AA1F-4D1D-9E6C-1FDF19635AF1}"/>
    <hyperlink ref="I133" r:id="rId116" xr:uid="{FCF0B1AD-86C2-4A9F-B6AD-595B74918573}"/>
    <hyperlink ref="I134" r:id="rId117" xr:uid="{8CBF088B-B672-4D03-A795-74D9FF5E8742}"/>
    <hyperlink ref="I135" r:id="rId118" xr:uid="{F6ED4016-1137-4D36-947F-85301107BC05}"/>
    <hyperlink ref="I136" r:id="rId119" xr:uid="{FBC33E9E-0269-4EBA-8AA5-9CEB2719395A}"/>
    <hyperlink ref="I137" r:id="rId120" xr:uid="{7C117458-662F-4329-8EDF-33E1DC1E93B4}"/>
    <hyperlink ref="I138" r:id="rId121" xr:uid="{5D1B36E1-0D22-42EF-B835-C8ECD1592541}"/>
    <hyperlink ref="I139" r:id="rId122" xr:uid="{D2A4271D-2B35-447C-83C6-A6E65E9B3139}"/>
    <hyperlink ref="I140" r:id="rId123" xr:uid="{7C9D06EF-CB0D-45D1-98F0-9E57A20D83E2}"/>
    <hyperlink ref="I141" r:id="rId124" xr:uid="{749E7DEF-F57E-4DCE-9551-C1C14DA119FC}"/>
    <hyperlink ref="I142" r:id="rId125" xr:uid="{75768E8F-4B99-4D6F-B835-F892A6EF6B7A}"/>
    <hyperlink ref="I143" r:id="rId126" xr:uid="{7CA54905-C5F6-4138-A1FF-16A8F5AF6EDD}"/>
    <hyperlink ref="I144" r:id="rId127" xr:uid="{89C8D659-1C43-463F-9DB2-6736708EE6E3}"/>
    <hyperlink ref="I145" r:id="rId128" xr:uid="{B271DA03-C3DE-4CCE-8F24-B0438A2F007C}"/>
    <hyperlink ref="I146" r:id="rId129" xr:uid="{BA1D28A7-4307-428D-8C36-D25303189888}"/>
    <hyperlink ref="I147" r:id="rId130" xr:uid="{26A99303-52C5-45D5-96AC-11E61B0449D3}"/>
    <hyperlink ref="I148" r:id="rId131" xr:uid="{9B68B77D-0628-4C3E-BDFB-CC57AC04A0CF}"/>
    <hyperlink ref="I149" r:id="rId132" xr:uid="{36DEFB10-440E-4EC0-85EE-B724C1C66FF3}"/>
    <hyperlink ref="I150" r:id="rId133" xr:uid="{F38CF4A5-63D8-42BF-A786-2B32D0EDA5A9}"/>
    <hyperlink ref="I151" r:id="rId134" xr:uid="{22062B4D-1C2C-4F0C-840D-6C7F06539D11}"/>
    <hyperlink ref="I152" r:id="rId135" xr:uid="{6A86476D-8E6A-4683-82A4-84F5A18DE801}"/>
    <hyperlink ref="I153" r:id="rId136" xr:uid="{2C8B5531-C454-4EBE-BD52-D95A78C2CCBA}"/>
    <hyperlink ref="I154" r:id="rId137" xr:uid="{74B150B0-9779-4744-8FDF-9A6E59E468C3}"/>
    <hyperlink ref="I155" r:id="rId138" xr:uid="{2FA14ADB-D1CF-426A-893E-0B66D4327DDB}"/>
    <hyperlink ref="I156" r:id="rId139" xr:uid="{18A30601-D739-4149-891C-FC0C6B9756C9}"/>
    <hyperlink ref="I157" r:id="rId140" xr:uid="{4B96B831-6822-484B-AC78-D77945ECDA7E}"/>
    <hyperlink ref="I158" r:id="rId141" xr:uid="{489815A4-5803-466D-AAAA-E6BEFB10DB66}"/>
    <hyperlink ref="I159" r:id="rId142" xr:uid="{2079E6A9-1070-4417-B6A0-8D5D8FB5A747}"/>
    <hyperlink ref="I160" r:id="rId143" xr:uid="{547E9C3C-EC55-4BB0-B71B-4546A0B09E30}"/>
    <hyperlink ref="I161" r:id="rId144" xr:uid="{2F5095CC-C6ED-4052-9F19-B94048B1346B}"/>
    <hyperlink ref="I162" r:id="rId145" xr:uid="{59DA8724-2333-4380-9F4F-6905DE09F716}"/>
    <hyperlink ref="I163" r:id="rId146" xr:uid="{28239449-30FB-4B28-9E1F-1A651B88A61F}"/>
    <hyperlink ref="I164" r:id="rId147" xr:uid="{3E326FE1-C9F7-43B3-B6BE-1F875F275E3F}"/>
    <hyperlink ref="I165" r:id="rId148" xr:uid="{2C917698-3E53-4A32-BF9A-8E52F93A3CED}"/>
    <hyperlink ref="I166" r:id="rId149" xr:uid="{59F85AFF-ACB0-4C0A-A9F1-88944CFBA8F4}"/>
    <hyperlink ref="I167" r:id="rId150" xr:uid="{352DA357-019A-41C8-B2DF-695F375283F0}"/>
    <hyperlink ref="I168" r:id="rId151" xr:uid="{1467C13E-44F9-45C5-84EB-AE0A27F8B4C5}"/>
    <hyperlink ref="I169" r:id="rId152" xr:uid="{E52E449B-A381-4F13-8B4C-F07AD017F6C2}"/>
    <hyperlink ref="I170" r:id="rId153" xr:uid="{C79C168F-22F4-45CF-850E-50CC4F723681}"/>
    <hyperlink ref="I171" r:id="rId154" xr:uid="{0BA1BB7C-31B4-4E61-AC06-977A67C86944}"/>
    <hyperlink ref="I172" r:id="rId155" xr:uid="{827EB19D-99CE-439E-82AC-B597938E36BA}"/>
    <hyperlink ref="I173" r:id="rId156" xr:uid="{0048FF94-493E-4CD5-AE60-EC25B7487934}"/>
    <hyperlink ref="I174" r:id="rId157" xr:uid="{03DF45D4-0F26-4871-9573-F4E13C0E1D44}"/>
    <hyperlink ref="I175" r:id="rId158" xr:uid="{82F9CC20-9161-4323-88C3-26C09B9E0221}"/>
    <hyperlink ref="I176" r:id="rId159" xr:uid="{7B0854B1-228B-4A69-A647-DE77547896ED}"/>
    <hyperlink ref="I177" r:id="rId160" xr:uid="{2665C0C4-03D6-41D5-865D-21B7CAE77BE4}"/>
    <hyperlink ref="I178" r:id="rId161" xr:uid="{C53359D9-9335-4D60-BB04-064137877A29}"/>
    <hyperlink ref="I179" r:id="rId162" xr:uid="{20E0CE22-F22A-4AD8-A2AA-D4E9DE9BE291}"/>
    <hyperlink ref="I180" r:id="rId163" xr:uid="{B753D891-EBC1-4F92-8667-2350A99FF000}"/>
    <hyperlink ref="I181" r:id="rId164" xr:uid="{06DF9D9A-B383-494B-B062-B7A385922D74}"/>
    <hyperlink ref="I182" r:id="rId165" xr:uid="{8C6DFC6A-5381-46ED-89B6-220EBA48AC73}"/>
    <hyperlink ref="I183" r:id="rId166" xr:uid="{D82B164A-C038-4194-8BAF-2C6DD550CEF2}"/>
    <hyperlink ref="I184" r:id="rId167" xr:uid="{6D4906F5-C30D-4FBF-88A7-2FB7D4F8E14A}"/>
    <hyperlink ref="I185" r:id="rId168" xr:uid="{0A2077F8-9B66-4168-92FE-90040AAE94E0}"/>
    <hyperlink ref="I186" r:id="rId169" xr:uid="{6D2DDC81-EBF3-4DF4-9D77-D4184037DEC2}"/>
    <hyperlink ref="I187" r:id="rId170" xr:uid="{6F8EBB49-17FB-4BCF-B376-BCACC047238F}"/>
    <hyperlink ref="I188" r:id="rId171" xr:uid="{167CF809-D5C8-4342-A1E6-B08B3BE99613}"/>
    <hyperlink ref="I189" r:id="rId172" xr:uid="{3BC4C7B1-A373-41AB-B96A-7B5194D03DA3}"/>
    <hyperlink ref="I190" r:id="rId173" xr:uid="{120576CC-7D22-47C5-A430-81DE6CFDF425}"/>
    <hyperlink ref="I191" r:id="rId174" xr:uid="{B0E555E5-BA84-4FD3-A0DA-E1A252DB2511}"/>
    <hyperlink ref="I192" r:id="rId175" xr:uid="{B514DA0A-08FE-42DE-ACCB-8C8BBCD66214}"/>
    <hyperlink ref="I193" r:id="rId176" xr:uid="{C3EC2CAC-237A-408D-AA93-A92EEF68942D}"/>
    <hyperlink ref="I194" r:id="rId177" xr:uid="{E2C33B62-C2F2-4735-A183-B18B9134795C}"/>
    <hyperlink ref="I195" r:id="rId178" xr:uid="{849FC58F-0A3B-44D8-9F8D-E46DDE366A89}"/>
    <hyperlink ref="I196" r:id="rId179" xr:uid="{AD2AAC48-6D67-44DD-B93C-7B39AC2D3515}"/>
    <hyperlink ref="I197" r:id="rId180" xr:uid="{E5C729B1-30F7-4CB3-B99C-417E0A5544FF}"/>
    <hyperlink ref="I198" r:id="rId181" xr:uid="{DB055AA3-F6A0-4526-9517-4444C91FCB59}"/>
    <hyperlink ref="I199" r:id="rId182" xr:uid="{44E34EEA-51C1-4C7B-B16D-C962F427FBB4}"/>
    <hyperlink ref="I200" r:id="rId183" xr:uid="{82AA5E87-F45F-4BD9-8072-92D82AC04836}"/>
    <hyperlink ref="I201" r:id="rId184" xr:uid="{F60C8223-FCF5-488A-A19A-A8F55CAF9681}"/>
    <hyperlink ref="I202" r:id="rId185" xr:uid="{98876869-238D-4A54-9535-AEDCE870471A}"/>
    <hyperlink ref="I203" r:id="rId186" xr:uid="{F9B887BB-B57A-4E53-A975-7E0E596F452A}"/>
    <hyperlink ref="G2" r:id="rId187" xr:uid="{DDD14C8E-B0A4-48C2-8388-AE589F120342}"/>
    <hyperlink ref="G3:G42" r:id="rId188" display="https://shorturl.at/pvPad" xr:uid="{B27FEC98-C8AC-4CA3-9250-414CE76CE883}"/>
    <hyperlink ref="G15" r:id="rId189" xr:uid="{38341FB5-EE11-4D35-9A9D-E99F12C33A53}"/>
    <hyperlink ref="H2" r:id="rId190" xr:uid="{1C8D969C-9C05-4832-ADF1-068690BE1A72}"/>
    <hyperlink ref="H3:H203" r:id="rId191" display="https://shubhendusinha33-gif.github.io/weekly-safety/" xr:uid="{21E08A04-C539-4D40-AB8E-3606F4662E17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5114-FF29-4ECF-938D-DD3C24E92A6A}">
  <sheetPr codeName="Sheet9">
    <tabColor rgb="FFFFFF00"/>
  </sheetPr>
  <dimension ref="A1:X745"/>
  <sheetViews>
    <sheetView showGridLines="0" zoomScale="80" zoomScaleNormal="80" workbookViewId="0">
      <selection activeCell="G8" sqref="G8"/>
    </sheetView>
  </sheetViews>
  <sheetFormatPr defaultColWidth="11" defaultRowHeight="12.75" outlineLevelCol="1" x14ac:dyDescent="0.2"/>
  <cols>
    <col min="1" max="2" width="11" style="78" customWidth="1"/>
    <col min="3" max="3" width="8.7109375" style="78" customWidth="1"/>
    <col min="4" max="4" width="30.5703125" style="78" bestFit="1" customWidth="1"/>
    <col min="5" max="5" width="11" style="78" customWidth="1"/>
    <col min="6" max="7" width="11" style="122" customWidth="1"/>
    <col min="8" max="8" width="11" style="130" customWidth="1"/>
    <col min="9" max="9" width="11" style="131" customWidth="1"/>
    <col min="10" max="10" width="11" style="135" customWidth="1"/>
    <col min="11" max="11" width="12.42578125" style="96" customWidth="1" outlineLevel="1"/>
    <col min="12" max="12" width="12.5703125" style="96" customWidth="1" outlineLevel="1"/>
    <col min="13" max="13" width="11" style="96" customWidth="1" outlineLevel="1"/>
    <col min="14" max="14" width="18.7109375" style="87" bestFit="1" customWidth="1" outlineLevel="1"/>
    <col min="15" max="15" width="24.28515625" style="87" bestFit="1" customWidth="1" outlineLevel="1"/>
    <col min="16" max="16" width="65.140625" style="87" bestFit="1" customWidth="1" outlineLevel="1"/>
    <col min="17" max="20" width="15.7109375" style="87" hidden="1" customWidth="1" outlineLevel="1"/>
    <col min="21" max="21" width="11" style="87" hidden="1" customWidth="1" outlineLevel="1"/>
    <col min="22" max="22" width="39.5703125" style="87" bestFit="1" customWidth="1"/>
    <col min="23" max="23" width="26" style="87" bestFit="1" customWidth="1"/>
    <col min="24" max="24" width="37" style="96" bestFit="1" customWidth="1"/>
    <col min="25" max="16384" width="11" style="87"/>
  </cols>
  <sheetData>
    <row r="1" spans="1:24" ht="41.25" customHeight="1" x14ac:dyDescent="0.2">
      <c r="A1" s="8" t="s">
        <v>2843</v>
      </c>
      <c r="B1" s="8" t="s">
        <v>1973</v>
      </c>
      <c r="C1" s="8" t="s">
        <v>2844</v>
      </c>
      <c r="D1" s="137" t="s">
        <v>2845</v>
      </c>
      <c r="E1" s="137" t="s">
        <v>2846</v>
      </c>
      <c r="F1" s="137" t="s">
        <v>2847</v>
      </c>
      <c r="G1" s="137" t="s">
        <v>2848</v>
      </c>
      <c r="H1" s="103" t="s">
        <v>2849</v>
      </c>
      <c r="I1" s="103" t="s">
        <v>2850</v>
      </c>
      <c r="J1" s="132" t="s">
        <v>2851</v>
      </c>
      <c r="K1" s="103" t="s">
        <v>2852</v>
      </c>
      <c r="L1" s="103" t="s">
        <v>2853</v>
      </c>
      <c r="M1" s="8" t="s">
        <v>2854</v>
      </c>
      <c r="N1" s="8" t="s">
        <v>3188</v>
      </c>
      <c r="O1" s="8" t="s">
        <v>3189</v>
      </c>
      <c r="P1" s="8" t="s">
        <v>3190</v>
      </c>
      <c r="Q1" s="8"/>
      <c r="R1" s="8"/>
      <c r="S1" s="8"/>
      <c r="T1" s="8"/>
      <c r="U1" s="8"/>
      <c r="V1" s="134" t="s">
        <v>261</v>
      </c>
      <c r="W1" s="134" t="s">
        <v>262</v>
      </c>
      <c r="X1" s="134" t="s">
        <v>263</v>
      </c>
    </row>
    <row r="2" spans="1:24" x14ac:dyDescent="0.2">
      <c r="A2" s="113" t="s">
        <v>65</v>
      </c>
      <c r="B2" s="150" t="s">
        <v>293</v>
      </c>
      <c r="C2" s="149" t="s">
        <v>2514</v>
      </c>
      <c r="D2" s="148" t="s">
        <v>2861</v>
      </c>
      <c r="E2" s="155">
        <v>50</v>
      </c>
      <c r="F2" s="155">
        <v>52.941176470588239</v>
      </c>
      <c r="G2" s="156">
        <v>69.230769230769226</v>
      </c>
      <c r="H2" s="156">
        <v>67.058823529411754</v>
      </c>
      <c r="I2" s="156">
        <v>67.5</v>
      </c>
      <c r="J2" s="157">
        <v>55.319148936170215</v>
      </c>
      <c r="K2" s="158">
        <v>69.230769230769226</v>
      </c>
      <c r="L2" s="158">
        <v>60.341653027823241</v>
      </c>
      <c r="M2" s="158">
        <v>50</v>
      </c>
      <c r="N2" s="104" t="s">
        <v>3170</v>
      </c>
      <c r="O2" s="104" t="s">
        <v>3171</v>
      </c>
      <c r="P2" s="104" t="s">
        <v>3172</v>
      </c>
      <c r="Q2" s="104"/>
      <c r="R2" s="104"/>
      <c r="S2" s="104"/>
      <c r="T2" s="104"/>
      <c r="U2" s="64"/>
      <c r="V2" s="95" t="s">
        <v>1605</v>
      </c>
      <c r="W2" s="95" t="s">
        <v>3792</v>
      </c>
      <c r="X2" s="95" t="s">
        <v>3793</v>
      </c>
    </row>
    <row r="3" spans="1:24" x14ac:dyDescent="0.2">
      <c r="A3" s="113" t="s">
        <v>65</v>
      </c>
      <c r="B3" s="150" t="s">
        <v>293</v>
      </c>
      <c r="C3" s="149" t="s">
        <v>141</v>
      </c>
      <c r="D3" s="148" t="s">
        <v>210</v>
      </c>
      <c r="E3" s="155">
        <v>51.041666666666664</v>
      </c>
      <c r="F3" s="155">
        <v>39.682539682539684</v>
      </c>
      <c r="G3" s="156">
        <v>50</v>
      </c>
      <c r="H3" s="156">
        <v>37.391304347826086</v>
      </c>
      <c r="I3" s="156">
        <v>33.035714285714285</v>
      </c>
      <c r="J3" s="157">
        <v>50</v>
      </c>
      <c r="K3" s="158">
        <v>51.041666666666664</v>
      </c>
      <c r="L3" s="158">
        <v>43.525204163791123</v>
      </c>
      <c r="M3" s="158">
        <v>33.035714285714285</v>
      </c>
      <c r="N3" s="104" t="s">
        <v>3173</v>
      </c>
      <c r="O3" s="104" t="s">
        <v>3174</v>
      </c>
      <c r="P3" s="104" t="s">
        <v>3175</v>
      </c>
      <c r="Q3" s="104"/>
      <c r="R3" s="104"/>
      <c r="S3" s="104"/>
      <c r="T3" s="104"/>
      <c r="U3" s="64"/>
      <c r="V3" s="95" t="s">
        <v>1605</v>
      </c>
      <c r="W3" s="95" t="s">
        <v>3794</v>
      </c>
      <c r="X3" s="95" t="s">
        <v>3793</v>
      </c>
    </row>
    <row r="4" spans="1:24" x14ac:dyDescent="0.2">
      <c r="A4" s="113" t="s">
        <v>65</v>
      </c>
      <c r="B4" s="150" t="s">
        <v>293</v>
      </c>
      <c r="C4" s="149" t="s">
        <v>2512</v>
      </c>
      <c r="D4" s="148" t="s">
        <v>2860</v>
      </c>
      <c r="E4" s="155">
        <v>51.111111111111107</v>
      </c>
      <c r="F4" s="155">
        <v>48.235294117647058</v>
      </c>
      <c r="G4" s="156">
        <v>45.588235294117645</v>
      </c>
      <c r="H4" s="156">
        <v>47.169811320754718</v>
      </c>
      <c r="I4" s="156">
        <v>71.621621621621628</v>
      </c>
      <c r="J4" s="157">
        <v>37.878787878787875</v>
      </c>
      <c r="K4" s="158">
        <v>71.621621621621628</v>
      </c>
      <c r="L4" s="158">
        <v>50.267476890673343</v>
      </c>
      <c r="M4" s="158">
        <v>37.878787878787875</v>
      </c>
      <c r="N4" s="104" t="s">
        <v>3173</v>
      </c>
      <c r="O4" s="104" t="s">
        <v>3174</v>
      </c>
      <c r="P4" s="104" t="s">
        <v>3175</v>
      </c>
      <c r="Q4" s="104"/>
      <c r="R4" s="104"/>
      <c r="S4" s="104"/>
      <c r="T4" s="104"/>
      <c r="U4" s="64"/>
      <c r="V4" s="95" t="s">
        <v>1605</v>
      </c>
      <c r="W4" s="95" t="s">
        <v>3795</v>
      </c>
      <c r="X4" s="95" t="s">
        <v>3793</v>
      </c>
    </row>
    <row r="5" spans="1:24" x14ac:dyDescent="0.2">
      <c r="A5" s="113" t="s">
        <v>65</v>
      </c>
      <c r="B5" s="150" t="s">
        <v>293</v>
      </c>
      <c r="C5" s="149" t="s">
        <v>746</v>
      </c>
      <c r="D5" s="148" t="s">
        <v>2511</v>
      </c>
      <c r="E5" s="155">
        <v>49.549549549549546</v>
      </c>
      <c r="F5" s="155">
        <v>44.897959183673471</v>
      </c>
      <c r="G5" s="156">
        <v>51.908396946564885</v>
      </c>
      <c r="H5" s="156">
        <v>38.235294117647058</v>
      </c>
      <c r="I5" s="156">
        <v>45.962732919254655</v>
      </c>
      <c r="J5" s="157">
        <v>49.180327868852459</v>
      </c>
      <c r="K5" s="158">
        <v>51.908396946564885</v>
      </c>
      <c r="L5" s="158">
        <v>46.622376764257012</v>
      </c>
      <c r="M5" s="158">
        <v>38.235294117647058</v>
      </c>
      <c r="N5" s="104" t="s">
        <v>3176</v>
      </c>
      <c r="O5" s="104" t="s">
        <v>3177</v>
      </c>
      <c r="P5" s="104" t="s">
        <v>3178</v>
      </c>
      <c r="Q5" s="104"/>
      <c r="R5" s="104"/>
      <c r="S5" s="104"/>
      <c r="T5" s="104"/>
      <c r="U5" s="64"/>
      <c r="V5" s="95" t="s">
        <v>1605</v>
      </c>
      <c r="W5" s="95" t="s">
        <v>3796</v>
      </c>
      <c r="X5" s="95" t="s">
        <v>3793</v>
      </c>
    </row>
    <row r="6" spans="1:24" x14ac:dyDescent="0.2">
      <c r="A6" s="113" t="s">
        <v>65</v>
      </c>
      <c r="B6" s="150" t="s">
        <v>293</v>
      </c>
      <c r="C6" s="149" t="s">
        <v>180</v>
      </c>
      <c r="D6" s="148" t="s">
        <v>2863</v>
      </c>
      <c r="E6" s="155">
        <v>45.263157894736842</v>
      </c>
      <c r="F6" s="155">
        <v>50.877192982456144</v>
      </c>
      <c r="G6" s="156">
        <v>44.565217391304344</v>
      </c>
      <c r="H6" s="156">
        <v>40.17094017094017</v>
      </c>
      <c r="I6" s="156">
        <v>55.555555555555557</v>
      </c>
      <c r="J6" s="157">
        <v>41.573033707865171</v>
      </c>
      <c r="K6" s="158">
        <v>55.555555555555557</v>
      </c>
      <c r="L6" s="158">
        <v>46.334182950476368</v>
      </c>
      <c r="M6" s="158">
        <v>40.17094017094017</v>
      </c>
      <c r="N6" s="104" t="s">
        <v>3176</v>
      </c>
      <c r="O6" s="104" t="s">
        <v>3177</v>
      </c>
      <c r="P6" s="104" t="s">
        <v>3178</v>
      </c>
      <c r="Q6" s="104"/>
      <c r="R6" s="104"/>
      <c r="S6" s="104"/>
      <c r="T6" s="104"/>
      <c r="U6" s="64"/>
      <c r="V6" s="95" t="s">
        <v>1605</v>
      </c>
      <c r="W6" s="95" t="s">
        <v>3797</v>
      </c>
      <c r="X6" s="95" t="s">
        <v>3793</v>
      </c>
    </row>
    <row r="7" spans="1:24" x14ac:dyDescent="0.2">
      <c r="A7" s="113" t="s">
        <v>65</v>
      </c>
      <c r="B7" s="150" t="s">
        <v>293</v>
      </c>
      <c r="C7" s="149" t="s">
        <v>2026</v>
      </c>
      <c r="D7" s="148" t="s">
        <v>2855</v>
      </c>
      <c r="E7" s="155">
        <v>43.103448275862064</v>
      </c>
      <c r="F7" s="155">
        <v>44.871794871794876</v>
      </c>
      <c r="G7" s="156">
        <v>32.539682539682538</v>
      </c>
      <c r="H7" s="156">
        <v>52.830188679245282</v>
      </c>
      <c r="I7" s="156">
        <v>40.714285714285715</v>
      </c>
      <c r="J7" s="157">
        <v>33.695652173913047</v>
      </c>
      <c r="K7" s="158">
        <v>52.830188679245282</v>
      </c>
      <c r="L7" s="158">
        <v>41.292508709130594</v>
      </c>
      <c r="M7" s="158">
        <v>32.539682539682538</v>
      </c>
      <c r="N7" s="104" t="s">
        <v>3179</v>
      </c>
      <c r="O7" s="104" t="s">
        <v>3180</v>
      </c>
      <c r="P7" s="104" t="s">
        <v>3181</v>
      </c>
      <c r="Q7" s="104"/>
      <c r="R7" s="104"/>
      <c r="S7" s="104"/>
      <c r="T7" s="104"/>
      <c r="U7" s="64"/>
      <c r="V7" s="95" t="s">
        <v>1605</v>
      </c>
      <c r="W7" s="95" t="s">
        <v>3798</v>
      </c>
      <c r="X7" s="95" t="s">
        <v>3793</v>
      </c>
    </row>
    <row r="8" spans="1:24" x14ac:dyDescent="0.2">
      <c r="A8" s="113" t="s">
        <v>65</v>
      </c>
      <c r="B8" s="150" t="s">
        <v>293</v>
      </c>
      <c r="C8" s="149" t="s">
        <v>977</v>
      </c>
      <c r="D8" s="148" t="s">
        <v>2856</v>
      </c>
      <c r="E8" s="155">
        <v>35.483870967741936</v>
      </c>
      <c r="F8" s="155">
        <v>37.410071942446045</v>
      </c>
      <c r="G8" s="156">
        <v>29.245283018867923</v>
      </c>
      <c r="H8" s="156">
        <v>35.483870967741936</v>
      </c>
      <c r="I8" s="156">
        <v>37.288135593220339</v>
      </c>
      <c r="J8" s="157">
        <v>33.027522935779821</v>
      </c>
      <c r="K8" s="158">
        <v>37.410071942446045</v>
      </c>
      <c r="L8" s="158">
        <v>34.656459237633001</v>
      </c>
      <c r="M8" s="158">
        <v>29.245283018867923</v>
      </c>
      <c r="N8" s="104" t="s">
        <v>3179</v>
      </c>
      <c r="O8" s="104" t="s">
        <v>3180</v>
      </c>
      <c r="P8" s="104" t="s">
        <v>3181</v>
      </c>
      <c r="Q8" s="104"/>
      <c r="R8" s="104"/>
      <c r="S8" s="104"/>
      <c r="T8" s="104"/>
      <c r="U8" s="64"/>
      <c r="V8" s="95" t="s">
        <v>1605</v>
      </c>
      <c r="W8" s="95" t="s">
        <v>3799</v>
      </c>
      <c r="X8" s="95" t="s">
        <v>3793</v>
      </c>
    </row>
    <row r="9" spans="1:24" x14ac:dyDescent="0.2">
      <c r="A9" s="113" t="s">
        <v>65</v>
      </c>
      <c r="B9" s="150" t="s">
        <v>293</v>
      </c>
      <c r="C9" s="149" t="s">
        <v>2047</v>
      </c>
      <c r="D9" s="148" t="s">
        <v>2859</v>
      </c>
      <c r="E9" s="155">
        <v>38.666666666666664</v>
      </c>
      <c r="F9" s="155">
        <v>34.328358208955223</v>
      </c>
      <c r="G9" s="156">
        <v>38.356164383561641</v>
      </c>
      <c r="H9" s="156">
        <v>39.784946236559136</v>
      </c>
      <c r="I9" s="156">
        <v>58.024691358024697</v>
      </c>
      <c r="J9" s="157">
        <v>45.161290322580641</v>
      </c>
      <c r="K9" s="158">
        <v>58.024691358024697</v>
      </c>
      <c r="L9" s="158">
        <v>42.387019529391331</v>
      </c>
      <c r="M9" s="158">
        <v>34.328358208955223</v>
      </c>
      <c r="N9" s="104" t="s">
        <v>3179</v>
      </c>
      <c r="O9" s="104" t="s">
        <v>3180</v>
      </c>
      <c r="P9" s="104" t="s">
        <v>3181</v>
      </c>
      <c r="Q9" s="104"/>
      <c r="R9" s="104"/>
      <c r="S9" s="104"/>
      <c r="T9" s="104"/>
      <c r="U9" s="64"/>
      <c r="V9" s="95" t="s">
        <v>1605</v>
      </c>
      <c r="W9" s="95" t="s">
        <v>3800</v>
      </c>
      <c r="X9" s="95" t="s">
        <v>3793</v>
      </c>
    </row>
    <row r="10" spans="1:24" x14ac:dyDescent="0.2">
      <c r="A10" s="113" t="s">
        <v>65</v>
      </c>
      <c r="B10" s="150" t="s">
        <v>293</v>
      </c>
      <c r="C10" s="149" t="s">
        <v>157</v>
      </c>
      <c r="D10" s="148" t="s">
        <v>749</v>
      </c>
      <c r="E10" s="155">
        <v>44.252873563218394</v>
      </c>
      <c r="F10" s="155">
        <v>31.944444444444443</v>
      </c>
      <c r="G10" s="156">
        <v>36.111111111111107</v>
      </c>
      <c r="H10" s="156">
        <v>22.602739726027394</v>
      </c>
      <c r="I10" s="156">
        <v>42.016806722689076</v>
      </c>
      <c r="J10" s="157">
        <v>33.962264150943398</v>
      </c>
      <c r="K10" s="158">
        <v>44.252873563218394</v>
      </c>
      <c r="L10" s="158">
        <v>35.148373286405636</v>
      </c>
      <c r="M10" s="158">
        <v>22.602739726027394</v>
      </c>
      <c r="N10" s="104" t="s">
        <v>3179</v>
      </c>
      <c r="O10" s="104" t="s">
        <v>3180</v>
      </c>
      <c r="P10" s="104" t="s">
        <v>3181</v>
      </c>
      <c r="Q10" s="104"/>
      <c r="R10" s="104"/>
      <c r="S10" s="104"/>
      <c r="T10" s="104"/>
      <c r="U10" s="64"/>
      <c r="V10" s="95" t="s">
        <v>1605</v>
      </c>
      <c r="W10" s="95" t="s">
        <v>3801</v>
      </c>
      <c r="X10" s="95" t="s">
        <v>3793</v>
      </c>
    </row>
    <row r="11" spans="1:24" x14ac:dyDescent="0.2">
      <c r="A11" s="113" t="s">
        <v>65</v>
      </c>
      <c r="B11" s="150" t="s">
        <v>293</v>
      </c>
      <c r="C11" s="149" t="s">
        <v>256</v>
      </c>
      <c r="D11" s="148" t="s">
        <v>387</v>
      </c>
      <c r="E11" s="155">
        <v>32.727272727272727</v>
      </c>
      <c r="F11" s="155">
        <v>45.689655172413794</v>
      </c>
      <c r="G11" s="156">
        <v>44.117647058823529</v>
      </c>
      <c r="H11" s="156">
        <v>50.450450450450447</v>
      </c>
      <c r="I11" s="156">
        <v>27.083333333333332</v>
      </c>
      <c r="J11" s="157">
        <v>34.408602150537639</v>
      </c>
      <c r="K11" s="158">
        <v>50.450450450450447</v>
      </c>
      <c r="L11" s="158">
        <v>39.079493482138581</v>
      </c>
      <c r="M11" s="158">
        <v>27.083333333333332</v>
      </c>
      <c r="N11" s="104" t="s">
        <v>3179</v>
      </c>
      <c r="O11" s="104" t="s">
        <v>3180</v>
      </c>
      <c r="P11" s="104" t="s">
        <v>3181</v>
      </c>
      <c r="Q11" s="104"/>
      <c r="R11" s="104"/>
      <c r="S11" s="104"/>
      <c r="T11" s="104"/>
      <c r="U11" s="64"/>
      <c r="V11" s="95" t="s">
        <v>1605</v>
      </c>
      <c r="W11" s="95" t="s">
        <v>1629</v>
      </c>
      <c r="X11" s="95" t="s">
        <v>3793</v>
      </c>
    </row>
    <row r="12" spans="1:24" x14ac:dyDescent="0.2">
      <c r="A12" s="113" t="s">
        <v>65</v>
      </c>
      <c r="B12" s="150" t="s">
        <v>293</v>
      </c>
      <c r="C12" s="149" t="s">
        <v>750</v>
      </c>
      <c r="D12" s="148" t="s">
        <v>2858</v>
      </c>
      <c r="E12" s="155">
        <v>18.072289156626507</v>
      </c>
      <c r="F12" s="155">
        <v>18.269230769230766</v>
      </c>
      <c r="G12" s="156">
        <v>29.629629629629626</v>
      </c>
      <c r="H12" s="156">
        <v>38.392857142857146</v>
      </c>
      <c r="I12" s="156">
        <v>42.553191489361701</v>
      </c>
      <c r="J12" s="157">
        <v>31.818181818181817</v>
      </c>
      <c r="K12" s="158">
        <v>42.553191489361701</v>
      </c>
      <c r="L12" s="158">
        <v>29.789230000981259</v>
      </c>
      <c r="M12" s="158">
        <v>18.072289156626507</v>
      </c>
      <c r="N12" s="104" t="s">
        <v>3182</v>
      </c>
      <c r="O12" s="104" t="s">
        <v>3183</v>
      </c>
      <c r="P12" s="104" t="s">
        <v>3184</v>
      </c>
      <c r="Q12" s="104"/>
      <c r="R12" s="104"/>
      <c r="S12" s="104"/>
      <c r="T12" s="104"/>
      <c r="U12" s="64"/>
      <c r="V12" s="95" t="s">
        <v>1605</v>
      </c>
      <c r="W12" s="95" t="s">
        <v>3802</v>
      </c>
      <c r="X12" s="95" t="s">
        <v>3793</v>
      </c>
    </row>
    <row r="13" spans="1:24" x14ac:dyDescent="0.2">
      <c r="A13" s="113" t="s">
        <v>65</v>
      </c>
      <c r="B13" s="150" t="s">
        <v>293</v>
      </c>
      <c r="C13" s="149" t="s">
        <v>754</v>
      </c>
      <c r="D13" s="148" t="s">
        <v>755</v>
      </c>
      <c r="E13" s="155">
        <v>34.939759036144579</v>
      </c>
      <c r="F13" s="155">
        <v>42.528735632183903</v>
      </c>
      <c r="G13" s="156">
        <v>46.969696969696969</v>
      </c>
      <c r="H13" s="156">
        <v>42.574257425742573</v>
      </c>
      <c r="I13" s="156">
        <v>65.277777777777786</v>
      </c>
      <c r="J13" s="157">
        <v>52.941176470588239</v>
      </c>
      <c r="K13" s="158">
        <v>65.277777777777786</v>
      </c>
      <c r="L13" s="158">
        <v>47.538567218689003</v>
      </c>
      <c r="M13" s="158">
        <v>34.939759036144579</v>
      </c>
      <c r="N13" s="104" t="s">
        <v>3182</v>
      </c>
      <c r="O13" s="104" t="s">
        <v>3183</v>
      </c>
      <c r="P13" s="104" t="s">
        <v>3184</v>
      </c>
      <c r="Q13" s="104"/>
      <c r="R13" s="104"/>
      <c r="S13" s="104"/>
      <c r="T13" s="104"/>
      <c r="U13" s="64"/>
      <c r="V13" s="95" t="s">
        <v>1605</v>
      </c>
      <c r="W13" s="95" t="s">
        <v>3803</v>
      </c>
      <c r="X13" s="95" t="s">
        <v>3793</v>
      </c>
    </row>
    <row r="14" spans="1:24" x14ac:dyDescent="0.2">
      <c r="A14" s="113" t="s">
        <v>65</v>
      </c>
      <c r="B14" s="150" t="s">
        <v>293</v>
      </c>
      <c r="C14" s="149" t="s">
        <v>111</v>
      </c>
      <c r="D14" s="148" t="s">
        <v>2862</v>
      </c>
      <c r="E14" s="155">
        <v>34.939759036144579</v>
      </c>
      <c r="F14" s="155">
        <v>23.076923076923077</v>
      </c>
      <c r="G14" s="156">
        <v>48.4375</v>
      </c>
      <c r="H14" s="156">
        <v>30.275229357798167</v>
      </c>
      <c r="I14" s="156">
        <v>27.536231884057973</v>
      </c>
      <c r="J14" s="157">
        <v>26.984126984126984</v>
      </c>
      <c r="K14" s="158">
        <v>48.4375</v>
      </c>
      <c r="L14" s="158">
        <v>31.874961723175133</v>
      </c>
      <c r="M14" s="158">
        <v>23.076923076923077</v>
      </c>
      <c r="N14" s="104" t="s">
        <v>3182</v>
      </c>
      <c r="O14" s="104" t="s">
        <v>3183</v>
      </c>
      <c r="P14" s="104" t="s">
        <v>3184</v>
      </c>
      <c r="Q14" s="104"/>
      <c r="R14" s="104"/>
      <c r="S14" s="104"/>
      <c r="T14" s="104"/>
      <c r="U14" s="64"/>
      <c r="V14" s="95" t="s">
        <v>1605</v>
      </c>
      <c r="W14" s="95" t="s">
        <v>3804</v>
      </c>
      <c r="X14" s="95" t="s">
        <v>3793</v>
      </c>
    </row>
    <row r="15" spans="1:24" x14ac:dyDescent="0.2">
      <c r="A15" s="113" t="s">
        <v>65</v>
      </c>
      <c r="B15" s="150" t="s">
        <v>293</v>
      </c>
      <c r="C15" s="149" t="s">
        <v>1995</v>
      </c>
      <c r="D15" s="148" t="s">
        <v>2864</v>
      </c>
      <c r="E15" s="155">
        <v>29.357798165137616</v>
      </c>
      <c r="F15" s="155">
        <v>26.760563380281688</v>
      </c>
      <c r="G15" s="156">
        <v>35.64356435643564</v>
      </c>
      <c r="H15" s="156">
        <v>11.111111111111111</v>
      </c>
      <c r="I15" s="156">
        <v>12.121212121212121</v>
      </c>
      <c r="J15" s="157">
        <v>36.84210526315789</v>
      </c>
      <c r="K15" s="158">
        <v>36.84210526315789</v>
      </c>
      <c r="L15" s="158">
        <v>25.306059066222677</v>
      </c>
      <c r="M15" s="158">
        <v>11.111111111111111</v>
      </c>
      <c r="N15" s="104" t="s">
        <v>3182</v>
      </c>
      <c r="O15" s="104" t="s">
        <v>3183</v>
      </c>
      <c r="P15" s="104" t="s">
        <v>3184</v>
      </c>
      <c r="Q15" s="104"/>
      <c r="R15" s="104"/>
      <c r="S15" s="104"/>
      <c r="T15" s="104"/>
      <c r="U15" s="64"/>
      <c r="V15" s="95" t="s">
        <v>1605</v>
      </c>
      <c r="W15" s="95" t="s">
        <v>3805</v>
      </c>
      <c r="X15" s="95" t="s">
        <v>3793</v>
      </c>
    </row>
    <row r="16" spans="1:24" x14ac:dyDescent="0.2">
      <c r="A16" s="113" t="s">
        <v>65</v>
      </c>
      <c r="B16" s="150" t="s">
        <v>293</v>
      </c>
      <c r="C16" s="149" t="s">
        <v>77</v>
      </c>
      <c r="D16" s="148" t="s">
        <v>753</v>
      </c>
      <c r="E16" s="155">
        <v>22.727272727272727</v>
      </c>
      <c r="F16" s="155">
        <v>42.574257425742573</v>
      </c>
      <c r="G16" s="156">
        <v>17.391304347826086</v>
      </c>
      <c r="H16" s="156">
        <v>27.350427350427353</v>
      </c>
      <c r="I16" s="156">
        <v>52.439024390243901</v>
      </c>
      <c r="J16" s="157">
        <v>40</v>
      </c>
      <c r="K16" s="158">
        <v>52.439024390243901</v>
      </c>
      <c r="L16" s="158">
        <v>33.747047706918778</v>
      </c>
      <c r="M16" s="158">
        <v>17.391304347826086</v>
      </c>
      <c r="N16" s="104" t="s">
        <v>3182</v>
      </c>
      <c r="O16" s="104" t="s">
        <v>3183</v>
      </c>
      <c r="P16" s="104" t="s">
        <v>3184</v>
      </c>
      <c r="Q16" s="104"/>
      <c r="R16" s="104"/>
      <c r="S16" s="104"/>
      <c r="T16" s="104"/>
      <c r="U16" s="64"/>
      <c r="V16" s="95" t="s">
        <v>1605</v>
      </c>
      <c r="W16" s="95" t="s">
        <v>3806</v>
      </c>
      <c r="X16" s="95" t="s">
        <v>3793</v>
      </c>
    </row>
    <row r="17" spans="1:24" x14ac:dyDescent="0.2">
      <c r="A17" s="113" t="s">
        <v>65</v>
      </c>
      <c r="B17" s="150" t="s">
        <v>293</v>
      </c>
      <c r="C17" s="149" t="s">
        <v>2046</v>
      </c>
      <c r="D17" s="148" t="s">
        <v>2857</v>
      </c>
      <c r="E17" s="155">
        <v>23.711340206185564</v>
      </c>
      <c r="F17" s="155">
        <v>65.384615384615387</v>
      </c>
      <c r="G17" s="156">
        <v>42.592592592592595</v>
      </c>
      <c r="H17" s="156">
        <v>43.61702127659575</v>
      </c>
      <c r="I17" s="156">
        <v>44.776119402985074</v>
      </c>
      <c r="J17" s="157">
        <v>52.380952380952387</v>
      </c>
      <c r="K17" s="158">
        <v>65.384615384615387</v>
      </c>
      <c r="L17" s="158">
        <v>45.41044020732113</v>
      </c>
      <c r="M17" s="158">
        <v>23.711340206185564</v>
      </c>
      <c r="N17" s="104" t="s">
        <v>3185</v>
      </c>
      <c r="O17" s="104" t="s">
        <v>3186</v>
      </c>
      <c r="P17" s="104" t="s">
        <v>3187</v>
      </c>
      <c r="Q17" s="104"/>
      <c r="R17" s="104"/>
      <c r="S17" s="104"/>
      <c r="T17" s="104"/>
      <c r="U17" s="64"/>
      <c r="V17" s="95" t="s">
        <v>1605</v>
      </c>
      <c r="W17" s="95" t="s">
        <v>3807</v>
      </c>
      <c r="X17" s="95" t="s">
        <v>3793</v>
      </c>
    </row>
    <row r="18" spans="1:24" x14ac:dyDescent="0.2">
      <c r="A18" s="113" t="s">
        <v>65</v>
      </c>
      <c r="B18" s="150" t="s">
        <v>298</v>
      </c>
      <c r="C18" s="149" t="s">
        <v>2622</v>
      </c>
      <c r="D18" s="148" t="s">
        <v>2623</v>
      </c>
      <c r="E18" s="155">
        <v>52.427184466019419</v>
      </c>
      <c r="F18" s="155">
        <v>44.545454545454547</v>
      </c>
      <c r="G18" s="156">
        <v>44.086021505376344</v>
      </c>
      <c r="H18" s="156">
        <v>48.837209302325576</v>
      </c>
      <c r="I18" s="156">
        <v>44.444444444444443</v>
      </c>
      <c r="J18" s="157">
        <v>54.166666666666664</v>
      </c>
      <c r="K18" s="158">
        <v>54.166666666666664</v>
      </c>
      <c r="L18" s="158">
        <v>48.084496821714509</v>
      </c>
      <c r="M18" s="158">
        <v>44.086021505376344</v>
      </c>
      <c r="N18" s="104" t="s">
        <v>3173</v>
      </c>
      <c r="O18" s="104" t="s">
        <v>3174</v>
      </c>
      <c r="P18" s="104" t="s">
        <v>3175</v>
      </c>
      <c r="Q18" s="104"/>
      <c r="R18" s="104"/>
      <c r="S18" s="104"/>
      <c r="T18" s="104"/>
      <c r="U18" s="64"/>
      <c r="V18" s="95" t="s">
        <v>1607</v>
      </c>
      <c r="W18" s="95" t="s">
        <v>3808</v>
      </c>
      <c r="X18" s="95" t="s">
        <v>3793</v>
      </c>
    </row>
    <row r="19" spans="1:24" x14ac:dyDescent="0.2">
      <c r="A19" s="113" t="s">
        <v>65</v>
      </c>
      <c r="B19" s="150" t="s">
        <v>298</v>
      </c>
      <c r="C19" s="149" t="s">
        <v>2616</v>
      </c>
      <c r="D19" s="148" t="s">
        <v>2617</v>
      </c>
      <c r="E19" s="155">
        <v>52.5</v>
      </c>
      <c r="F19" s="155">
        <v>36.134453781512605</v>
      </c>
      <c r="G19" s="156">
        <v>51.401869158878498</v>
      </c>
      <c r="H19" s="156">
        <v>47.692307692307693</v>
      </c>
      <c r="I19" s="156">
        <v>46.153846153846153</v>
      </c>
      <c r="J19" s="157">
        <v>41.53846153846154</v>
      </c>
      <c r="K19" s="158">
        <v>52.5</v>
      </c>
      <c r="L19" s="158">
        <v>45.903489720834415</v>
      </c>
      <c r="M19" s="158">
        <v>36.134453781512605</v>
      </c>
      <c r="N19" s="104" t="s">
        <v>3173</v>
      </c>
      <c r="O19" s="104" t="s">
        <v>3174</v>
      </c>
      <c r="P19" s="104" t="s">
        <v>3175</v>
      </c>
      <c r="Q19" s="104"/>
      <c r="R19" s="104"/>
      <c r="S19" s="104"/>
      <c r="T19" s="104"/>
      <c r="U19" s="64"/>
      <c r="V19" s="95" t="s">
        <v>1607</v>
      </c>
      <c r="W19" s="95" t="s">
        <v>3809</v>
      </c>
      <c r="X19" s="95" t="s">
        <v>3793</v>
      </c>
    </row>
    <row r="20" spans="1:24" x14ac:dyDescent="0.2">
      <c r="A20" s="113" t="s">
        <v>65</v>
      </c>
      <c r="B20" s="150" t="s">
        <v>298</v>
      </c>
      <c r="C20" s="149" t="s">
        <v>984</v>
      </c>
      <c r="D20" s="148" t="s">
        <v>1907</v>
      </c>
      <c r="E20" s="155">
        <v>56.481481481481474</v>
      </c>
      <c r="F20" s="155">
        <v>56.470588235294116</v>
      </c>
      <c r="G20" s="156">
        <v>50.537634408602152</v>
      </c>
      <c r="H20" s="156">
        <v>45</v>
      </c>
      <c r="I20" s="156">
        <v>48.780487804878049</v>
      </c>
      <c r="J20" s="157">
        <v>33.82352941176471</v>
      </c>
      <c r="K20" s="158">
        <v>56.481481481481474</v>
      </c>
      <c r="L20" s="158">
        <v>48.515620223670084</v>
      </c>
      <c r="M20" s="158">
        <v>33.82352941176471</v>
      </c>
      <c r="N20" s="104" t="s">
        <v>3173</v>
      </c>
      <c r="O20" s="104" t="s">
        <v>3174</v>
      </c>
      <c r="P20" s="104" t="s">
        <v>3175</v>
      </c>
      <c r="Q20" s="104"/>
      <c r="R20" s="104"/>
      <c r="S20" s="104"/>
      <c r="T20" s="104"/>
      <c r="U20" s="64"/>
      <c r="V20" s="95" t="s">
        <v>1607</v>
      </c>
      <c r="W20" s="95" t="s">
        <v>3810</v>
      </c>
      <c r="X20" s="95" t="s">
        <v>3793</v>
      </c>
    </row>
    <row r="21" spans="1:24" x14ac:dyDescent="0.2">
      <c r="A21" s="113" t="s">
        <v>65</v>
      </c>
      <c r="B21" s="150" t="s">
        <v>298</v>
      </c>
      <c r="C21" s="149" t="s">
        <v>2627</v>
      </c>
      <c r="D21" s="148" t="s">
        <v>2883</v>
      </c>
      <c r="E21" s="155">
        <v>55.405405405405403</v>
      </c>
      <c r="F21" s="155">
        <v>56.422018348623851</v>
      </c>
      <c r="G21" s="156">
        <v>53.591160220994475</v>
      </c>
      <c r="H21" s="156">
        <v>34.210526315789473</v>
      </c>
      <c r="I21" s="156">
        <v>49.723756906077348</v>
      </c>
      <c r="J21" s="157">
        <v>45.833333333333329</v>
      </c>
      <c r="K21" s="158">
        <v>56.422018348623851</v>
      </c>
      <c r="L21" s="158">
        <v>49.197700088370645</v>
      </c>
      <c r="M21" s="158">
        <v>34.210526315789473</v>
      </c>
      <c r="N21" s="104" t="s">
        <v>3173</v>
      </c>
      <c r="O21" s="104" t="s">
        <v>3174</v>
      </c>
      <c r="P21" s="104" t="s">
        <v>3175</v>
      </c>
      <c r="Q21" s="104"/>
      <c r="R21" s="104"/>
      <c r="S21" s="104"/>
      <c r="T21" s="104"/>
      <c r="U21" s="64"/>
      <c r="V21" s="95" t="s">
        <v>1607</v>
      </c>
      <c r="W21" s="95" t="s">
        <v>3811</v>
      </c>
      <c r="X21" s="95" t="s">
        <v>3793</v>
      </c>
    </row>
    <row r="22" spans="1:24" x14ac:dyDescent="0.2">
      <c r="A22" s="113" t="s">
        <v>65</v>
      </c>
      <c r="B22" s="150" t="s">
        <v>298</v>
      </c>
      <c r="C22" s="149" t="s">
        <v>2624</v>
      </c>
      <c r="D22" s="148" t="s">
        <v>2625</v>
      </c>
      <c r="E22" s="155">
        <v>28.571428571428569</v>
      </c>
      <c r="F22" s="155">
        <v>46.956521739130437</v>
      </c>
      <c r="G22" s="156">
        <v>50</v>
      </c>
      <c r="H22" s="156">
        <v>44.166666666666664</v>
      </c>
      <c r="I22" s="156">
        <v>46.36363636363636</v>
      </c>
      <c r="J22" s="157">
        <v>51.111111111111107</v>
      </c>
      <c r="K22" s="158">
        <v>51.111111111111107</v>
      </c>
      <c r="L22" s="158">
        <v>44.52822740866219</v>
      </c>
      <c r="M22" s="158">
        <v>28.571428571428569</v>
      </c>
      <c r="N22" s="104" t="s">
        <v>3179</v>
      </c>
      <c r="O22" s="104" t="s">
        <v>3180</v>
      </c>
      <c r="P22" s="104" t="s">
        <v>3181</v>
      </c>
      <c r="Q22" s="104"/>
      <c r="R22" s="104"/>
      <c r="S22" s="104"/>
      <c r="T22" s="104"/>
      <c r="U22" s="64"/>
      <c r="V22" s="95" t="s">
        <v>1607</v>
      </c>
      <c r="W22" s="95" t="s">
        <v>3812</v>
      </c>
      <c r="X22" s="95" t="s">
        <v>3793</v>
      </c>
    </row>
    <row r="23" spans="1:24" x14ac:dyDescent="0.2">
      <c r="A23" s="113" t="s">
        <v>65</v>
      </c>
      <c r="B23" s="150" t="s">
        <v>298</v>
      </c>
      <c r="C23" s="149" t="s">
        <v>2620</v>
      </c>
      <c r="D23" s="148" t="s">
        <v>2621</v>
      </c>
      <c r="E23" s="155">
        <v>40.495867768595041</v>
      </c>
      <c r="F23" s="155">
        <v>46.706586826347305</v>
      </c>
      <c r="G23" s="156">
        <v>48.226950354609926</v>
      </c>
      <c r="H23" s="156">
        <v>51.298701298701296</v>
      </c>
      <c r="I23" s="156">
        <v>53.968253968253968</v>
      </c>
      <c r="J23" s="157">
        <v>54.022988505747129</v>
      </c>
      <c r="K23" s="158">
        <v>54.022988505747129</v>
      </c>
      <c r="L23" s="158">
        <v>49.119891453709108</v>
      </c>
      <c r="M23" s="158">
        <v>40.495867768595041</v>
      </c>
      <c r="N23" s="104" t="s">
        <v>3179</v>
      </c>
      <c r="O23" s="104" t="s">
        <v>3180</v>
      </c>
      <c r="P23" s="104" t="s">
        <v>3181</v>
      </c>
      <c r="Q23" s="104"/>
      <c r="R23" s="104"/>
      <c r="S23" s="104"/>
      <c r="T23" s="104"/>
      <c r="U23" s="64"/>
      <c r="V23" s="95" t="s">
        <v>1607</v>
      </c>
      <c r="W23" s="95" t="s">
        <v>3813</v>
      </c>
      <c r="X23" s="95" t="s">
        <v>3793</v>
      </c>
    </row>
    <row r="24" spans="1:24" x14ac:dyDescent="0.2">
      <c r="A24" s="113" t="s">
        <v>65</v>
      </c>
      <c r="B24" s="150" t="s">
        <v>298</v>
      </c>
      <c r="C24" s="149" t="s">
        <v>2618</v>
      </c>
      <c r="D24" s="148" t="s">
        <v>2619</v>
      </c>
      <c r="E24" s="155">
        <v>43.220338983050851</v>
      </c>
      <c r="F24" s="155">
        <v>52.20125786163522</v>
      </c>
      <c r="G24" s="156">
        <v>55.26315789473685</v>
      </c>
      <c r="H24" s="156">
        <v>34.95145631067961</v>
      </c>
      <c r="I24" s="156">
        <v>55.813953488372093</v>
      </c>
      <c r="J24" s="157">
        <v>51.304347826086961</v>
      </c>
      <c r="K24" s="158">
        <v>55.813953488372093</v>
      </c>
      <c r="L24" s="158">
        <v>48.792418727426927</v>
      </c>
      <c r="M24" s="158">
        <v>34.95145631067961</v>
      </c>
      <c r="N24" s="104" t="s">
        <v>3179</v>
      </c>
      <c r="O24" s="104" t="s">
        <v>3180</v>
      </c>
      <c r="P24" s="104" t="s">
        <v>3181</v>
      </c>
      <c r="Q24" s="104"/>
      <c r="R24" s="104"/>
      <c r="S24" s="104"/>
      <c r="T24" s="104"/>
      <c r="U24" s="64"/>
      <c r="V24" s="95" t="s">
        <v>1607</v>
      </c>
      <c r="W24" s="95" t="s">
        <v>3814</v>
      </c>
      <c r="X24" s="95" t="s">
        <v>3793</v>
      </c>
    </row>
    <row r="25" spans="1:24" x14ac:dyDescent="0.2">
      <c r="A25" s="113" t="s">
        <v>65</v>
      </c>
      <c r="B25" s="150" t="s">
        <v>298</v>
      </c>
      <c r="C25" s="149" t="s">
        <v>797</v>
      </c>
      <c r="D25" s="148" t="s">
        <v>798</v>
      </c>
      <c r="E25" s="155">
        <v>41.228070175438596</v>
      </c>
      <c r="F25" s="155">
        <v>56.435643564356432</v>
      </c>
      <c r="G25" s="156">
        <v>48.453608247422679</v>
      </c>
      <c r="H25" s="156">
        <v>46.086956521739133</v>
      </c>
      <c r="I25" s="156">
        <v>41.111111111111107</v>
      </c>
      <c r="J25" s="157">
        <v>52.777777777777779</v>
      </c>
      <c r="K25" s="158">
        <v>56.435643564356432</v>
      </c>
      <c r="L25" s="158">
        <v>47.682194566307622</v>
      </c>
      <c r="M25" s="158">
        <v>41.111111111111107</v>
      </c>
      <c r="N25" s="104" t="s">
        <v>3179</v>
      </c>
      <c r="O25" s="104" t="s">
        <v>3180</v>
      </c>
      <c r="P25" s="104" t="s">
        <v>3181</v>
      </c>
      <c r="Q25" s="104"/>
      <c r="R25" s="104"/>
      <c r="S25" s="104"/>
      <c r="T25" s="104"/>
      <c r="U25" s="64"/>
      <c r="V25" s="95" t="s">
        <v>1607</v>
      </c>
      <c r="W25" s="95" t="s">
        <v>3815</v>
      </c>
      <c r="X25" s="95" t="s">
        <v>3793</v>
      </c>
    </row>
    <row r="26" spans="1:24" x14ac:dyDescent="0.2">
      <c r="A26" s="113" t="s">
        <v>65</v>
      </c>
      <c r="B26" s="150" t="s">
        <v>298</v>
      </c>
      <c r="C26" s="149" t="s">
        <v>2050</v>
      </c>
      <c r="D26" s="148" t="s">
        <v>2882</v>
      </c>
      <c r="E26" s="155">
        <v>33.695652173913047</v>
      </c>
      <c r="F26" s="155">
        <v>58.426966292134829</v>
      </c>
      <c r="G26" s="156">
        <v>42.1875</v>
      </c>
      <c r="H26" s="156">
        <v>44.230769230769226</v>
      </c>
      <c r="I26" s="156">
        <v>38.461538461538467</v>
      </c>
      <c r="J26" s="157">
        <v>48</v>
      </c>
      <c r="K26" s="158">
        <v>58.426966292134829</v>
      </c>
      <c r="L26" s="158">
        <v>44.167071026392591</v>
      </c>
      <c r="M26" s="158">
        <v>33.695652173913047</v>
      </c>
      <c r="N26" s="104" t="s">
        <v>3179</v>
      </c>
      <c r="O26" s="104" t="s">
        <v>3180</v>
      </c>
      <c r="P26" s="104" t="s">
        <v>3181</v>
      </c>
      <c r="Q26" s="104"/>
      <c r="R26" s="104"/>
      <c r="S26" s="104"/>
      <c r="T26" s="104"/>
      <c r="U26" s="64"/>
      <c r="V26" s="95" t="s">
        <v>1607</v>
      </c>
      <c r="W26" s="95" t="s">
        <v>3816</v>
      </c>
      <c r="X26" s="95" t="s">
        <v>3793</v>
      </c>
    </row>
    <row r="27" spans="1:24" x14ac:dyDescent="0.2">
      <c r="A27" s="113" t="s">
        <v>65</v>
      </c>
      <c r="B27" s="150" t="s">
        <v>298</v>
      </c>
      <c r="C27" s="149" t="s">
        <v>801</v>
      </c>
      <c r="D27" s="148" t="s">
        <v>1906</v>
      </c>
      <c r="E27" s="155">
        <v>47.328244274809158</v>
      </c>
      <c r="F27" s="155">
        <v>48.175182481751825</v>
      </c>
      <c r="G27" s="156">
        <v>50</v>
      </c>
      <c r="H27" s="156">
        <v>32.214765100671137</v>
      </c>
      <c r="I27" s="156">
        <v>47.115384615384613</v>
      </c>
      <c r="J27" s="157">
        <v>33.734939759036145</v>
      </c>
      <c r="K27" s="158">
        <v>50</v>
      </c>
      <c r="L27" s="158">
        <v>43.094752705275482</v>
      </c>
      <c r="M27" s="158">
        <v>32.214765100671137</v>
      </c>
      <c r="N27" s="104" t="s">
        <v>3179</v>
      </c>
      <c r="O27" s="104" t="s">
        <v>3180</v>
      </c>
      <c r="P27" s="104" t="s">
        <v>3181</v>
      </c>
      <c r="Q27" s="104"/>
      <c r="R27" s="104"/>
      <c r="S27" s="104"/>
      <c r="T27" s="104"/>
      <c r="U27" s="64"/>
      <c r="V27" s="95" t="s">
        <v>1607</v>
      </c>
      <c r="W27" s="95" t="s">
        <v>1612</v>
      </c>
      <c r="X27" s="95" t="s">
        <v>3793</v>
      </c>
    </row>
    <row r="28" spans="1:24" x14ac:dyDescent="0.2">
      <c r="A28" s="113" t="s">
        <v>65</v>
      </c>
      <c r="B28" s="150" t="s">
        <v>298</v>
      </c>
      <c r="C28" s="149" t="s">
        <v>2613</v>
      </c>
      <c r="D28" s="148" t="s">
        <v>2614</v>
      </c>
      <c r="E28" s="155">
        <v>31.666666666666664</v>
      </c>
      <c r="F28" s="155">
        <v>39.0625</v>
      </c>
      <c r="G28" s="156">
        <v>53.04347826086957</v>
      </c>
      <c r="H28" s="156">
        <v>39.130434782608695</v>
      </c>
      <c r="I28" s="156">
        <v>41.77215189873418</v>
      </c>
      <c r="J28" s="157">
        <v>47.222222222222221</v>
      </c>
      <c r="K28" s="158">
        <v>53.04347826086957</v>
      </c>
      <c r="L28" s="158">
        <v>41.982908971850215</v>
      </c>
      <c r="M28" s="158">
        <v>31.666666666666664</v>
      </c>
      <c r="N28" s="104" t="s">
        <v>3179</v>
      </c>
      <c r="O28" s="104" t="s">
        <v>3180</v>
      </c>
      <c r="P28" s="104" t="s">
        <v>3181</v>
      </c>
      <c r="Q28" s="104"/>
      <c r="R28" s="104"/>
      <c r="S28" s="104"/>
      <c r="T28" s="104"/>
      <c r="U28" s="64"/>
      <c r="V28" s="95" t="s">
        <v>1607</v>
      </c>
      <c r="W28" s="95" t="s">
        <v>3817</v>
      </c>
      <c r="X28" s="95" t="s">
        <v>3793</v>
      </c>
    </row>
    <row r="29" spans="1:24" x14ac:dyDescent="0.2">
      <c r="A29" s="113" t="s">
        <v>65</v>
      </c>
      <c r="B29" s="150" t="s">
        <v>298</v>
      </c>
      <c r="C29" s="149" t="s">
        <v>1997</v>
      </c>
      <c r="D29" s="148" t="s">
        <v>2036</v>
      </c>
      <c r="E29" s="155">
        <v>30.158730158730158</v>
      </c>
      <c r="F29" s="155">
        <v>40.957446808510639</v>
      </c>
      <c r="G29" s="156">
        <v>38.666666666666664</v>
      </c>
      <c r="H29" s="156">
        <v>51.063829787234042</v>
      </c>
      <c r="I29" s="156">
        <v>44.360902255639097</v>
      </c>
      <c r="J29" s="157">
        <v>42.948717948717949</v>
      </c>
      <c r="K29" s="158">
        <v>51.063829787234042</v>
      </c>
      <c r="L29" s="158">
        <v>41.35938227091642</v>
      </c>
      <c r="M29" s="158">
        <v>30.158730158730158</v>
      </c>
      <c r="N29" s="104" t="s">
        <v>3179</v>
      </c>
      <c r="O29" s="104" t="s">
        <v>3180</v>
      </c>
      <c r="P29" s="104" t="s">
        <v>3181</v>
      </c>
      <c r="Q29" s="104"/>
      <c r="R29" s="104"/>
      <c r="S29" s="104"/>
      <c r="T29" s="104"/>
      <c r="U29" s="64"/>
      <c r="V29" s="95" t="s">
        <v>1607</v>
      </c>
      <c r="W29" s="95" t="s">
        <v>3818</v>
      </c>
      <c r="X29" s="95" t="s">
        <v>3793</v>
      </c>
    </row>
    <row r="30" spans="1:24" x14ac:dyDescent="0.2">
      <c r="A30" s="113" t="s">
        <v>65</v>
      </c>
      <c r="B30" s="150" t="s">
        <v>298</v>
      </c>
      <c r="C30" s="149" t="s">
        <v>194</v>
      </c>
      <c r="D30" s="148" t="s">
        <v>803</v>
      </c>
      <c r="E30" s="155">
        <v>43.18181818181818</v>
      </c>
      <c r="F30" s="155">
        <v>49.044585987261144</v>
      </c>
      <c r="G30" s="156">
        <v>49.549549549549546</v>
      </c>
      <c r="H30" s="156">
        <v>45.517241379310349</v>
      </c>
      <c r="I30" s="156">
        <v>49.230769230769234</v>
      </c>
      <c r="J30" s="157">
        <v>41.666666666666671</v>
      </c>
      <c r="K30" s="158">
        <v>49.549549549549546</v>
      </c>
      <c r="L30" s="158">
        <v>46.365105165895848</v>
      </c>
      <c r="M30" s="158">
        <v>41.666666666666671</v>
      </c>
      <c r="N30" s="104" t="s">
        <v>3179</v>
      </c>
      <c r="O30" s="104" t="s">
        <v>3180</v>
      </c>
      <c r="P30" s="104" t="s">
        <v>3181</v>
      </c>
      <c r="Q30" s="104"/>
      <c r="R30" s="104"/>
      <c r="S30" s="104"/>
      <c r="T30" s="104"/>
      <c r="U30" s="64"/>
      <c r="V30" s="95" t="s">
        <v>1607</v>
      </c>
      <c r="W30" s="95" t="s">
        <v>3819</v>
      </c>
      <c r="X30" s="95" t="s">
        <v>3793</v>
      </c>
    </row>
    <row r="31" spans="1:24" x14ac:dyDescent="0.2">
      <c r="A31" s="113" t="s">
        <v>65</v>
      </c>
      <c r="B31" s="150" t="s">
        <v>298</v>
      </c>
      <c r="C31" s="149" t="s">
        <v>235</v>
      </c>
      <c r="D31" s="148" t="s">
        <v>2884</v>
      </c>
      <c r="E31" s="155">
        <v>42.241379310344826</v>
      </c>
      <c r="F31" s="155">
        <v>53.254437869822489</v>
      </c>
      <c r="G31" s="156">
        <v>50.833333333333329</v>
      </c>
      <c r="H31" s="156">
        <v>54.310344827586206</v>
      </c>
      <c r="I31" s="156">
        <v>54.014598540145982</v>
      </c>
      <c r="J31" s="157">
        <v>41.17647058823529</v>
      </c>
      <c r="K31" s="158">
        <v>54.310344827586206</v>
      </c>
      <c r="L31" s="158">
        <v>49.305094078244686</v>
      </c>
      <c r="M31" s="158">
        <v>41.17647058823529</v>
      </c>
      <c r="N31" s="104" t="s">
        <v>3179</v>
      </c>
      <c r="O31" s="104" t="s">
        <v>3180</v>
      </c>
      <c r="P31" s="104" t="s">
        <v>3181</v>
      </c>
      <c r="Q31" s="104"/>
      <c r="R31" s="104"/>
      <c r="S31" s="104"/>
      <c r="T31" s="104"/>
      <c r="U31" s="64"/>
      <c r="V31" s="95" t="s">
        <v>1607</v>
      </c>
      <c r="W31" s="95" t="s">
        <v>3820</v>
      </c>
      <c r="X31" s="95" t="s">
        <v>3793</v>
      </c>
    </row>
    <row r="32" spans="1:24" x14ac:dyDescent="0.2">
      <c r="A32" s="113" t="s">
        <v>65</v>
      </c>
      <c r="B32" s="150" t="s">
        <v>298</v>
      </c>
      <c r="C32" s="149" t="s">
        <v>799</v>
      </c>
      <c r="D32" s="148" t="s">
        <v>2885</v>
      </c>
      <c r="E32" s="155">
        <v>33.944954128440372</v>
      </c>
      <c r="F32" s="155">
        <v>51.461988304093566</v>
      </c>
      <c r="G32" s="156">
        <v>46.078431372549019</v>
      </c>
      <c r="H32" s="156">
        <v>37.226277372262771</v>
      </c>
      <c r="I32" s="156">
        <v>44.444444444444443</v>
      </c>
      <c r="J32" s="157">
        <v>44.897959183673471</v>
      </c>
      <c r="K32" s="158">
        <v>51.461988304093566</v>
      </c>
      <c r="L32" s="158">
        <v>43.009009134243946</v>
      </c>
      <c r="M32" s="158">
        <v>33.944954128440372</v>
      </c>
      <c r="N32" s="104" t="s">
        <v>3179</v>
      </c>
      <c r="O32" s="104" t="s">
        <v>3180</v>
      </c>
      <c r="P32" s="104" t="s">
        <v>3181</v>
      </c>
      <c r="Q32" s="104"/>
      <c r="R32" s="104"/>
      <c r="S32" s="104"/>
      <c r="T32" s="104"/>
      <c r="U32" s="64"/>
      <c r="V32" s="95" t="s">
        <v>1607</v>
      </c>
      <c r="W32" s="95" t="s">
        <v>3821</v>
      </c>
      <c r="X32" s="95" t="s">
        <v>3793</v>
      </c>
    </row>
    <row r="33" spans="1:24" x14ac:dyDescent="0.2">
      <c r="A33" s="113" t="s">
        <v>65</v>
      </c>
      <c r="B33" s="150" t="s">
        <v>298</v>
      </c>
      <c r="C33" s="149" t="s">
        <v>99</v>
      </c>
      <c r="D33" s="148" t="s">
        <v>796</v>
      </c>
      <c r="E33" s="155">
        <v>28.828828828828829</v>
      </c>
      <c r="F33" s="155">
        <v>48.543689320388353</v>
      </c>
      <c r="G33" s="156">
        <v>53.246753246753244</v>
      </c>
      <c r="H33" s="156">
        <v>43.448275862068961</v>
      </c>
      <c r="I33" s="156">
        <v>44.666666666666664</v>
      </c>
      <c r="J33" s="157">
        <v>43.410852713178294</v>
      </c>
      <c r="K33" s="158">
        <v>53.246753246753244</v>
      </c>
      <c r="L33" s="158">
        <v>43.690844439647385</v>
      </c>
      <c r="M33" s="158">
        <v>28.828828828828829</v>
      </c>
      <c r="N33" s="104" t="s">
        <v>3179</v>
      </c>
      <c r="O33" s="104" t="s">
        <v>3180</v>
      </c>
      <c r="P33" s="104" t="s">
        <v>3181</v>
      </c>
      <c r="Q33" s="104"/>
      <c r="R33" s="104"/>
      <c r="S33" s="104"/>
      <c r="T33" s="104"/>
      <c r="U33" s="64"/>
      <c r="V33" s="95" t="s">
        <v>1607</v>
      </c>
      <c r="W33" s="95" t="s">
        <v>3822</v>
      </c>
      <c r="X33" s="95" t="s">
        <v>3793</v>
      </c>
    </row>
    <row r="34" spans="1:24" x14ac:dyDescent="0.2">
      <c r="A34" s="113" t="s">
        <v>65</v>
      </c>
      <c r="B34" s="150" t="s">
        <v>298</v>
      </c>
      <c r="C34" s="149" t="s">
        <v>1996</v>
      </c>
      <c r="D34" s="148" t="s">
        <v>2037</v>
      </c>
      <c r="E34" s="155">
        <v>17.741935483870968</v>
      </c>
      <c r="F34" s="155">
        <v>50.909090909090907</v>
      </c>
      <c r="G34" s="156">
        <v>46.511627906976742</v>
      </c>
      <c r="H34" s="156">
        <v>48</v>
      </c>
      <c r="I34" s="156">
        <v>36.111111111111107</v>
      </c>
      <c r="J34" s="157">
        <v>51.612903225806448</v>
      </c>
      <c r="K34" s="158">
        <v>51.612903225806448</v>
      </c>
      <c r="L34" s="158">
        <v>41.814444772809367</v>
      </c>
      <c r="M34" s="158">
        <v>17.741935483870968</v>
      </c>
      <c r="N34" s="104" t="s">
        <v>3179</v>
      </c>
      <c r="O34" s="104" t="s">
        <v>3180</v>
      </c>
      <c r="P34" s="104" t="s">
        <v>3181</v>
      </c>
      <c r="Q34" s="104"/>
      <c r="R34" s="104"/>
      <c r="S34" s="104"/>
      <c r="T34" s="104"/>
      <c r="U34" s="64"/>
      <c r="V34" s="95" t="s">
        <v>1607</v>
      </c>
      <c r="W34" s="95" t="s">
        <v>3823</v>
      </c>
      <c r="X34" s="95" t="s">
        <v>3793</v>
      </c>
    </row>
    <row r="35" spans="1:24" x14ac:dyDescent="0.2">
      <c r="A35" s="113" t="s">
        <v>65</v>
      </c>
      <c r="B35" s="150" t="s">
        <v>298</v>
      </c>
      <c r="C35" s="149" t="s">
        <v>192</v>
      </c>
      <c r="D35" s="148" t="s">
        <v>246</v>
      </c>
      <c r="E35" s="155">
        <v>33.87096774193548</v>
      </c>
      <c r="F35" s="155">
        <v>34.5</v>
      </c>
      <c r="G35" s="156">
        <v>45.205479452054789</v>
      </c>
      <c r="H35" s="156">
        <v>28.90625</v>
      </c>
      <c r="I35" s="156">
        <v>55.000000000000007</v>
      </c>
      <c r="J35" s="157">
        <v>53.797468354430379</v>
      </c>
      <c r="K35" s="158">
        <v>55.000000000000007</v>
      </c>
      <c r="L35" s="158">
        <v>41.88002759140344</v>
      </c>
      <c r="M35" s="158">
        <v>28.90625</v>
      </c>
      <c r="N35" s="104" t="s">
        <v>3179</v>
      </c>
      <c r="O35" s="104" t="s">
        <v>3180</v>
      </c>
      <c r="P35" s="104" t="s">
        <v>3181</v>
      </c>
      <c r="Q35" s="104"/>
      <c r="R35" s="104"/>
      <c r="S35" s="104"/>
      <c r="T35" s="104"/>
      <c r="U35" s="64"/>
      <c r="V35" s="95" t="s">
        <v>1607</v>
      </c>
      <c r="W35" s="95" t="s">
        <v>3824</v>
      </c>
      <c r="X35" s="95" t="s">
        <v>3793</v>
      </c>
    </row>
    <row r="36" spans="1:24" x14ac:dyDescent="0.2">
      <c r="A36" s="113" t="s">
        <v>65</v>
      </c>
      <c r="B36" s="150" t="s">
        <v>298</v>
      </c>
      <c r="C36" s="149" t="s">
        <v>161</v>
      </c>
      <c r="D36" s="148" t="s">
        <v>800</v>
      </c>
      <c r="E36" s="155">
        <v>3.0303030303030303</v>
      </c>
      <c r="F36" s="155">
        <v>45.238095238095241</v>
      </c>
      <c r="G36" s="156">
        <v>31.818181818181817</v>
      </c>
      <c r="H36" s="156">
        <v>42.105263157894733</v>
      </c>
      <c r="I36" s="156">
        <v>-3.125</v>
      </c>
      <c r="J36" s="157">
        <v>33.333333333333329</v>
      </c>
      <c r="K36" s="158">
        <v>45.238095238095241</v>
      </c>
      <c r="L36" s="158">
        <v>25.400029429634696</v>
      </c>
      <c r="M36" s="158">
        <v>-3.125</v>
      </c>
      <c r="N36" s="104" t="s">
        <v>3182</v>
      </c>
      <c r="O36" s="104" t="s">
        <v>3183</v>
      </c>
      <c r="P36" s="104" t="s">
        <v>3184</v>
      </c>
      <c r="Q36" s="104"/>
      <c r="R36" s="104"/>
      <c r="S36" s="104"/>
      <c r="T36" s="104"/>
      <c r="U36" s="64"/>
      <c r="V36" s="95" t="s">
        <v>1607</v>
      </c>
      <c r="W36" s="95" t="s">
        <v>1606</v>
      </c>
      <c r="X36" s="95" t="s">
        <v>3793</v>
      </c>
    </row>
    <row r="37" spans="1:24" x14ac:dyDescent="0.2">
      <c r="A37" s="113" t="s">
        <v>65</v>
      </c>
      <c r="B37" s="150" t="s">
        <v>296</v>
      </c>
      <c r="C37" s="149" t="s">
        <v>2549</v>
      </c>
      <c r="D37" s="148" t="s">
        <v>2550</v>
      </c>
      <c r="E37" s="155">
        <v>58.108108108108105</v>
      </c>
      <c r="F37" s="155">
        <v>58.450704225352112</v>
      </c>
      <c r="G37" s="156">
        <v>54.621848739495796</v>
      </c>
      <c r="H37" s="156">
        <v>49.565217391304351</v>
      </c>
      <c r="I37" s="156">
        <v>59.047619047619051</v>
      </c>
      <c r="J37" s="157">
        <v>57.142857142857139</v>
      </c>
      <c r="K37" s="158">
        <v>59.047619047619051</v>
      </c>
      <c r="L37" s="158">
        <v>56.156059109122758</v>
      </c>
      <c r="M37" s="158">
        <v>49.565217391304351</v>
      </c>
      <c r="N37" s="104" t="s">
        <v>3170</v>
      </c>
      <c r="O37" s="104" t="s">
        <v>3171</v>
      </c>
      <c r="P37" s="104" t="s">
        <v>3172</v>
      </c>
      <c r="Q37" s="104"/>
      <c r="R37" s="104"/>
      <c r="S37" s="104"/>
      <c r="T37" s="104"/>
      <c r="U37" s="64"/>
      <c r="V37" s="95" t="s">
        <v>1616</v>
      </c>
      <c r="W37" s="95" t="s">
        <v>3825</v>
      </c>
      <c r="X37" s="95" t="s">
        <v>3793</v>
      </c>
    </row>
    <row r="38" spans="1:24" x14ac:dyDescent="0.2">
      <c r="A38" s="113" t="s">
        <v>65</v>
      </c>
      <c r="B38" s="150" t="s">
        <v>296</v>
      </c>
      <c r="C38" s="149" t="s">
        <v>982</v>
      </c>
      <c r="D38" s="148" t="s">
        <v>1399</v>
      </c>
      <c r="E38" s="155">
        <v>66.071428571428569</v>
      </c>
      <c r="F38" s="155">
        <v>71.938775510204081</v>
      </c>
      <c r="G38" s="156">
        <v>54.736842105263165</v>
      </c>
      <c r="H38" s="156">
        <v>40.277777777777779</v>
      </c>
      <c r="I38" s="156">
        <v>55.68181818181818</v>
      </c>
      <c r="J38" s="157">
        <v>66.400000000000006</v>
      </c>
      <c r="K38" s="158">
        <v>71.938775510204081</v>
      </c>
      <c r="L38" s="158">
        <v>59.184440357748635</v>
      </c>
      <c r="M38" s="158">
        <v>40.277777777777779</v>
      </c>
      <c r="N38" s="104" t="s">
        <v>3170</v>
      </c>
      <c r="O38" s="104" t="s">
        <v>3171</v>
      </c>
      <c r="P38" s="104" t="s">
        <v>3172</v>
      </c>
      <c r="Q38" s="104"/>
      <c r="R38" s="104"/>
      <c r="S38" s="104"/>
      <c r="T38" s="104"/>
      <c r="U38" s="64"/>
      <c r="V38" s="95" t="s">
        <v>1616</v>
      </c>
      <c r="W38" s="95" t="s">
        <v>1615</v>
      </c>
      <c r="X38" s="95" t="s">
        <v>3793</v>
      </c>
    </row>
    <row r="39" spans="1:24" x14ac:dyDescent="0.2">
      <c r="A39" s="113" t="s">
        <v>65</v>
      </c>
      <c r="B39" s="150" t="s">
        <v>296</v>
      </c>
      <c r="C39" s="149" t="s">
        <v>2561</v>
      </c>
      <c r="D39" s="148" t="s">
        <v>2878</v>
      </c>
      <c r="E39" s="155">
        <v>56.666666666666664</v>
      </c>
      <c r="F39" s="155">
        <v>46.354166666666671</v>
      </c>
      <c r="G39" s="156">
        <v>47.826086956521742</v>
      </c>
      <c r="H39" s="156">
        <v>43.636363636363633</v>
      </c>
      <c r="I39" s="156">
        <v>58.192090395480221</v>
      </c>
      <c r="J39" s="157">
        <v>53.987730061349694</v>
      </c>
      <c r="K39" s="158">
        <v>58.192090395480221</v>
      </c>
      <c r="L39" s="158">
        <v>51.110517397174767</v>
      </c>
      <c r="M39" s="158">
        <v>43.636363636363633</v>
      </c>
      <c r="N39" s="104" t="s">
        <v>3170</v>
      </c>
      <c r="O39" s="104" t="s">
        <v>3171</v>
      </c>
      <c r="P39" s="104" t="s">
        <v>3172</v>
      </c>
      <c r="Q39" s="104"/>
      <c r="R39" s="104"/>
      <c r="S39" s="104"/>
      <c r="T39" s="104"/>
      <c r="U39" s="64"/>
      <c r="V39" s="95" t="s">
        <v>1616</v>
      </c>
      <c r="W39" s="95" t="s">
        <v>3826</v>
      </c>
      <c r="X39" s="95" t="s">
        <v>3793</v>
      </c>
    </row>
    <row r="40" spans="1:24" x14ac:dyDescent="0.2">
      <c r="A40" s="113" t="s">
        <v>65</v>
      </c>
      <c r="B40" s="150" t="s">
        <v>296</v>
      </c>
      <c r="C40" s="149" t="s">
        <v>2555</v>
      </c>
      <c r="D40" s="148" t="s">
        <v>2833</v>
      </c>
      <c r="E40" s="155">
        <v>100</v>
      </c>
      <c r="F40" s="155">
        <v>88.888888888888886</v>
      </c>
      <c r="G40" s="156">
        <v>89.891696750902526</v>
      </c>
      <c r="H40" s="156">
        <v>100</v>
      </c>
      <c r="I40" s="156">
        <v>92</v>
      </c>
      <c r="J40" s="157">
        <v>96.103896103896105</v>
      </c>
      <c r="K40" s="158">
        <v>100</v>
      </c>
      <c r="L40" s="158">
        <v>94.480746957281255</v>
      </c>
      <c r="M40" s="158">
        <v>88.888888888888886</v>
      </c>
      <c r="N40" s="104" t="s">
        <v>3170</v>
      </c>
      <c r="O40" s="104" t="s">
        <v>3171</v>
      </c>
      <c r="P40" s="104" t="s">
        <v>3172</v>
      </c>
      <c r="Q40" s="104"/>
      <c r="R40" s="104"/>
      <c r="S40" s="104"/>
      <c r="T40" s="104"/>
      <c r="U40" s="64"/>
      <c r="V40" s="95" t="s">
        <v>1616</v>
      </c>
      <c r="W40" s="95" t="s">
        <v>3827</v>
      </c>
      <c r="X40" s="95" t="s">
        <v>3793</v>
      </c>
    </row>
    <row r="41" spans="1:24" x14ac:dyDescent="0.2">
      <c r="A41" s="113" t="s">
        <v>65</v>
      </c>
      <c r="B41" s="150" t="s">
        <v>296</v>
      </c>
      <c r="C41" s="149" t="s">
        <v>2553</v>
      </c>
      <c r="D41" s="148" t="s">
        <v>2554</v>
      </c>
      <c r="E41" s="155">
        <v>76.859504132231407</v>
      </c>
      <c r="F41" s="155">
        <v>67.597765363128488</v>
      </c>
      <c r="G41" s="156">
        <v>66.917293233082702</v>
      </c>
      <c r="H41" s="156">
        <v>60.946745562130175</v>
      </c>
      <c r="I41" s="156">
        <v>54.482758620689651</v>
      </c>
      <c r="J41" s="157">
        <v>56.862745098039213</v>
      </c>
      <c r="K41" s="158">
        <v>76.859504132231407</v>
      </c>
      <c r="L41" s="158">
        <v>63.944468668216935</v>
      </c>
      <c r="M41" s="158">
        <v>54.482758620689651</v>
      </c>
      <c r="N41" s="104" t="s">
        <v>3170</v>
      </c>
      <c r="O41" s="104" t="s">
        <v>3171</v>
      </c>
      <c r="P41" s="104" t="s">
        <v>3172</v>
      </c>
      <c r="Q41" s="104"/>
      <c r="R41" s="104"/>
      <c r="S41" s="104"/>
      <c r="T41" s="104"/>
      <c r="U41" s="64"/>
      <c r="V41" s="95" t="s">
        <v>1616</v>
      </c>
      <c r="W41" s="95" t="s">
        <v>3828</v>
      </c>
      <c r="X41" s="95" t="s">
        <v>3793</v>
      </c>
    </row>
    <row r="42" spans="1:24" x14ac:dyDescent="0.2">
      <c r="A42" s="113" t="s">
        <v>65</v>
      </c>
      <c r="B42" s="150" t="s">
        <v>296</v>
      </c>
      <c r="C42" s="149" t="s">
        <v>391</v>
      </c>
      <c r="D42" s="148" t="s">
        <v>392</v>
      </c>
      <c r="E42" s="155">
        <v>72.674418604651152</v>
      </c>
      <c r="F42" s="155">
        <v>66.304347826086953</v>
      </c>
      <c r="G42" s="156">
        <v>60.810810810810814</v>
      </c>
      <c r="H42" s="156">
        <v>40.650406504065039</v>
      </c>
      <c r="I42" s="156">
        <v>64.65517241379311</v>
      </c>
      <c r="J42" s="157">
        <v>73.333333333333329</v>
      </c>
      <c r="K42" s="158">
        <v>73.333333333333329</v>
      </c>
      <c r="L42" s="158">
        <v>63.071414915456735</v>
      </c>
      <c r="M42" s="158">
        <v>40.650406504065039</v>
      </c>
      <c r="N42" s="104" t="s">
        <v>3170</v>
      </c>
      <c r="O42" s="104" t="s">
        <v>3171</v>
      </c>
      <c r="P42" s="104" t="s">
        <v>3172</v>
      </c>
      <c r="Q42" s="104"/>
      <c r="R42" s="104"/>
      <c r="S42" s="104"/>
      <c r="T42" s="104"/>
      <c r="U42" s="64"/>
      <c r="V42" s="95" t="s">
        <v>1616</v>
      </c>
      <c r="W42" s="95" t="s">
        <v>1632</v>
      </c>
      <c r="X42" s="95" t="s">
        <v>3793</v>
      </c>
    </row>
    <row r="43" spans="1:24" x14ac:dyDescent="0.2">
      <c r="A43" s="113" t="s">
        <v>65</v>
      </c>
      <c r="B43" s="150" t="s">
        <v>296</v>
      </c>
      <c r="C43" s="149" t="s">
        <v>778</v>
      </c>
      <c r="D43" s="148" t="s">
        <v>779</v>
      </c>
      <c r="E43" s="155">
        <v>56.25</v>
      </c>
      <c r="F43" s="155">
        <v>54.54545454545454</v>
      </c>
      <c r="G43" s="156">
        <v>58.125000000000007</v>
      </c>
      <c r="H43" s="156">
        <v>55.102040816326522</v>
      </c>
      <c r="I43" s="156">
        <v>53.254437869822489</v>
      </c>
      <c r="J43" s="157">
        <v>72.727272727272734</v>
      </c>
      <c r="K43" s="158">
        <v>72.727272727272734</v>
      </c>
      <c r="L43" s="158">
        <v>58.334034326479383</v>
      </c>
      <c r="M43" s="158">
        <v>53.254437869822489</v>
      </c>
      <c r="N43" s="104" t="s">
        <v>3170</v>
      </c>
      <c r="O43" s="104" t="s">
        <v>3171</v>
      </c>
      <c r="P43" s="104" t="s">
        <v>3172</v>
      </c>
      <c r="Q43" s="104"/>
      <c r="R43" s="104"/>
      <c r="S43" s="104"/>
      <c r="T43" s="104"/>
      <c r="U43" s="64"/>
      <c r="V43" s="95" t="s">
        <v>1616</v>
      </c>
      <c r="W43" s="95" t="s">
        <v>3829</v>
      </c>
      <c r="X43" s="95" t="s">
        <v>3793</v>
      </c>
    </row>
    <row r="44" spans="1:24" x14ac:dyDescent="0.2">
      <c r="A44" s="113" t="s">
        <v>65</v>
      </c>
      <c r="B44" s="150" t="s">
        <v>296</v>
      </c>
      <c r="C44" s="149" t="s">
        <v>769</v>
      </c>
      <c r="D44" s="148" t="s">
        <v>2881</v>
      </c>
      <c r="E44" s="155">
        <v>65.734265734265733</v>
      </c>
      <c r="F44" s="155">
        <v>40.259740259740262</v>
      </c>
      <c r="G44" s="156">
        <v>51.388888888888886</v>
      </c>
      <c r="H44" s="156">
        <v>48.571428571428569</v>
      </c>
      <c r="I44" s="156">
        <v>48.387096774193552</v>
      </c>
      <c r="J44" s="157">
        <v>52.777777777777779</v>
      </c>
      <c r="K44" s="158">
        <v>65.734265734265733</v>
      </c>
      <c r="L44" s="158">
        <v>51.186533001049128</v>
      </c>
      <c r="M44" s="158">
        <v>40.259740259740262</v>
      </c>
      <c r="N44" s="104" t="s">
        <v>3170</v>
      </c>
      <c r="O44" s="104" t="s">
        <v>3171</v>
      </c>
      <c r="P44" s="104" t="s">
        <v>3172</v>
      </c>
      <c r="Q44" s="104"/>
      <c r="R44" s="104"/>
      <c r="S44" s="104"/>
      <c r="T44" s="104"/>
      <c r="U44" s="64"/>
      <c r="V44" s="95" t="s">
        <v>1616</v>
      </c>
      <c r="W44" s="95" t="s">
        <v>1634</v>
      </c>
      <c r="X44" s="95" t="s">
        <v>3793</v>
      </c>
    </row>
    <row r="45" spans="1:24" x14ac:dyDescent="0.2">
      <c r="A45" s="113" t="s">
        <v>65</v>
      </c>
      <c r="B45" s="150" t="s">
        <v>296</v>
      </c>
      <c r="C45" s="149" t="s">
        <v>2559</v>
      </c>
      <c r="D45" s="148" t="s">
        <v>2560</v>
      </c>
      <c r="E45" s="155">
        <v>62.962962962962962</v>
      </c>
      <c r="F45" s="155">
        <v>40.963855421686745</v>
      </c>
      <c r="G45" s="156">
        <v>55.000000000000007</v>
      </c>
      <c r="H45" s="156">
        <v>45.57823129251701</v>
      </c>
      <c r="I45" s="156">
        <v>44.545454545454547</v>
      </c>
      <c r="J45" s="157">
        <v>48.648648648648653</v>
      </c>
      <c r="K45" s="158">
        <v>62.962962962962962</v>
      </c>
      <c r="L45" s="158">
        <v>49.616525478544986</v>
      </c>
      <c r="M45" s="158">
        <v>40.963855421686745</v>
      </c>
      <c r="N45" s="104" t="s">
        <v>3173</v>
      </c>
      <c r="O45" s="104" t="s">
        <v>3174</v>
      </c>
      <c r="P45" s="104" t="s">
        <v>3175</v>
      </c>
      <c r="Q45" s="104"/>
      <c r="R45" s="104"/>
      <c r="S45" s="104"/>
      <c r="T45" s="104"/>
      <c r="U45" s="64"/>
      <c r="V45" s="95" t="s">
        <v>1616</v>
      </c>
      <c r="W45" s="95" t="s">
        <v>3830</v>
      </c>
      <c r="X45" s="95" t="s">
        <v>3793</v>
      </c>
    </row>
    <row r="46" spans="1:24" x14ac:dyDescent="0.2">
      <c r="A46" s="113" t="s">
        <v>65</v>
      </c>
      <c r="B46" s="150" t="s">
        <v>296</v>
      </c>
      <c r="C46" s="149" t="s">
        <v>2557</v>
      </c>
      <c r="D46" s="148" t="s">
        <v>2879</v>
      </c>
      <c r="E46" s="155">
        <v>100</v>
      </c>
      <c r="F46" s="155">
        <v>74.678111587982826</v>
      </c>
      <c r="G46" s="156">
        <v>61.440677966101696</v>
      </c>
      <c r="H46" s="156">
        <v>33.333333333333329</v>
      </c>
      <c r="I46" s="156">
        <v>68.468468468468473</v>
      </c>
      <c r="J46" s="157">
        <v>57.868020304568525</v>
      </c>
      <c r="K46" s="158">
        <v>100</v>
      </c>
      <c r="L46" s="158">
        <v>65.964768610075808</v>
      </c>
      <c r="M46" s="158">
        <v>33.333333333333329</v>
      </c>
      <c r="N46" s="104" t="s">
        <v>3173</v>
      </c>
      <c r="O46" s="104" t="s">
        <v>3174</v>
      </c>
      <c r="P46" s="104" t="s">
        <v>3175</v>
      </c>
      <c r="Q46" s="104"/>
      <c r="R46" s="104"/>
      <c r="S46" s="104"/>
      <c r="T46" s="104"/>
      <c r="U46" s="64"/>
      <c r="V46" s="95" t="s">
        <v>1616</v>
      </c>
      <c r="W46" s="95" t="s">
        <v>3831</v>
      </c>
      <c r="X46" s="95" t="s">
        <v>3793</v>
      </c>
    </row>
    <row r="47" spans="1:24" x14ac:dyDescent="0.2">
      <c r="A47" s="113" t="s">
        <v>65</v>
      </c>
      <c r="B47" s="150" t="s">
        <v>296</v>
      </c>
      <c r="C47" s="149" t="s">
        <v>773</v>
      </c>
      <c r="D47" s="148" t="s">
        <v>2880</v>
      </c>
      <c r="E47" s="155">
        <v>100</v>
      </c>
      <c r="F47" s="155">
        <v>74.72527472527473</v>
      </c>
      <c r="G47" s="156">
        <v>83.392226148409904</v>
      </c>
      <c r="H47" s="156">
        <v>0</v>
      </c>
      <c r="I47" s="156">
        <v>69.547325102880663</v>
      </c>
      <c r="J47" s="157">
        <v>72.368421052631575</v>
      </c>
      <c r="K47" s="158">
        <v>100</v>
      </c>
      <c r="L47" s="158">
        <v>66.672207838199483</v>
      </c>
      <c r="M47" s="158">
        <v>0</v>
      </c>
      <c r="N47" s="104" t="s">
        <v>3173</v>
      </c>
      <c r="O47" s="104" t="s">
        <v>3174</v>
      </c>
      <c r="P47" s="104" t="s">
        <v>3175</v>
      </c>
      <c r="Q47" s="104"/>
      <c r="R47" s="104"/>
      <c r="S47" s="104"/>
      <c r="T47" s="104"/>
      <c r="U47" s="64"/>
      <c r="V47" s="95" t="s">
        <v>1616</v>
      </c>
      <c r="W47" s="95" t="s">
        <v>3832</v>
      </c>
      <c r="X47" s="95" t="s">
        <v>3793</v>
      </c>
    </row>
    <row r="48" spans="1:24" x14ac:dyDescent="0.2">
      <c r="A48" s="113" t="s">
        <v>65</v>
      </c>
      <c r="B48" s="150" t="s">
        <v>296</v>
      </c>
      <c r="C48" s="149" t="s">
        <v>2551</v>
      </c>
      <c r="D48" s="148" t="s">
        <v>2552</v>
      </c>
      <c r="E48" s="155">
        <v>54.098360655737707</v>
      </c>
      <c r="F48" s="155">
        <v>46.875</v>
      </c>
      <c r="G48" s="156">
        <v>42.96875</v>
      </c>
      <c r="H48" s="156">
        <v>51.461988304093566</v>
      </c>
      <c r="I48" s="156">
        <v>46.09375</v>
      </c>
      <c r="J48" s="157">
        <v>47.422680412371129</v>
      </c>
      <c r="K48" s="158">
        <v>54.098360655737707</v>
      </c>
      <c r="L48" s="158">
        <v>48.153421562033735</v>
      </c>
      <c r="M48" s="158">
        <v>42.96875</v>
      </c>
      <c r="N48" s="104" t="s">
        <v>3173</v>
      </c>
      <c r="O48" s="104" t="s">
        <v>3174</v>
      </c>
      <c r="P48" s="104" t="s">
        <v>3175</v>
      </c>
      <c r="Q48" s="104"/>
      <c r="R48" s="104"/>
      <c r="S48" s="104"/>
      <c r="T48" s="104"/>
      <c r="U48" s="64"/>
      <c r="V48" s="95" t="s">
        <v>1616</v>
      </c>
      <c r="W48" s="95" t="s">
        <v>3833</v>
      </c>
      <c r="X48" s="95" t="s">
        <v>3793</v>
      </c>
    </row>
    <row r="49" spans="1:24" x14ac:dyDescent="0.2">
      <c r="A49" s="113" t="s">
        <v>65</v>
      </c>
      <c r="B49" s="150" t="s">
        <v>296</v>
      </c>
      <c r="C49" s="149" t="s">
        <v>2049</v>
      </c>
      <c r="D49" s="148" t="s">
        <v>2874</v>
      </c>
      <c r="E49" s="155">
        <v>45.945945945945951</v>
      </c>
      <c r="F49" s="155">
        <v>40.437158469945359</v>
      </c>
      <c r="G49" s="156">
        <v>48.360655737704917</v>
      </c>
      <c r="H49" s="156">
        <v>45.833333333333329</v>
      </c>
      <c r="I49" s="156">
        <v>52.941176470588239</v>
      </c>
      <c r="J49" s="157">
        <v>48.514851485148512</v>
      </c>
      <c r="K49" s="158">
        <v>52.941176470588239</v>
      </c>
      <c r="L49" s="158">
        <v>47.005520240444376</v>
      </c>
      <c r="M49" s="158">
        <v>40.437158469945359</v>
      </c>
      <c r="N49" s="104" t="s">
        <v>3176</v>
      </c>
      <c r="O49" s="104" t="s">
        <v>3177</v>
      </c>
      <c r="P49" s="104" t="s">
        <v>3178</v>
      </c>
      <c r="Q49" s="104"/>
      <c r="R49" s="104"/>
      <c r="S49" s="104"/>
      <c r="T49" s="104"/>
      <c r="U49" s="64"/>
      <c r="V49" s="95" t="s">
        <v>1616</v>
      </c>
      <c r="W49" s="95" t="s">
        <v>3834</v>
      </c>
      <c r="X49" s="95" t="s">
        <v>3793</v>
      </c>
    </row>
    <row r="50" spans="1:24" x14ac:dyDescent="0.2">
      <c r="A50" s="113" t="s">
        <v>65</v>
      </c>
      <c r="B50" s="150" t="s">
        <v>296</v>
      </c>
      <c r="C50" s="149" t="s">
        <v>771</v>
      </c>
      <c r="D50" s="148" t="s">
        <v>2875</v>
      </c>
      <c r="E50" s="155">
        <v>33.82352941176471</v>
      </c>
      <c r="F50" s="155">
        <v>54.506437768240346</v>
      </c>
      <c r="G50" s="156">
        <v>52.747252747252752</v>
      </c>
      <c r="H50" s="156">
        <v>0</v>
      </c>
      <c r="I50" s="156">
        <v>59.745762711864401</v>
      </c>
      <c r="J50" s="157">
        <v>66.981132075471692</v>
      </c>
      <c r="K50" s="158">
        <v>66.981132075471692</v>
      </c>
      <c r="L50" s="158">
        <v>44.63401911909898</v>
      </c>
      <c r="M50" s="158">
        <v>0</v>
      </c>
      <c r="N50" s="104" t="s">
        <v>3179</v>
      </c>
      <c r="O50" s="104" t="s">
        <v>3180</v>
      </c>
      <c r="P50" s="104" t="s">
        <v>3181</v>
      </c>
      <c r="Q50" s="104"/>
      <c r="R50" s="104"/>
      <c r="S50" s="104"/>
      <c r="T50" s="104"/>
      <c r="U50" s="64"/>
      <c r="V50" s="95" t="s">
        <v>1616</v>
      </c>
      <c r="W50" s="95" t="s">
        <v>3835</v>
      </c>
      <c r="X50" s="95" t="s">
        <v>3793</v>
      </c>
    </row>
    <row r="51" spans="1:24" x14ac:dyDescent="0.2">
      <c r="A51" s="113" t="s">
        <v>65</v>
      </c>
      <c r="B51" s="150" t="s">
        <v>296</v>
      </c>
      <c r="C51" s="149" t="s">
        <v>2565</v>
      </c>
      <c r="D51" s="148" t="s">
        <v>2876</v>
      </c>
      <c r="E51" s="155">
        <v>35.483870967741936</v>
      </c>
      <c r="F51" s="155">
        <v>60.791366906474821</v>
      </c>
      <c r="G51" s="156">
        <v>46.706586826347305</v>
      </c>
      <c r="H51" s="156">
        <v>0</v>
      </c>
      <c r="I51" s="156">
        <v>71.078431372549019</v>
      </c>
      <c r="J51" s="157">
        <v>69.169960474308297</v>
      </c>
      <c r="K51" s="158">
        <v>71.078431372549019</v>
      </c>
      <c r="L51" s="158">
        <v>47.205036091236899</v>
      </c>
      <c r="M51" s="158">
        <v>0</v>
      </c>
      <c r="N51" s="104" t="s">
        <v>3179</v>
      </c>
      <c r="O51" s="104" t="s">
        <v>3180</v>
      </c>
      <c r="P51" s="104" t="s">
        <v>3181</v>
      </c>
      <c r="Q51" s="104"/>
      <c r="R51" s="104"/>
      <c r="S51" s="104"/>
      <c r="T51" s="104"/>
      <c r="U51" s="64"/>
      <c r="V51" s="95" t="s">
        <v>1616</v>
      </c>
      <c r="W51" s="95" t="s">
        <v>3836</v>
      </c>
      <c r="X51" s="95" t="s">
        <v>3793</v>
      </c>
    </row>
    <row r="52" spans="1:24" x14ac:dyDescent="0.2">
      <c r="A52" s="113" t="s">
        <v>65</v>
      </c>
      <c r="B52" s="150" t="s">
        <v>296</v>
      </c>
      <c r="C52" s="149" t="s">
        <v>116</v>
      </c>
      <c r="D52" s="148" t="s">
        <v>2877</v>
      </c>
      <c r="E52" s="155">
        <v>36.29032258064516</v>
      </c>
      <c r="F52" s="155">
        <v>38.532110091743121</v>
      </c>
      <c r="G52" s="156">
        <v>38.532110091743121</v>
      </c>
      <c r="H52" s="156">
        <v>39.634146341463413</v>
      </c>
      <c r="I52" s="156">
        <v>50</v>
      </c>
      <c r="J52" s="157">
        <v>40.909090909090914</v>
      </c>
      <c r="K52" s="158">
        <v>50</v>
      </c>
      <c r="L52" s="158">
        <v>40.649630002447623</v>
      </c>
      <c r="M52" s="158">
        <v>36.29032258064516</v>
      </c>
      <c r="N52" s="104" t="s">
        <v>3179</v>
      </c>
      <c r="O52" s="104" t="s">
        <v>3180</v>
      </c>
      <c r="P52" s="104" t="s">
        <v>3181</v>
      </c>
      <c r="Q52" s="104"/>
      <c r="R52" s="104"/>
      <c r="S52" s="104"/>
      <c r="T52" s="104"/>
      <c r="U52" s="64"/>
      <c r="V52" s="95" t="s">
        <v>1616</v>
      </c>
      <c r="W52" s="95" t="s">
        <v>3837</v>
      </c>
      <c r="X52" s="95" t="s">
        <v>3793</v>
      </c>
    </row>
    <row r="53" spans="1:24" x14ac:dyDescent="0.2">
      <c r="A53" s="113" t="s">
        <v>65</v>
      </c>
      <c r="B53" s="150" t="s">
        <v>296</v>
      </c>
      <c r="C53" s="149" t="s">
        <v>775</v>
      </c>
      <c r="D53" s="148" t="s">
        <v>776</v>
      </c>
      <c r="E53" s="155">
        <v>36.263736263736263</v>
      </c>
      <c r="F53" s="155">
        <v>57.272727272727273</v>
      </c>
      <c r="G53" s="156">
        <v>55.797101449275367</v>
      </c>
      <c r="H53" s="156">
        <v>56.578947368421048</v>
      </c>
      <c r="I53" s="156">
        <v>47.10144927536232</v>
      </c>
      <c r="J53" s="157">
        <v>49.586776859504134</v>
      </c>
      <c r="K53" s="158">
        <v>57.272727272727273</v>
      </c>
      <c r="L53" s="158">
        <v>50.433456414837735</v>
      </c>
      <c r="M53" s="158">
        <v>36.263736263736263</v>
      </c>
      <c r="N53" s="104" t="s">
        <v>3179</v>
      </c>
      <c r="O53" s="104" t="s">
        <v>3180</v>
      </c>
      <c r="P53" s="104" t="s">
        <v>3181</v>
      </c>
      <c r="Q53" s="104"/>
      <c r="R53" s="104"/>
      <c r="S53" s="104"/>
      <c r="T53" s="104"/>
      <c r="U53" s="64"/>
      <c r="V53" s="95" t="s">
        <v>1616</v>
      </c>
      <c r="W53" s="95" t="s">
        <v>3838</v>
      </c>
      <c r="X53" s="95" t="s">
        <v>3793</v>
      </c>
    </row>
    <row r="54" spans="1:24" x14ac:dyDescent="0.2">
      <c r="A54" s="113" t="s">
        <v>65</v>
      </c>
      <c r="B54" s="150" t="s">
        <v>296</v>
      </c>
      <c r="C54" s="149" t="s">
        <v>2563</v>
      </c>
      <c r="D54" s="148" t="s">
        <v>2564</v>
      </c>
      <c r="E54" s="155">
        <v>0</v>
      </c>
      <c r="F54" s="155">
        <v>95.535714285714292</v>
      </c>
      <c r="G54" s="156">
        <v>92.4</v>
      </c>
      <c r="H54" s="156">
        <v>0</v>
      </c>
      <c r="I54" s="156">
        <v>91.558441558441558</v>
      </c>
      <c r="J54" s="157">
        <v>85.964912280701753</v>
      </c>
      <c r="K54" s="158">
        <v>95.535714285714292</v>
      </c>
      <c r="L54" s="158">
        <v>60.909844687476273</v>
      </c>
      <c r="M54" s="158">
        <v>0</v>
      </c>
      <c r="N54" s="104" t="s">
        <v>3185</v>
      </c>
      <c r="O54" s="104" t="s">
        <v>3186</v>
      </c>
      <c r="P54" s="104" t="s">
        <v>3187</v>
      </c>
      <c r="Q54" s="104"/>
      <c r="R54" s="104"/>
      <c r="S54" s="104"/>
      <c r="T54" s="104"/>
      <c r="U54" s="64"/>
      <c r="V54" s="95" t="s">
        <v>1616</v>
      </c>
      <c r="W54" s="95" t="s">
        <v>3839</v>
      </c>
      <c r="X54" s="95" t="s">
        <v>3793</v>
      </c>
    </row>
    <row r="55" spans="1:24" x14ac:dyDescent="0.2">
      <c r="A55" s="113" t="s">
        <v>65</v>
      </c>
      <c r="B55" s="150" t="s">
        <v>294</v>
      </c>
      <c r="C55" s="149" t="s">
        <v>756</v>
      </c>
      <c r="D55" s="148" t="s">
        <v>757</v>
      </c>
      <c r="E55" s="155">
        <v>54.054054054054056</v>
      </c>
      <c r="F55" s="155">
        <v>53.543307086614178</v>
      </c>
      <c r="G55" s="156">
        <v>45.402298850574709</v>
      </c>
      <c r="H55" s="156">
        <v>55.952380952380956</v>
      </c>
      <c r="I55" s="156">
        <v>56.000000000000007</v>
      </c>
      <c r="J55" s="157">
        <v>63.483146067415731</v>
      </c>
      <c r="K55" s="158">
        <v>63.483146067415731</v>
      </c>
      <c r="L55" s="158">
        <v>54.739197835173265</v>
      </c>
      <c r="M55" s="158">
        <v>45.402298850574709</v>
      </c>
      <c r="N55" s="104" t="s">
        <v>3170</v>
      </c>
      <c r="O55" s="104" t="s">
        <v>3171</v>
      </c>
      <c r="P55" s="104" t="s">
        <v>3172</v>
      </c>
      <c r="Q55" s="104"/>
      <c r="R55" s="104"/>
      <c r="S55" s="104"/>
      <c r="T55" s="104"/>
      <c r="U55" s="64"/>
      <c r="V55" s="95" t="s">
        <v>1611</v>
      </c>
      <c r="W55" s="95" t="s">
        <v>3840</v>
      </c>
      <c r="X55" s="95" t="s">
        <v>3793</v>
      </c>
    </row>
    <row r="56" spans="1:24" x14ac:dyDescent="0.2">
      <c r="A56" s="113" t="s">
        <v>65</v>
      </c>
      <c r="B56" s="150" t="s">
        <v>294</v>
      </c>
      <c r="C56" s="149" t="s">
        <v>987</v>
      </c>
      <c r="D56" s="148" t="s">
        <v>1968</v>
      </c>
      <c r="E56" s="155">
        <v>51.239669421487598</v>
      </c>
      <c r="F56" s="155">
        <v>46.305418719211822</v>
      </c>
      <c r="G56" s="156">
        <v>51.700680272108848</v>
      </c>
      <c r="H56" s="156">
        <v>60.958904109589042</v>
      </c>
      <c r="I56" s="156">
        <v>48.76543209876543</v>
      </c>
      <c r="J56" s="157">
        <v>45.669291338582681</v>
      </c>
      <c r="K56" s="158">
        <v>60.958904109589042</v>
      </c>
      <c r="L56" s="158">
        <v>50.773232659957579</v>
      </c>
      <c r="M56" s="158">
        <v>45.669291338582681</v>
      </c>
      <c r="N56" s="104" t="s">
        <v>3170</v>
      </c>
      <c r="O56" s="104" t="s">
        <v>3171</v>
      </c>
      <c r="P56" s="104" t="s">
        <v>3172</v>
      </c>
      <c r="Q56" s="104"/>
      <c r="R56" s="104"/>
      <c r="S56" s="104"/>
      <c r="T56" s="104"/>
      <c r="U56" s="64"/>
      <c r="V56" s="95" t="s">
        <v>1611</v>
      </c>
      <c r="W56" s="95" t="s">
        <v>3841</v>
      </c>
      <c r="X56" s="95" t="s">
        <v>3793</v>
      </c>
    </row>
    <row r="57" spans="1:24" x14ac:dyDescent="0.2">
      <c r="A57" s="113" t="s">
        <v>65</v>
      </c>
      <c r="B57" s="150" t="s">
        <v>294</v>
      </c>
      <c r="C57" s="149" t="s">
        <v>2520</v>
      </c>
      <c r="D57" s="148" t="s">
        <v>2865</v>
      </c>
      <c r="E57" s="155">
        <v>51.388888888888886</v>
      </c>
      <c r="F57" s="155">
        <v>47.222222222222221</v>
      </c>
      <c r="G57" s="156">
        <v>41.48936170212766</v>
      </c>
      <c r="H57" s="156">
        <v>53.146853146853147</v>
      </c>
      <c r="I57" s="156">
        <v>45.161290322580641</v>
      </c>
      <c r="J57" s="157">
        <v>56.000000000000007</v>
      </c>
      <c r="K57" s="158">
        <v>56.000000000000007</v>
      </c>
      <c r="L57" s="158">
        <v>49.068102713778764</v>
      </c>
      <c r="M57" s="158">
        <v>41.48936170212766</v>
      </c>
      <c r="N57" s="104" t="s">
        <v>3173</v>
      </c>
      <c r="O57" s="104" t="s">
        <v>3174</v>
      </c>
      <c r="P57" s="104" t="s">
        <v>3175</v>
      </c>
      <c r="Q57" s="104"/>
      <c r="R57" s="104"/>
      <c r="S57" s="104"/>
      <c r="T57" s="104"/>
      <c r="U57" s="64"/>
      <c r="V57" s="95" t="s">
        <v>1611</v>
      </c>
      <c r="W57" s="95" t="s">
        <v>3842</v>
      </c>
      <c r="X57" s="95" t="s">
        <v>3793</v>
      </c>
    </row>
    <row r="58" spans="1:24" x14ac:dyDescent="0.2">
      <c r="A58" s="113" t="s">
        <v>65</v>
      </c>
      <c r="B58" s="150" t="s">
        <v>294</v>
      </c>
      <c r="C58" s="149" t="s">
        <v>2531</v>
      </c>
      <c r="D58" s="148" t="s">
        <v>2869</v>
      </c>
      <c r="E58" s="155">
        <v>55.737704918032783</v>
      </c>
      <c r="F58" s="155">
        <v>49.264705882352942</v>
      </c>
      <c r="G58" s="156">
        <v>50.505050505050505</v>
      </c>
      <c r="H58" s="156">
        <v>44.585987261146499</v>
      </c>
      <c r="I58" s="156">
        <v>40.566037735849058</v>
      </c>
      <c r="J58" s="157">
        <v>57.28155339805825</v>
      </c>
      <c r="K58" s="158">
        <v>57.28155339805825</v>
      </c>
      <c r="L58" s="158">
        <v>49.656839950081668</v>
      </c>
      <c r="M58" s="158">
        <v>40.566037735849058</v>
      </c>
      <c r="N58" s="104" t="s">
        <v>3173</v>
      </c>
      <c r="O58" s="104" t="s">
        <v>3174</v>
      </c>
      <c r="P58" s="104" t="s">
        <v>3175</v>
      </c>
      <c r="Q58" s="104"/>
      <c r="R58" s="104"/>
      <c r="S58" s="104"/>
      <c r="T58" s="104"/>
      <c r="U58" s="64"/>
      <c r="V58" s="95" t="s">
        <v>1611</v>
      </c>
      <c r="W58" s="95" t="s">
        <v>3843</v>
      </c>
      <c r="X58" s="95" t="s">
        <v>3793</v>
      </c>
    </row>
    <row r="59" spans="1:24" x14ac:dyDescent="0.2">
      <c r="A59" s="113" t="s">
        <v>65</v>
      </c>
      <c r="B59" s="150" t="s">
        <v>294</v>
      </c>
      <c r="C59" s="149" t="s">
        <v>2048</v>
      </c>
      <c r="D59" s="148" t="s">
        <v>2870</v>
      </c>
      <c r="E59" s="155">
        <v>58.333333333333336</v>
      </c>
      <c r="F59" s="155">
        <v>53.448275862068961</v>
      </c>
      <c r="G59" s="156">
        <v>31.666666666666664</v>
      </c>
      <c r="H59" s="156">
        <v>39.705882352941174</v>
      </c>
      <c r="I59" s="156">
        <v>42.424242424242422</v>
      </c>
      <c r="J59" s="157">
        <v>61.224489795918366</v>
      </c>
      <c r="K59" s="158">
        <v>61.224489795918366</v>
      </c>
      <c r="L59" s="158">
        <v>47.800481739195156</v>
      </c>
      <c r="M59" s="158">
        <v>31.666666666666664</v>
      </c>
      <c r="N59" s="104" t="s">
        <v>3173</v>
      </c>
      <c r="O59" s="104" t="s">
        <v>3174</v>
      </c>
      <c r="P59" s="104" t="s">
        <v>3175</v>
      </c>
      <c r="Q59" s="104"/>
      <c r="R59" s="104"/>
      <c r="S59" s="104"/>
      <c r="T59" s="104"/>
      <c r="U59" s="64"/>
      <c r="V59" s="95" t="s">
        <v>1611</v>
      </c>
      <c r="W59" s="95" t="s">
        <v>3844</v>
      </c>
      <c r="X59" s="95" t="s">
        <v>3793</v>
      </c>
    </row>
    <row r="60" spans="1:24" x14ac:dyDescent="0.2">
      <c r="A60" s="113" t="s">
        <v>65</v>
      </c>
      <c r="B60" s="150" t="s">
        <v>294</v>
      </c>
      <c r="C60" s="149" t="s">
        <v>2524</v>
      </c>
      <c r="D60" s="148" t="s">
        <v>2873</v>
      </c>
      <c r="E60" s="155">
        <v>66.11570247933885</v>
      </c>
      <c r="F60" s="155">
        <v>40.816326530612244</v>
      </c>
      <c r="G60" s="156">
        <v>67.701863354037258</v>
      </c>
      <c r="H60" s="156">
        <v>38.356164383561641</v>
      </c>
      <c r="I60" s="156">
        <v>67.032967032967022</v>
      </c>
      <c r="J60" s="157">
        <v>64.088397790055254</v>
      </c>
      <c r="K60" s="158">
        <v>67.701863354037258</v>
      </c>
      <c r="L60" s="158">
        <v>57.351903595095372</v>
      </c>
      <c r="M60" s="158">
        <v>38.356164383561641</v>
      </c>
      <c r="N60" s="104" t="s">
        <v>3173</v>
      </c>
      <c r="O60" s="104" t="s">
        <v>3174</v>
      </c>
      <c r="P60" s="104" t="s">
        <v>3175</v>
      </c>
      <c r="Q60" s="104"/>
      <c r="R60" s="104"/>
      <c r="S60" s="104"/>
      <c r="T60" s="104"/>
      <c r="U60" s="64"/>
      <c r="V60" s="95" t="s">
        <v>1611</v>
      </c>
      <c r="W60" s="95" t="s">
        <v>3845</v>
      </c>
      <c r="X60" s="95" t="s">
        <v>3793</v>
      </c>
    </row>
    <row r="61" spans="1:24" x14ac:dyDescent="0.2">
      <c r="A61" s="113" t="s">
        <v>65</v>
      </c>
      <c r="B61" s="150" t="s">
        <v>294</v>
      </c>
      <c r="C61" s="149" t="s">
        <v>2518</v>
      </c>
      <c r="D61" s="148" t="s">
        <v>2519</v>
      </c>
      <c r="E61" s="155">
        <v>46.875</v>
      </c>
      <c r="F61" s="155">
        <v>42.857142857142854</v>
      </c>
      <c r="G61" s="156">
        <v>57.407407407407405</v>
      </c>
      <c r="H61" s="156">
        <v>55.072463768115945</v>
      </c>
      <c r="I61" s="156">
        <v>38.775510204081634</v>
      </c>
      <c r="J61" s="157">
        <v>66</v>
      </c>
      <c r="K61" s="158">
        <v>66</v>
      </c>
      <c r="L61" s="158">
        <v>51.16458737279131</v>
      </c>
      <c r="M61" s="158">
        <v>38.775510204081634</v>
      </c>
      <c r="N61" s="104" t="s">
        <v>3176</v>
      </c>
      <c r="O61" s="104" t="s">
        <v>3177</v>
      </c>
      <c r="P61" s="104" t="s">
        <v>3178</v>
      </c>
      <c r="Q61" s="104"/>
      <c r="R61" s="104"/>
      <c r="S61" s="104"/>
      <c r="T61" s="104"/>
      <c r="U61" s="64"/>
      <c r="V61" s="95" t="s">
        <v>1611</v>
      </c>
      <c r="W61" s="95" t="s">
        <v>3846</v>
      </c>
      <c r="X61" s="95" t="s">
        <v>3793</v>
      </c>
    </row>
    <row r="62" spans="1:24" x14ac:dyDescent="0.2">
      <c r="A62" s="113" t="s">
        <v>65</v>
      </c>
      <c r="B62" s="150" t="s">
        <v>294</v>
      </c>
      <c r="C62" s="149" t="s">
        <v>761</v>
      </c>
      <c r="D62" s="148" t="s">
        <v>2871</v>
      </c>
      <c r="E62" s="155">
        <v>47.260273972602739</v>
      </c>
      <c r="F62" s="155">
        <v>45.402298850574709</v>
      </c>
      <c r="G62" s="156">
        <v>49.549549549549546</v>
      </c>
      <c r="H62" s="156">
        <v>36.875</v>
      </c>
      <c r="I62" s="156">
        <v>55.26315789473685</v>
      </c>
      <c r="J62" s="157">
        <v>53.703703703703709</v>
      </c>
      <c r="K62" s="158">
        <v>55.26315789473685</v>
      </c>
      <c r="L62" s="158">
        <v>48.008997328527926</v>
      </c>
      <c r="M62" s="158">
        <v>36.875</v>
      </c>
      <c r="N62" s="104" t="s">
        <v>3176</v>
      </c>
      <c r="O62" s="104" t="s">
        <v>3177</v>
      </c>
      <c r="P62" s="104" t="s">
        <v>3178</v>
      </c>
      <c r="Q62" s="104"/>
      <c r="R62" s="104"/>
      <c r="S62" s="104"/>
      <c r="T62" s="104"/>
      <c r="U62" s="64"/>
      <c r="V62" s="95" t="s">
        <v>1611</v>
      </c>
      <c r="W62" s="95" t="s">
        <v>3847</v>
      </c>
      <c r="X62" s="95" t="s">
        <v>3793</v>
      </c>
    </row>
    <row r="63" spans="1:24" x14ac:dyDescent="0.2">
      <c r="A63" s="113" t="s">
        <v>65</v>
      </c>
      <c r="B63" s="150" t="s">
        <v>294</v>
      </c>
      <c r="C63" s="149" t="s">
        <v>2526</v>
      </c>
      <c r="D63" s="148" t="s">
        <v>2872</v>
      </c>
      <c r="E63" s="155">
        <v>49.152542372881356</v>
      </c>
      <c r="F63" s="155">
        <v>48.591549295774648</v>
      </c>
      <c r="G63" s="156">
        <v>60.139860139860133</v>
      </c>
      <c r="H63" s="156">
        <v>53.389830508474581</v>
      </c>
      <c r="I63" s="156">
        <v>58.888888888888893</v>
      </c>
      <c r="J63" s="157">
        <v>57.28155339805825</v>
      </c>
      <c r="K63" s="158">
        <v>60.139860139860133</v>
      </c>
      <c r="L63" s="158">
        <v>54.574037433989645</v>
      </c>
      <c r="M63" s="158">
        <v>48.591549295774648</v>
      </c>
      <c r="N63" s="104" t="s">
        <v>3176</v>
      </c>
      <c r="O63" s="104" t="s">
        <v>3177</v>
      </c>
      <c r="P63" s="104" t="s">
        <v>3178</v>
      </c>
      <c r="Q63" s="104"/>
      <c r="R63" s="104"/>
      <c r="S63" s="104"/>
      <c r="T63" s="104"/>
      <c r="U63" s="64"/>
      <c r="V63" s="95" t="s">
        <v>1611</v>
      </c>
      <c r="W63" s="95" t="s">
        <v>3848</v>
      </c>
      <c r="X63" s="95" t="s">
        <v>3793</v>
      </c>
    </row>
    <row r="64" spans="1:24" x14ac:dyDescent="0.2">
      <c r="A64" s="113" t="s">
        <v>65</v>
      </c>
      <c r="B64" s="150" t="s">
        <v>294</v>
      </c>
      <c r="C64" s="149" t="s">
        <v>758</v>
      </c>
      <c r="D64" s="148" t="s">
        <v>2866</v>
      </c>
      <c r="E64" s="155">
        <v>32.307692307692307</v>
      </c>
      <c r="F64" s="155">
        <v>32.53012048192771</v>
      </c>
      <c r="G64" s="156">
        <v>56.578947368421048</v>
      </c>
      <c r="H64" s="156">
        <v>55.769230769230774</v>
      </c>
      <c r="I64" s="156">
        <v>46.564885496183209</v>
      </c>
      <c r="J64" s="157">
        <v>45.967741935483872</v>
      </c>
      <c r="K64" s="158">
        <v>56.578947368421048</v>
      </c>
      <c r="L64" s="158">
        <v>44.95310305982315</v>
      </c>
      <c r="M64" s="158">
        <v>32.307692307692307</v>
      </c>
      <c r="N64" s="104" t="s">
        <v>3179</v>
      </c>
      <c r="O64" s="104" t="s">
        <v>3180</v>
      </c>
      <c r="P64" s="104" t="s">
        <v>3181</v>
      </c>
      <c r="Q64" s="104"/>
      <c r="R64" s="104"/>
      <c r="S64" s="104"/>
      <c r="T64" s="104"/>
      <c r="U64" s="64"/>
      <c r="V64" s="95" t="s">
        <v>1611</v>
      </c>
      <c r="W64" s="95" t="s">
        <v>3849</v>
      </c>
      <c r="X64" s="95" t="s">
        <v>3793</v>
      </c>
    </row>
    <row r="65" spans="1:24" x14ac:dyDescent="0.2">
      <c r="A65" s="113" t="s">
        <v>65</v>
      </c>
      <c r="B65" s="150" t="s">
        <v>294</v>
      </c>
      <c r="C65" s="149" t="s">
        <v>191</v>
      </c>
      <c r="D65" s="148" t="s">
        <v>2867</v>
      </c>
      <c r="E65" s="155">
        <v>45.977011494252871</v>
      </c>
      <c r="F65" s="155">
        <v>31.03448275862069</v>
      </c>
      <c r="G65" s="156">
        <v>38.888888888888893</v>
      </c>
      <c r="H65" s="156">
        <v>28.767123287671232</v>
      </c>
      <c r="I65" s="156">
        <v>56.000000000000007</v>
      </c>
      <c r="J65" s="157">
        <v>34.042553191489361</v>
      </c>
      <c r="K65" s="158">
        <v>56.000000000000007</v>
      </c>
      <c r="L65" s="158">
        <v>39.118343270153844</v>
      </c>
      <c r="M65" s="158">
        <v>28.767123287671232</v>
      </c>
      <c r="N65" s="104" t="s">
        <v>3179</v>
      </c>
      <c r="O65" s="104" t="s">
        <v>3180</v>
      </c>
      <c r="P65" s="104" t="s">
        <v>3181</v>
      </c>
      <c r="Q65" s="104"/>
      <c r="R65" s="104"/>
      <c r="S65" s="104"/>
      <c r="T65" s="104"/>
      <c r="U65" s="64"/>
      <c r="V65" s="95" t="s">
        <v>1611</v>
      </c>
      <c r="W65" s="95" t="s">
        <v>1610</v>
      </c>
      <c r="X65" s="95" t="s">
        <v>3793</v>
      </c>
    </row>
    <row r="66" spans="1:24" x14ac:dyDescent="0.2">
      <c r="A66" s="113" t="s">
        <v>65</v>
      </c>
      <c r="B66" s="150" t="s">
        <v>294</v>
      </c>
      <c r="C66" s="149" t="s">
        <v>2516</v>
      </c>
      <c r="D66" s="148" t="s">
        <v>2868</v>
      </c>
      <c r="E66" s="155">
        <v>31.060606060606062</v>
      </c>
      <c r="F66" s="155">
        <v>47.899159663865547</v>
      </c>
      <c r="G66" s="156">
        <v>50.476190476190474</v>
      </c>
      <c r="H66" s="156">
        <v>48.170731707317074</v>
      </c>
      <c r="I66" s="156">
        <v>37.962962962962962</v>
      </c>
      <c r="J66" s="157">
        <v>35.164835164835168</v>
      </c>
      <c r="K66" s="158">
        <v>50.476190476190474</v>
      </c>
      <c r="L66" s="158">
        <v>41.789081005962885</v>
      </c>
      <c r="M66" s="158">
        <v>31.060606060606062</v>
      </c>
      <c r="N66" s="104" t="s">
        <v>3179</v>
      </c>
      <c r="O66" s="104" t="s">
        <v>3180</v>
      </c>
      <c r="P66" s="104" t="s">
        <v>3181</v>
      </c>
      <c r="Q66" s="104"/>
      <c r="R66" s="104"/>
      <c r="S66" s="104"/>
      <c r="T66" s="104"/>
      <c r="U66" s="64"/>
      <c r="V66" s="95" t="s">
        <v>1611</v>
      </c>
      <c r="W66" s="95" t="s">
        <v>3850</v>
      </c>
      <c r="X66" s="95" t="s">
        <v>3793</v>
      </c>
    </row>
    <row r="67" spans="1:24" x14ac:dyDescent="0.2">
      <c r="A67" s="113" t="s">
        <v>65</v>
      </c>
      <c r="B67" s="150" t="s">
        <v>294</v>
      </c>
      <c r="C67" s="149" t="s">
        <v>2528</v>
      </c>
      <c r="D67" s="148" t="s">
        <v>2529</v>
      </c>
      <c r="E67" s="155">
        <v>43.225806451612904</v>
      </c>
      <c r="F67" s="155">
        <v>46.296296296296298</v>
      </c>
      <c r="G67" s="156">
        <v>60</v>
      </c>
      <c r="H67" s="156">
        <v>42.666666666666671</v>
      </c>
      <c r="I67" s="156">
        <v>44.571428571428569</v>
      </c>
      <c r="J67" s="157">
        <v>43.362831858407077</v>
      </c>
      <c r="K67" s="158">
        <v>60</v>
      </c>
      <c r="L67" s="158">
        <v>46.687171640735244</v>
      </c>
      <c r="M67" s="158">
        <v>42.666666666666671</v>
      </c>
      <c r="N67" s="104" t="s">
        <v>3179</v>
      </c>
      <c r="O67" s="104" t="s">
        <v>3180</v>
      </c>
      <c r="P67" s="104" t="s">
        <v>3181</v>
      </c>
      <c r="Q67" s="104"/>
      <c r="R67" s="104"/>
      <c r="S67" s="104"/>
      <c r="T67" s="104"/>
      <c r="U67" s="64"/>
      <c r="V67" s="95" t="s">
        <v>1611</v>
      </c>
      <c r="W67" s="95" t="s">
        <v>3851</v>
      </c>
      <c r="X67" s="95" t="s">
        <v>3793</v>
      </c>
    </row>
    <row r="68" spans="1:24" x14ac:dyDescent="0.2">
      <c r="A68" s="113" t="s">
        <v>65</v>
      </c>
      <c r="B68" s="150" t="s">
        <v>294</v>
      </c>
      <c r="C68" s="149" t="s">
        <v>117</v>
      </c>
      <c r="D68" s="148" t="s">
        <v>388</v>
      </c>
      <c r="E68" s="155">
        <v>35.256410256410255</v>
      </c>
      <c r="F68" s="155">
        <v>41.011235955056179</v>
      </c>
      <c r="G68" s="156">
        <v>51.304347826086961</v>
      </c>
      <c r="H68" s="156">
        <v>28.799999999999997</v>
      </c>
      <c r="I68" s="156">
        <v>40.28776978417266</v>
      </c>
      <c r="J68" s="157">
        <v>33.333333333333329</v>
      </c>
      <c r="K68" s="158">
        <v>51.304347826086961</v>
      </c>
      <c r="L68" s="158">
        <v>38.332182859176562</v>
      </c>
      <c r="M68" s="158">
        <v>28.799999999999997</v>
      </c>
      <c r="N68" s="104" t="s">
        <v>3179</v>
      </c>
      <c r="O68" s="104" t="s">
        <v>3180</v>
      </c>
      <c r="P68" s="104" t="s">
        <v>3181</v>
      </c>
      <c r="Q68" s="104"/>
      <c r="R68" s="104"/>
      <c r="S68" s="104"/>
      <c r="T68" s="104"/>
      <c r="U68" s="64"/>
      <c r="V68" s="95" t="s">
        <v>1611</v>
      </c>
      <c r="W68" s="95" t="s">
        <v>3852</v>
      </c>
      <c r="X68" s="95" t="s">
        <v>3793</v>
      </c>
    </row>
    <row r="69" spans="1:24" x14ac:dyDescent="0.2">
      <c r="A69" s="113" t="s">
        <v>65</v>
      </c>
      <c r="B69" s="150" t="s">
        <v>294</v>
      </c>
      <c r="C69" s="149" t="s">
        <v>2522</v>
      </c>
      <c r="D69" s="148" t="s">
        <v>2523</v>
      </c>
      <c r="E69" s="155">
        <v>43.846153846153847</v>
      </c>
      <c r="F69" s="155">
        <v>15.384615384615385</v>
      </c>
      <c r="G69" s="156">
        <v>60.674157303370791</v>
      </c>
      <c r="H69" s="156">
        <v>45.3125</v>
      </c>
      <c r="I69" s="156">
        <v>58.585858585858588</v>
      </c>
      <c r="J69" s="157">
        <v>42</v>
      </c>
      <c r="K69" s="158">
        <v>60.674157303370791</v>
      </c>
      <c r="L69" s="158">
        <v>44.300547519999775</v>
      </c>
      <c r="M69" s="158">
        <v>15.384615384615385</v>
      </c>
      <c r="N69" s="104" t="s">
        <v>3179</v>
      </c>
      <c r="O69" s="104" t="s">
        <v>3180</v>
      </c>
      <c r="P69" s="104" t="s">
        <v>3181</v>
      </c>
      <c r="Q69" s="104"/>
      <c r="R69" s="104"/>
      <c r="S69" s="104"/>
      <c r="T69" s="104"/>
      <c r="U69" s="64"/>
      <c r="V69" s="95" t="s">
        <v>1611</v>
      </c>
      <c r="W69" s="95" t="s">
        <v>3853</v>
      </c>
      <c r="X69" s="95" t="s">
        <v>3793</v>
      </c>
    </row>
    <row r="70" spans="1:24" x14ac:dyDescent="0.2">
      <c r="A70" s="113" t="s">
        <v>65</v>
      </c>
      <c r="B70" s="150" t="s">
        <v>294</v>
      </c>
      <c r="C70" s="149" t="s">
        <v>144</v>
      </c>
      <c r="D70" s="148" t="s">
        <v>760</v>
      </c>
      <c r="E70" s="155">
        <v>33.576642335766422</v>
      </c>
      <c r="F70" s="155">
        <v>51.871657754010691</v>
      </c>
      <c r="G70" s="156">
        <v>49.350649350649348</v>
      </c>
      <c r="H70" s="156">
        <v>43.165467625899282</v>
      </c>
      <c r="I70" s="156">
        <v>40</v>
      </c>
      <c r="J70" s="157">
        <v>59.756097560975604</v>
      </c>
      <c r="K70" s="158">
        <v>59.756097560975604</v>
      </c>
      <c r="L70" s="158">
        <v>46.286752437883557</v>
      </c>
      <c r="M70" s="158">
        <v>33.576642335766422</v>
      </c>
      <c r="N70" s="104" t="s">
        <v>3182</v>
      </c>
      <c r="O70" s="104" t="s">
        <v>3183</v>
      </c>
      <c r="P70" s="104" t="s">
        <v>3184</v>
      </c>
      <c r="Q70" s="104"/>
      <c r="R70" s="104"/>
      <c r="S70" s="104"/>
      <c r="T70" s="104"/>
      <c r="U70" s="64"/>
      <c r="V70" s="95" t="s">
        <v>1611</v>
      </c>
      <c r="W70" s="95" t="s">
        <v>3854</v>
      </c>
      <c r="X70" s="95" t="s">
        <v>3793</v>
      </c>
    </row>
    <row r="71" spans="1:24" x14ac:dyDescent="0.2">
      <c r="A71" s="113" t="s">
        <v>24</v>
      </c>
      <c r="B71" s="150" t="s">
        <v>274</v>
      </c>
      <c r="C71" s="149" t="s">
        <v>69</v>
      </c>
      <c r="D71" s="148" t="s">
        <v>478</v>
      </c>
      <c r="E71" s="155">
        <v>61.111111111111114</v>
      </c>
      <c r="F71" s="155">
        <v>71.351351351351354</v>
      </c>
      <c r="G71" s="156">
        <v>62.608695652173921</v>
      </c>
      <c r="H71" s="156">
        <v>67.241379310344826</v>
      </c>
      <c r="I71" s="156">
        <v>70.895522388059703</v>
      </c>
      <c r="J71" s="157">
        <v>74.73684210526315</v>
      </c>
      <c r="K71" s="158">
        <v>74.73684210526315</v>
      </c>
      <c r="L71" s="158">
        <v>67.990816986384004</v>
      </c>
      <c r="M71" s="158">
        <v>61.111111111111114</v>
      </c>
      <c r="N71" s="104" t="s">
        <v>3170</v>
      </c>
      <c r="O71" s="104" t="s">
        <v>3171</v>
      </c>
      <c r="P71" s="104" t="s">
        <v>3172</v>
      </c>
      <c r="Q71" s="104"/>
      <c r="R71" s="104"/>
      <c r="S71" s="104"/>
      <c r="T71" s="104"/>
      <c r="U71" s="64"/>
      <c r="V71" s="95" t="s">
        <v>3855</v>
      </c>
      <c r="W71" s="95" t="s">
        <v>3856</v>
      </c>
      <c r="X71" s="95" t="s">
        <v>3857</v>
      </c>
    </row>
    <row r="72" spans="1:24" x14ac:dyDescent="0.2">
      <c r="A72" s="113" t="s">
        <v>24</v>
      </c>
      <c r="B72" s="150" t="s">
        <v>274</v>
      </c>
      <c r="C72" s="149" t="s">
        <v>2162</v>
      </c>
      <c r="D72" s="148" t="s">
        <v>2899</v>
      </c>
      <c r="E72" s="155">
        <v>60</v>
      </c>
      <c r="F72" s="155">
        <v>52.486187845303867</v>
      </c>
      <c r="G72" s="156">
        <v>56.589147286821706</v>
      </c>
      <c r="H72" s="156">
        <v>54.929577464788736</v>
      </c>
      <c r="I72" s="156">
        <v>63.212435233160626</v>
      </c>
      <c r="J72" s="157">
        <v>56.934306569343065</v>
      </c>
      <c r="K72" s="158">
        <v>63.212435233160626</v>
      </c>
      <c r="L72" s="158">
        <v>57.35860906656967</v>
      </c>
      <c r="M72" s="158">
        <v>52.486187845303867</v>
      </c>
      <c r="N72" s="104" t="s">
        <v>3170</v>
      </c>
      <c r="O72" s="104" t="s">
        <v>3171</v>
      </c>
      <c r="P72" s="104" t="s">
        <v>3172</v>
      </c>
      <c r="Q72" s="104"/>
      <c r="R72" s="104"/>
      <c r="S72" s="104"/>
      <c r="T72" s="104"/>
      <c r="U72" s="64"/>
      <c r="V72" s="95" t="s">
        <v>3855</v>
      </c>
      <c r="W72" s="95" t="s">
        <v>3858</v>
      </c>
      <c r="X72" s="95" t="s">
        <v>3857</v>
      </c>
    </row>
    <row r="73" spans="1:24" x14ac:dyDescent="0.2">
      <c r="A73" s="113" t="s">
        <v>24</v>
      </c>
      <c r="B73" s="150" t="s">
        <v>274</v>
      </c>
      <c r="C73" s="149" t="s">
        <v>2160</v>
      </c>
      <c r="D73" s="148" t="s">
        <v>2161</v>
      </c>
      <c r="E73" s="155">
        <v>55.238095238095241</v>
      </c>
      <c r="F73" s="155">
        <v>58.682634730538922</v>
      </c>
      <c r="G73" s="156">
        <v>52.713178294573652</v>
      </c>
      <c r="H73" s="156">
        <v>49.59349593495935</v>
      </c>
      <c r="I73" s="156">
        <v>55.147058823529413</v>
      </c>
      <c r="J73" s="157">
        <v>54.887218045112782</v>
      </c>
      <c r="K73" s="158">
        <v>58.682634730538922</v>
      </c>
      <c r="L73" s="158">
        <v>54.376946844468222</v>
      </c>
      <c r="M73" s="158">
        <v>49.59349593495935</v>
      </c>
      <c r="N73" s="104" t="s">
        <v>3170</v>
      </c>
      <c r="O73" s="104" t="s">
        <v>3171</v>
      </c>
      <c r="P73" s="104" t="s">
        <v>3172</v>
      </c>
      <c r="Q73" s="104"/>
      <c r="R73" s="104"/>
      <c r="S73" s="104"/>
      <c r="T73" s="104"/>
      <c r="U73" s="64"/>
      <c r="V73" s="95" t="s">
        <v>3855</v>
      </c>
      <c r="W73" s="95" t="s">
        <v>3859</v>
      </c>
      <c r="X73" s="95" t="s">
        <v>3857</v>
      </c>
    </row>
    <row r="74" spans="1:24" x14ac:dyDescent="0.2">
      <c r="A74" s="113" t="s">
        <v>24</v>
      </c>
      <c r="B74" s="150" t="s">
        <v>274</v>
      </c>
      <c r="C74" s="149" t="s">
        <v>2158</v>
      </c>
      <c r="D74" s="148" t="s">
        <v>2900</v>
      </c>
      <c r="E74" s="155">
        <v>69.811320754716974</v>
      </c>
      <c r="F74" s="155">
        <v>65.217391304347828</v>
      </c>
      <c r="G74" s="156">
        <v>59.322033898305079</v>
      </c>
      <c r="H74" s="156">
        <v>73.333333333333329</v>
      </c>
      <c r="I74" s="156">
        <v>71.005917159763314</v>
      </c>
      <c r="J74" s="157">
        <v>69.090909090909093</v>
      </c>
      <c r="K74" s="158">
        <v>73.333333333333329</v>
      </c>
      <c r="L74" s="158">
        <v>67.963484256895939</v>
      </c>
      <c r="M74" s="158">
        <v>59.322033898305079</v>
      </c>
      <c r="N74" s="104" t="s">
        <v>3170</v>
      </c>
      <c r="O74" s="104" t="s">
        <v>3171</v>
      </c>
      <c r="P74" s="104" t="s">
        <v>3172</v>
      </c>
      <c r="Q74" s="104"/>
      <c r="R74" s="104"/>
      <c r="S74" s="104"/>
      <c r="T74" s="104"/>
      <c r="U74" s="64"/>
      <c r="V74" s="95" t="s">
        <v>3855</v>
      </c>
      <c r="W74" s="95" t="s">
        <v>3860</v>
      </c>
      <c r="X74" s="95" t="s">
        <v>3857</v>
      </c>
    </row>
    <row r="75" spans="1:24" x14ac:dyDescent="0.2">
      <c r="A75" s="113" t="s">
        <v>24</v>
      </c>
      <c r="B75" s="150" t="s">
        <v>274</v>
      </c>
      <c r="C75" s="149" t="s">
        <v>2154</v>
      </c>
      <c r="D75" s="148" t="s">
        <v>2155</v>
      </c>
      <c r="E75" s="155">
        <v>65.714285714285708</v>
      </c>
      <c r="F75" s="155">
        <v>62.5</v>
      </c>
      <c r="G75" s="156">
        <v>61.157024793388423</v>
      </c>
      <c r="H75" s="156">
        <v>58.82352941176471</v>
      </c>
      <c r="I75" s="156">
        <v>68.965517241379317</v>
      </c>
      <c r="J75" s="157">
        <v>68.156424581005581</v>
      </c>
      <c r="K75" s="158">
        <v>68.965517241379317</v>
      </c>
      <c r="L75" s="158">
        <v>64.219463623637282</v>
      </c>
      <c r="M75" s="158">
        <v>58.82352941176471</v>
      </c>
      <c r="N75" s="104" t="s">
        <v>3170</v>
      </c>
      <c r="O75" s="104" t="s">
        <v>3171</v>
      </c>
      <c r="P75" s="104" t="s">
        <v>3172</v>
      </c>
      <c r="Q75" s="104"/>
      <c r="R75" s="104"/>
      <c r="S75" s="104"/>
      <c r="T75" s="104"/>
      <c r="U75" s="64"/>
      <c r="V75" s="95" t="s">
        <v>3855</v>
      </c>
      <c r="W75" s="95" t="s">
        <v>3861</v>
      </c>
      <c r="X75" s="95" t="s">
        <v>3857</v>
      </c>
    </row>
    <row r="76" spans="1:24" x14ac:dyDescent="0.2">
      <c r="A76" s="113" t="s">
        <v>24</v>
      </c>
      <c r="B76" s="150" t="s">
        <v>274</v>
      </c>
      <c r="C76" s="149" t="s">
        <v>2152</v>
      </c>
      <c r="D76" s="148" t="s">
        <v>2901</v>
      </c>
      <c r="E76" s="155">
        <v>84.210526315789465</v>
      </c>
      <c r="F76" s="155">
        <v>58.333333333333336</v>
      </c>
      <c r="G76" s="156">
        <v>67.080745341614914</v>
      </c>
      <c r="H76" s="156">
        <v>100</v>
      </c>
      <c r="I76" s="156">
        <v>55.865921787709496</v>
      </c>
      <c r="J76" s="157">
        <v>60.194174757281552</v>
      </c>
      <c r="K76" s="158">
        <v>100</v>
      </c>
      <c r="L76" s="158">
        <v>70.947450255954791</v>
      </c>
      <c r="M76" s="158">
        <v>55.865921787709496</v>
      </c>
      <c r="N76" s="104" t="s">
        <v>3170</v>
      </c>
      <c r="O76" s="104" t="s">
        <v>3171</v>
      </c>
      <c r="P76" s="104" t="s">
        <v>3172</v>
      </c>
      <c r="Q76" s="104"/>
      <c r="R76" s="104"/>
      <c r="S76" s="104"/>
      <c r="T76" s="104"/>
      <c r="U76" s="64"/>
      <c r="V76" s="95" t="s">
        <v>3855</v>
      </c>
      <c r="W76" s="95" t="s">
        <v>3862</v>
      </c>
      <c r="X76" s="95" t="s">
        <v>3857</v>
      </c>
    </row>
    <row r="77" spans="1:24" x14ac:dyDescent="0.2">
      <c r="A77" s="113" t="s">
        <v>24</v>
      </c>
      <c r="B77" s="150" t="s">
        <v>274</v>
      </c>
      <c r="C77" s="149" t="s">
        <v>2144</v>
      </c>
      <c r="D77" s="148" t="s">
        <v>2145</v>
      </c>
      <c r="E77" s="155">
        <v>66.371681415929203</v>
      </c>
      <c r="F77" s="155">
        <v>73.291925465838517</v>
      </c>
      <c r="G77" s="156">
        <v>68.269230769230774</v>
      </c>
      <c r="H77" s="156">
        <v>88.095238095238088</v>
      </c>
      <c r="I77" s="156">
        <v>74.033149171270722</v>
      </c>
      <c r="J77" s="157">
        <v>78.260869565217391</v>
      </c>
      <c r="K77" s="158">
        <v>88.095238095238088</v>
      </c>
      <c r="L77" s="158">
        <v>74.720349080454113</v>
      </c>
      <c r="M77" s="158">
        <v>66.371681415929203</v>
      </c>
      <c r="N77" s="104" t="s">
        <v>3170</v>
      </c>
      <c r="O77" s="104" t="s">
        <v>3171</v>
      </c>
      <c r="P77" s="104" t="s">
        <v>3172</v>
      </c>
      <c r="Q77" s="104"/>
      <c r="R77" s="104"/>
      <c r="S77" s="104"/>
      <c r="T77" s="104"/>
      <c r="U77" s="64"/>
      <c r="V77" s="95" t="s">
        <v>3855</v>
      </c>
      <c r="W77" s="95" t="s">
        <v>3863</v>
      </c>
      <c r="X77" s="95" t="s">
        <v>3857</v>
      </c>
    </row>
    <row r="78" spans="1:24" x14ac:dyDescent="0.2">
      <c r="A78" s="113" t="s">
        <v>24</v>
      </c>
      <c r="B78" s="150" t="s">
        <v>274</v>
      </c>
      <c r="C78" s="149" t="s">
        <v>80</v>
      </c>
      <c r="D78" s="148" t="s">
        <v>479</v>
      </c>
      <c r="E78" s="155">
        <v>100</v>
      </c>
      <c r="F78" s="155">
        <v>61.363636363636367</v>
      </c>
      <c r="G78" s="156">
        <v>43.269230769230774</v>
      </c>
      <c r="H78" s="156">
        <v>51.327433628318587</v>
      </c>
      <c r="I78" s="156">
        <v>54.676258992805757</v>
      </c>
      <c r="J78" s="157">
        <v>60.683760683760681</v>
      </c>
      <c r="K78" s="158">
        <v>100</v>
      </c>
      <c r="L78" s="158">
        <v>61.886720072958695</v>
      </c>
      <c r="M78" s="158">
        <v>43.269230769230774</v>
      </c>
      <c r="N78" s="104" t="s">
        <v>3170</v>
      </c>
      <c r="O78" s="104" t="s">
        <v>3171</v>
      </c>
      <c r="P78" s="104" t="s">
        <v>3172</v>
      </c>
      <c r="Q78" s="104"/>
      <c r="R78" s="104"/>
      <c r="S78" s="104"/>
      <c r="T78" s="104"/>
      <c r="U78" s="64"/>
      <c r="V78" s="95" t="s">
        <v>3855</v>
      </c>
      <c r="W78" s="95" t="s">
        <v>3864</v>
      </c>
      <c r="X78" s="95" t="s">
        <v>3857</v>
      </c>
    </row>
    <row r="79" spans="1:24" x14ac:dyDescent="0.2">
      <c r="A79" s="113" t="s">
        <v>24</v>
      </c>
      <c r="B79" s="150" t="s">
        <v>274</v>
      </c>
      <c r="C79" s="149" t="s">
        <v>2148</v>
      </c>
      <c r="D79" s="148" t="s">
        <v>2149</v>
      </c>
      <c r="E79" s="155">
        <v>58.536585365853654</v>
      </c>
      <c r="F79" s="155">
        <v>61.616161616161612</v>
      </c>
      <c r="G79" s="156">
        <v>49.397590361445779</v>
      </c>
      <c r="H79" s="156">
        <v>52.5</v>
      </c>
      <c r="I79" s="156">
        <v>57.142857142857139</v>
      </c>
      <c r="J79" s="157">
        <v>61.666666666666671</v>
      </c>
      <c r="K79" s="158">
        <v>61.666666666666671</v>
      </c>
      <c r="L79" s="158">
        <v>56.809976858830801</v>
      </c>
      <c r="M79" s="158">
        <v>49.397590361445779</v>
      </c>
      <c r="N79" s="104" t="s">
        <v>3170</v>
      </c>
      <c r="O79" s="104" t="s">
        <v>3171</v>
      </c>
      <c r="P79" s="104" t="s">
        <v>3172</v>
      </c>
      <c r="Q79" s="104"/>
      <c r="R79" s="104"/>
      <c r="S79" s="104"/>
      <c r="T79" s="104"/>
      <c r="U79" s="64"/>
      <c r="V79" s="95" t="s">
        <v>3855</v>
      </c>
      <c r="W79" s="95" t="s">
        <v>3865</v>
      </c>
      <c r="X79" s="95" t="s">
        <v>3857</v>
      </c>
    </row>
    <row r="80" spans="1:24" x14ac:dyDescent="0.2">
      <c r="A80" s="113" t="s">
        <v>24</v>
      </c>
      <c r="B80" s="150" t="s">
        <v>274</v>
      </c>
      <c r="C80" s="149" t="s">
        <v>480</v>
      </c>
      <c r="D80" s="148" t="s">
        <v>481</v>
      </c>
      <c r="E80" s="155">
        <v>65.789473684210535</v>
      </c>
      <c r="F80" s="155">
        <v>57.42574257425742</v>
      </c>
      <c r="G80" s="156">
        <v>65.986394557823118</v>
      </c>
      <c r="H80" s="156">
        <v>74.285714285714292</v>
      </c>
      <c r="I80" s="156">
        <v>68.786127167630056</v>
      </c>
      <c r="J80" s="157">
        <v>65.296803652968038</v>
      </c>
      <c r="K80" s="158">
        <v>74.285714285714292</v>
      </c>
      <c r="L80" s="158">
        <v>66.261709320433908</v>
      </c>
      <c r="M80" s="158">
        <v>57.42574257425742</v>
      </c>
      <c r="N80" s="104" t="s">
        <v>3170</v>
      </c>
      <c r="O80" s="104" t="s">
        <v>3171</v>
      </c>
      <c r="P80" s="104" t="s">
        <v>3172</v>
      </c>
      <c r="Q80" s="104"/>
      <c r="R80" s="104"/>
      <c r="S80" s="104"/>
      <c r="T80" s="104"/>
      <c r="U80" s="64"/>
      <c r="V80" s="95" t="s">
        <v>3855</v>
      </c>
      <c r="W80" s="95" t="s">
        <v>3866</v>
      </c>
      <c r="X80" s="95" t="s">
        <v>3857</v>
      </c>
    </row>
    <row r="81" spans="1:24" x14ac:dyDescent="0.2">
      <c r="A81" s="113" t="s">
        <v>24</v>
      </c>
      <c r="B81" s="150" t="s">
        <v>274</v>
      </c>
      <c r="C81" s="149" t="s">
        <v>2142</v>
      </c>
      <c r="D81" s="148" t="s">
        <v>2143</v>
      </c>
      <c r="E81" s="155">
        <v>100</v>
      </c>
      <c r="F81" s="155">
        <v>76.300578034682076</v>
      </c>
      <c r="G81" s="156">
        <v>73.239436619718319</v>
      </c>
      <c r="H81" s="156">
        <v>57.303370786516851</v>
      </c>
      <c r="I81" s="156">
        <v>65.789473684210535</v>
      </c>
      <c r="J81" s="157">
        <v>62.5</v>
      </c>
      <c r="K81" s="158">
        <v>100</v>
      </c>
      <c r="L81" s="158">
        <v>72.522143187521294</v>
      </c>
      <c r="M81" s="158">
        <v>57.303370786516851</v>
      </c>
      <c r="N81" s="104" t="s">
        <v>3170</v>
      </c>
      <c r="O81" s="104" t="s">
        <v>3171</v>
      </c>
      <c r="P81" s="104" t="s">
        <v>3172</v>
      </c>
      <c r="Q81" s="104"/>
      <c r="R81" s="104"/>
      <c r="S81" s="104"/>
      <c r="T81" s="104"/>
      <c r="U81" s="64"/>
      <c r="V81" s="95" t="s">
        <v>3855</v>
      </c>
      <c r="W81" s="95" t="s">
        <v>3867</v>
      </c>
      <c r="X81" s="95" t="s">
        <v>3857</v>
      </c>
    </row>
    <row r="82" spans="1:24" x14ac:dyDescent="0.2">
      <c r="A82" s="113" t="s">
        <v>24</v>
      </c>
      <c r="B82" s="150" t="s">
        <v>274</v>
      </c>
      <c r="C82" s="149" t="s">
        <v>2140</v>
      </c>
      <c r="D82" s="148" t="s">
        <v>2141</v>
      </c>
      <c r="E82" s="155">
        <v>71.186440677966104</v>
      </c>
      <c r="F82" s="155">
        <v>61.572052401746724</v>
      </c>
      <c r="G82" s="156">
        <v>62.580645161290327</v>
      </c>
      <c r="H82" s="156">
        <v>100</v>
      </c>
      <c r="I82" s="156">
        <v>60.964912280701753</v>
      </c>
      <c r="J82" s="157">
        <v>67.567567567567565</v>
      </c>
      <c r="K82" s="158">
        <v>100</v>
      </c>
      <c r="L82" s="158">
        <v>70.645269681545415</v>
      </c>
      <c r="M82" s="158">
        <v>60.964912280701753</v>
      </c>
      <c r="N82" s="104" t="s">
        <v>3170</v>
      </c>
      <c r="O82" s="104" t="s">
        <v>3171</v>
      </c>
      <c r="P82" s="104" t="s">
        <v>3172</v>
      </c>
      <c r="Q82" s="104"/>
      <c r="R82" s="104"/>
      <c r="S82" s="104"/>
      <c r="T82" s="104"/>
      <c r="U82" s="64"/>
      <c r="V82" s="95" t="s">
        <v>3855</v>
      </c>
      <c r="W82" s="95" t="s">
        <v>3868</v>
      </c>
      <c r="X82" s="95" t="s">
        <v>3857</v>
      </c>
    </row>
    <row r="83" spans="1:24" x14ac:dyDescent="0.2">
      <c r="A83" s="113" t="s">
        <v>24</v>
      </c>
      <c r="B83" s="150" t="s">
        <v>274</v>
      </c>
      <c r="C83" s="149" t="s">
        <v>188</v>
      </c>
      <c r="D83" s="148" t="s">
        <v>244</v>
      </c>
      <c r="E83" s="155">
        <v>100</v>
      </c>
      <c r="F83" s="155">
        <v>71.808510638297875</v>
      </c>
      <c r="G83" s="156">
        <v>78.155339805825236</v>
      </c>
      <c r="H83" s="156">
        <v>0</v>
      </c>
      <c r="I83" s="156">
        <v>78.606965174129357</v>
      </c>
      <c r="J83" s="157">
        <v>79.215686274509807</v>
      </c>
      <c r="K83" s="158">
        <v>100</v>
      </c>
      <c r="L83" s="158">
        <v>67.964416982127048</v>
      </c>
      <c r="M83" s="158">
        <v>0</v>
      </c>
      <c r="N83" s="104" t="s">
        <v>3173</v>
      </c>
      <c r="O83" s="104" t="s">
        <v>3174</v>
      </c>
      <c r="P83" s="104" t="s">
        <v>3175</v>
      </c>
      <c r="Q83" s="104"/>
      <c r="R83" s="104"/>
      <c r="S83" s="104"/>
      <c r="T83" s="104"/>
      <c r="U83" s="64"/>
      <c r="V83" s="95" t="s">
        <v>3855</v>
      </c>
      <c r="W83" s="95" t="s">
        <v>3869</v>
      </c>
      <c r="X83" s="95" t="s">
        <v>3857</v>
      </c>
    </row>
    <row r="84" spans="1:24" x14ac:dyDescent="0.2">
      <c r="A84" s="113" t="s">
        <v>24</v>
      </c>
      <c r="B84" s="150" t="s">
        <v>274</v>
      </c>
      <c r="C84" s="149" t="s">
        <v>2156</v>
      </c>
      <c r="D84" s="148" t="s">
        <v>2157</v>
      </c>
      <c r="E84" s="155">
        <v>73.68421052631578</v>
      </c>
      <c r="F84" s="155">
        <v>68.897637795275585</v>
      </c>
      <c r="G84" s="156">
        <v>59.842519685039377</v>
      </c>
      <c r="H84" s="156">
        <v>0</v>
      </c>
      <c r="I84" s="156">
        <v>74.233128834355838</v>
      </c>
      <c r="J84" s="157">
        <v>81.889763779527556</v>
      </c>
      <c r="K84" s="158">
        <v>81.889763779527556</v>
      </c>
      <c r="L84" s="158">
        <v>59.757876770085694</v>
      </c>
      <c r="M84" s="158">
        <v>0</v>
      </c>
      <c r="N84" s="104" t="s">
        <v>3173</v>
      </c>
      <c r="O84" s="104" t="s">
        <v>3174</v>
      </c>
      <c r="P84" s="104" t="s">
        <v>3175</v>
      </c>
      <c r="Q84" s="104"/>
      <c r="R84" s="104"/>
      <c r="S84" s="104"/>
      <c r="T84" s="104"/>
      <c r="U84" s="64"/>
      <c r="V84" s="95" t="s">
        <v>3855</v>
      </c>
      <c r="W84" s="95" t="s">
        <v>3870</v>
      </c>
      <c r="X84" s="95" t="s">
        <v>3857</v>
      </c>
    </row>
    <row r="85" spans="1:24" x14ac:dyDescent="0.2">
      <c r="A85" s="113" t="s">
        <v>24</v>
      </c>
      <c r="B85" s="150" t="s">
        <v>274</v>
      </c>
      <c r="C85" s="149" t="s">
        <v>127</v>
      </c>
      <c r="D85" s="148" t="s">
        <v>307</v>
      </c>
      <c r="E85" s="155">
        <v>60</v>
      </c>
      <c r="F85" s="155">
        <v>62.371134020618555</v>
      </c>
      <c r="G85" s="156">
        <v>68.55345911949685</v>
      </c>
      <c r="H85" s="156">
        <v>0</v>
      </c>
      <c r="I85" s="156">
        <v>67.934782608695656</v>
      </c>
      <c r="J85" s="157">
        <v>68.246445497630333</v>
      </c>
      <c r="K85" s="158">
        <v>68.55345911949685</v>
      </c>
      <c r="L85" s="158">
        <v>54.517636874406911</v>
      </c>
      <c r="M85" s="158">
        <v>0</v>
      </c>
      <c r="N85" s="104" t="s">
        <v>3173</v>
      </c>
      <c r="O85" s="104" t="s">
        <v>3174</v>
      </c>
      <c r="P85" s="104" t="s">
        <v>3175</v>
      </c>
      <c r="Q85" s="104"/>
      <c r="R85" s="104"/>
      <c r="S85" s="104"/>
      <c r="T85" s="104"/>
      <c r="U85" s="64"/>
      <c r="V85" s="95" t="s">
        <v>3855</v>
      </c>
      <c r="W85" s="95" t="s">
        <v>3871</v>
      </c>
      <c r="X85" s="95" t="s">
        <v>3857</v>
      </c>
    </row>
    <row r="86" spans="1:24" x14ac:dyDescent="0.2">
      <c r="A86" s="113" t="s">
        <v>24</v>
      </c>
      <c r="B86" s="150" t="s">
        <v>274</v>
      </c>
      <c r="C86" s="149" t="s">
        <v>862</v>
      </c>
      <c r="D86" s="148" t="s">
        <v>863</v>
      </c>
      <c r="E86" s="155">
        <v>71.05263157894737</v>
      </c>
      <c r="F86" s="155">
        <v>71.794871794871796</v>
      </c>
      <c r="G86" s="156">
        <v>81.93832599118943</v>
      </c>
      <c r="H86" s="156">
        <v>0</v>
      </c>
      <c r="I86" s="156">
        <v>73.113207547169807</v>
      </c>
      <c r="J86" s="157">
        <v>77.916666666666671</v>
      </c>
      <c r="K86" s="158">
        <v>81.93832599118943</v>
      </c>
      <c r="L86" s="158">
        <v>62.635950596474181</v>
      </c>
      <c r="M86" s="158">
        <v>0</v>
      </c>
      <c r="N86" s="104" t="s">
        <v>3173</v>
      </c>
      <c r="O86" s="104" t="s">
        <v>3174</v>
      </c>
      <c r="P86" s="104" t="s">
        <v>3175</v>
      </c>
      <c r="Q86" s="104"/>
      <c r="R86" s="104"/>
      <c r="S86" s="104"/>
      <c r="T86" s="104"/>
      <c r="U86" s="64"/>
      <c r="V86" s="95" t="s">
        <v>3855</v>
      </c>
      <c r="W86" s="95" t="s">
        <v>3872</v>
      </c>
      <c r="X86" s="95" t="s">
        <v>3857</v>
      </c>
    </row>
    <row r="87" spans="1:24" x14ac:dyDescent="0.2">
      <c r="A87" s="113" t="s">
        <v>24</v>
      </c>
      <c r="B87" s="150" t="s">
        <v>274</v>
      </c>
      <c r="C87" s="149" t="s">
        <v>305</v>
      </c>
      <c r="D87" s="148" t="s">
        <v>306</v>
      </c>
      <c r="E87" s="155">
        <v>100</v>
      </c>
      <c r="F87" s="155">
        <v>80.5</v>
      </c>
      <c r="G87" s="156">
        <v>74.634146341463421</v>
      </c>
      <c r="H87" s="156">
        <v>0</v>
      </c>
      <c r="I87" s="156">
        <v>77.732793522267201</v>
      </c>
      <c r="J87" s="157">
        <v>75.714285714285708</v>
      </c>
      <c r="K87" s="158">
        <v>100</v>
      </c>
      <c r="L87" s="158">
        <v>68.096870929669393</v>
      </c>
      <c r="M87" s="158">
        <v>0</v>
      </c>
      <c r="N87" s="104" t="s">
        <v>3173</v>
      </c>
      <c r="O87" s="104" t="s">
        <v>3174</v>
      </c>
      <c r="P87" s="104" t="s">
        <v>3175</v>
      </c>
      <c r="Q87" s="104"/>
      <c r="R87" s="104"/>
      <c r="S87" s="104"/>
      <c r="T87" s="104"/>
      <c r="U87" s="64"/>
      <c r="V87" s="95" t="s">
        <v>3855</v>
      </c>
      <c r="W87" s="95" t="s">
        <v>3873</v>
      </c>
      <c r="X87" s="95" t="s">
        <v>3857</v>
      </c>
    </row>
    <row r="88" spans="1:24" x14ac:dyDescent="0.2">
      <c r="A88" s="113" t="s">
        <v>24</v>
      </c>
      <c r="B88" s="150" t="s">
        <v>274</v>
      </c>
      <c r="C88" s="149" t="s">
        <v>2146</v>
      </c>
      <c r="D88" s="148" t="s">
        <v>2147</v>
      </c>
      <c r="E88" s="155">
        <v>91.304347826086953</v>
      </c>
      <c r="F88" s="155">
        <v>69.047619047619051</v>
      </c>
      <c r="G88" s="156">
        <v>43.604651162790695</v>
      </c>
      <c r="H88" s="156">
        <v>0</v>
      </c>
      <c r="I88" s="156">
        <v>62.679425837320579</v>
      </c>
      <c r="J88" s="157">
        <v>68.16326530612244</v>
      </c>
      <c r="K88" s="158">
        <v>91.304347826086953</v>
      </c>
      <c r="L88" s="158">
        <v>55.799884863323292</v>
      </c>
      <c r="M88" s="158">
        <v>0</v>
      </c>
      <c r="N88" s="104" t="s">
        <v>3173</v>
      </c>
      <c r="O88" s="104" t="s">
        <v>3174</v>
      </c>
      <c r="P88" s="104" t="s">
        <v>3175</v>
      </c>
      <c r="Q88" s="104"/>
      <c r="R88" s="104"/>
      <c r="S88" s="104"/>
      <c r="T88" s="104"/>
      <c r="U88" s="64"/>
      <c r="V88" s="95" t="s">
        <v>3855</v>
      </c>
      <c r="W88" s="95" t="s">
        <v>3874</v>
      </c>
      <c r="X88" s="95" t="s">
        <v>3857</v>
      </c>
    </row>
    <row r="89" spans="1:24" x14ac:dyDescent="0.2">
      <c r="A89" s="113" t="s">
        <v>24</v>
      </c>
      <c r="B89" s="150" t="s">
        <v>274</v>
      </c>
      <c r="C89" s="149" t="s">
        <v>2150</v>
      </c>
      <c r="D89" s="148" t="s">
        <v>2151</v>
      </c>
      <c r="E89" s="155">
        <v>48.275862068965516</v>
      </c>
      <c r="F89" s="155">
        <v>57.534246575342465</v>
      </c>
      <c r="G89" s="156">
        <v>63.076923076923073</v>
      </c>
      <c r="H89" s="156">
        <v>46.808510638297875</v>
      </c>
      <c r="I89" s="156">
        <v>62.874251497005986</v>
      </c>
      <c r="J89" s="157">
        <v>65.425531914893625</v>
      </c>
      <c r="K89" s="158">
        <v>65.425531914893625</v>
      </c>
      <c r="L89" s="158">
        <v>57.33255429523809</v>
      </c>
      <c r="M89" s="158">
        <v>46.808510638297875</v>
      </c>
      <c r="N89" s="104" t="s">
        <v>3176</v>
      </c>
      <c r="O89" s="104" t="s">
        <v>3177</v>
      </c>
      <c r="P89" s="104" t="s">
        <v>3178</v>
      </c>
      <c r="Q89" s="104"/>
      <c r="R89" s="104"/>
      <c r="S89" s="104"/>
      <c r="T89" s="104"/>
      <c r="U89" s="64"/>
      <c r="V89" s="95" t="s">
        <v>3855</v>
      </c>
      <c r="W89" s="95" t="s">
        <v>3875</v>
      </c>
      <c r="X89" s="95" t="s">
        <v>3857</v>
      </c>
    </row>
    <row r="90" spans="1:24" x14ac:dyDescent="0.2">
      <c r="A90" s="113" t="s">
        <v>24</v>
      </c>
      <c r="B90" s="150" t="s">
        <v>836</v>
      </c>
      <c r="C90" s="149" t="s">
        <v>2114</v>
      </c>
      <c r="D90" s="148" t="s">
        <v>2886</v>
      </c>
      <c r="E90" s="155">
        <v>57.017543859649123</v>
      </c>
      <c r="F90" s="155">
        <v>57.51633986928104</v>
      </c>
      <c r="G90" s="156">
        <v>49.579831932773111</v>
      </c>
      <c r="H90" s="156">
        <v>47.916666666666671</v>
      </c>
      <c r="I90" s="156">
        <v>65.92178770949721</v>
      </c>
      <c r="J90" s="157">
        <v>56.043956043956044</v>
      </c>
      <c r="K90" s="158">
        <v>65.92178770949721</v>
      </c>
      <c r="L90" s="158">
        <v>55.666021013637199</v>
      </c>
      <c r="M90" s="158">
        <v>47.916666666666671</v>
      </c>
      <c r="N90" s="104" t="s">
        <v>3170</v>
      </c>
      <c r="O90" s="104" t="s">
        <v>3171</v>
      </c>
      <c r="P90" s="104" t="s">
        <v>3172</v>
      </c>
      <c r="Q90" s="104"/>
      <c r="R90" s="104"/>
      <c r="S90" s="104"/>
      <c r="T90" s="104"/>
      <c r="U90" s="64"/>
      <c r="V90" s="95" t="s">
        <v>3876</v>
      </c>
      <c r="W90" s="95" t="s">
        <v>3877</v>
      </c>
      <c r="X90" s="95" t="s">
        <v>3857</v>
      </c>
    </row>
    <row r="91" spans="1:24" x14ac:dyDescent="0.2">
      <c r="A91" s="113" t="s">
        <v>24</v>
      </c>
      <c r="B91" s="150" t="s">
        <v>836</v>
      </c>
      <c r="C91" s="149" t="s">
        <v>2110</v>
      </c>
      <c r="D91" s="148" t="s">
        <v>2111</v>
      </c>
      <c r="E91" s="155">
        <v>89.189189189189193</v>
      </c>
      <c r="F91" s="155">
        <v>59.420289855072461</v>
      </c>
      <c r="G91" s="156">
        <v>69.696969696969703</v>
      </c>
      <c r="H91" s="156">
        <v>83.333333333333343</v>
      </c>
      <c r="I91" s="156">
        <v>63.101604278074866</v>
      </c>
      <c r="J91" s="157">
        <v>64.327485380116954</v>
      </c>
      <c r="K91" s="158">
        <v>89.189189189189193</v>
      </c>
      <c r="L91" s="158">
        <v>71.511478622126091</v>
      </c>
      <c r="M91" s="158">
        <v>59.420289855072461</v>
      </c>
      <c r="N91" s="104" t="s">
        <v>3170</v>
      </c>
      <c r="O91" s="104" t="s">
        <v>3171</v>
      </c>
      <c r="P91" s="104" t="s">
        <v>3172</v>
      </c>
      <c r="Q91" s="104"/>
      <c r="R91" s="104"/>
      <c r="S91" s="104"/>
      <c r="T91" s="104"/>
      <c r="U91" s="64"/>
      <c r="V91" s="95" t="s">
        <v>3876</v>
      </c>
      <c r="W91" s="95" t="s">
        <v>3878</v>
      </c>
      <c r="X91" s="95" t="s">
        <v>3857</v>
      </c>
    </row>
    <row r="92" spans="1:24" x14ac:dyDescent="0.2">
      <c r="A92" s="113" t="s">
        <v>24</v>
      </c>
      <c r="B92" s="150" t="s">
        <v>836</v>
      </c>
      <c r="C92" s="149" t="s">
        <v>2112</v>
      </c>
      <c r="D92" s="148" t="s">
        <v>2887</v>
      </c>
      <c r="E92" s="155">
        <v>92.307692307692307</v>
      </c>
      <c r="F92" s="155">
        <v>68.918918918918919</v>
      </c>
      <c r="G92" s="156">
        <v>67.213114754098356</v>
      </c>
      <c r="H92" s="156">
        <v>47.826086956521742</v>
      </c>
      <c r="I92" s="156">
        <v>62.62626262626263</v>
      </c>
      <c r="J92" s="157">
        <v>62.130177514792898</v>
      </c>
      <c r="K92" s="158">
        <v>92.307692307692307</v>
      </c>
      <c r="L92" s="158">
        <v>66.837042179714473</v>
      </c>
      <c r="M92" s="158">
        <v>47.826086956521742</v>
      </c>
      <c r="N92" s="104" t="s">
        <v>3170</v>
      </c>
      <c r="O92" s="104" t="s">
        <v>3171</v>
      </c>
      <c r="P92" s="104" t="s">
        <v>3172</v>
      </c>
      <c r="Q92" s="104"/>
      <c r="R92" s="104"/>
      <c r="S92" s="104"/>
      <c r="T92" s="104"/>
      <c r="U92" s="64"/>
      <c r="V92" s="95" t="s">
        <v>3876</v>
      </c>
      <c r="W92" s="95" t="s">
        <v>3879</v>
      </c>
      <c r="X92" s="95" t="s">
        <v>3857</v>
      </c>
    </row>
    <row r="93" spans="1:24" x14ac:dyDescent="0.2">
      <c r="A93" s="113" t="s">
        <v>24</v>
      </c>
      <c r="B93" s="150" t="s">
        <v>836</v>
      </c>
      <c r="C93" s="149" t="s">
        <v>147</v>
      </c>
      <c r="D93" s="148" t="s">
        <v>2888</v>
      </c>
      <c r="E93" s="155">
        <v>56.390977443609025</v>
      </c>
      <c r="F93" s="155">
        <v>54.487179487179482</v>
      </c>
      <c r="G93" s="156">
        <v>45.631067961165051</v>
      </c>
      <c r="H93" s="156">
        <v>71.311475409836063</v>
      </c>
      <c r="I93" s="156">
        <v>52.459016393442624</v>
      </c>
      <c r="J93" s="157">
        <v>60.975609756097562</v>
      </c>
      <c r="K93" s="158">
        <v>71.311475409836063</v>
      </c>
      <c r="L93" s="158">
        <v>56.875887741888299</v>
      </c>
      <c r="M93" s="158">
        <v>45.631067961165051</v>
      </c>
      <c r="N93" s="104" t="s">
        <v>3170</v>
      </c>
      <c r="O93" s="104" t="s">
        <v>3171</v>
      </c>
      <c r="P93" s="104" t="s">
        <v>3172</v>
      </c>
      <c r="Q93" s="104"/>
      <c r="R93" s="104"/>
      <c r="S93" s="104"/>
      <c r="T93" s="104"/>
      <c r="U93" s="64"/>
      <c r="V93" s="95" t="s">
        <v>3876</v>
      </c>
      <c r="W93" s="95" t="s">
        <v>3880</v>
      </c>
      <c r="X93" s="95" t="s">
        <v>3857</v>
      </c>
    </row>
    <row r="94" spans="1:24" x14ac:dyDescent="0.2">
      <c r="A94" s="113" t="s">
        <v>24</v>
      </c>
      <c r="B94" s="150" t="s">
        <v>836</v>
      </c>
      <c r="C94" s="149" t="s">
        <v>471</v>
      </c>
      <c r="D94" s="148" t="s">
        <v>472</v>
      </c>
      <c r="E94" s="155">
        <v>72.093023255813947</v>
      </c>
      <c r="F94" s="155">
        <v>76.756756756756758</v>
      </c>
      <c r="G94" s="156">
        <v>66.666666666666657</v>
      </c>
      <c r="H94" s="156">
        <v>61.038961038961034</v>
      </c>
      <c r="I94" s="156">
        <v>77.011494252873561</v>
      </c>
      <c r="J94" s="157">
        <v>72.049689440993788</v>
      </c>
      <c r="K94" s="158">
        <v>77.011494252873561</v>
      </c>
      <c r="L94" s="158">
        <v>70.936098568677622</v>
      </c>
      <c r="M94" s="158">
        <v>61.038961038961034</v>
      </c>
      <c r="N94" s="104" t="s">
        <v>3170</v>
      </c>
      <c r="O94" s="104" t="s">
        <v>3171</v>
      </c>
      <c r="P94" s="104" t="s">
        <v>3172</v>
      </c>
      <c r="Q94" s="104"/>
      <c r="R94" s="104"/>
      <c r="S94" s="104"/>
      <c r="T94" s="104"/>
      <c r="U94" s="64"/>
      <c r="V94" s="95" t="s">
        <v>3876</v>
      </c>
      <c r="W94" s="95" t="s">
        <v>3881</v>
      </c>
      <c r="X94" s="95" t="s">
        <v>3857</v>
      </c>
    </row>
    <row r="95" spans="1:24" x14ac:dyDescent="0.2">
      <c r="A95" s="113" t="s">
        <v>24</v>
      </c>
      <c r="B95" s="150" t="s">
        <v>836</v>
      </c>
      <c r="C95" s="149" t="s">
        <v>2096</v>
      </c>
      <c r="D95" s="148" t="s">
        <v>2097</v>
      </c>
      <c r="E95" s="155">
        <v>66.666666666666657</v>
      </c>
      <c r="F95" s="155">
        <v>57.692307692307686</v>
      </c>
      <c r="G95" s="156">
        <v>59.803921568627452</v>
      </c>
      <c r="H95" s="156">
        <v>52.272727272727273</v>
      </c>
      <c r="I95" s="156">
        <v>75.301204819277118</v>
      </c>
      <c r="J95" s="157">
        <v>61.666666666666671</v>
      </c>
      <c r="K95" s="158">
        <v>75.301204819277118</v>
      </c>
      <c r="L95" s="158">
        <v>62.233915781045482</v>
      </c>
      <c r="M95" s="158">
        <v>52.272727272727273</v>
      </c>
      <c r="N95" s="104" t="s">
        <v>3170</v>
      </c>
      <c r="O95" s="104" t="s">
        <v>3171</v>
      </c>
      <c r="P95" s="104" t="s">
        <v>3172</v>
      </c>
      <c r="Q95" s="104"/>
      <c r="R95" s="104"/>
      <c r="S95" s="104"/>
      <c r="T95" s="104"/>
      <c r="U95" s="64"/>
      <c r="V95" s="95" t="s">
        <v>3876</v>
      </c>
      <c r="W95" s="95" t="s">
        <v>3882</v>
      </c>
      <c r="X95" s="95" t="s">
        <v>3857</v>
      </c>
    </row>
    <row r="96" spans="1:24" x14ac:dyDescent="0.2">
      <c r="A96" s="113" t="s">
        <v>24</v>
      </c>
      <c r="B96" s="150" t="s">
        <v>836</v>
      </c>
      <c r="C96" s="149" t="s">
        <v>2100</v>
      </c>
      <c r="D96" s="148" t="s">
        <v>2889</v>
      </c>
      <c r="E96" s="155">
        <v>64.634146341463421</v>
      </c>
      <c r="F96" s="155">
        <v>62.365591397849464</v>
      </c>
      <c r="G96" s="156">
        <v>50.526315789473685</v>
      </c>
      <c r="H96" s="156">
        <v>60.493827160493829</v>
      </c>
      <c r="I96" s="156">
        <v>57.446808510638306</v>
      </c>
      <c r="J96" s="157">
        <v>62.162162162162161</v>
      </c>
      <c r="K96" s="158">
        <v>64.634146341463421</v>
      </c>
      <c r="L96" s="158">
        <v>59.604808560346818</v>
      </c>
      <c r="M96" s="158">
        <v>50.526315789473685</v>
      </c>
      <c r="N96" s="104" t="s">
        <v>3170</v>
      </c>
      <c r="O96" s="104" t="s">
        <v>3171</v>
      </c>
      <c r="P96" s="104" t="s">
        <v>3172</v>
      </c>
      <c r="Q96" s="104"/>
      <c r="R96" s="104"/>
      <c r="S96" s="104"/>
      <c r="T96" s="104"/>
      <c r="U96" s="64"/>
      <c r="V96" s="95" t="s">
        <v>3876</v>
      </c>
      <c r="W96" s="95" t="s">
        <v>3883</v>
      </c>
      <c r="X96" s="95" t="s">
        <v>3857</v>
      </c>
    </row>
    <row r="97" spans="1:24" x14ac:dyDescent="0.2">
      <c r="A97" s="113" t="s">
        <v>24</v>
      </c>
      <c r="B97" s="150" t="s">
        <v>836</v>
      </c>
      <c r="C97" s="149" t="s">
        <v>2104</v>
      </c>
      <c r="D97" s="148" t="s">
        <v>2105</v>
      </c>
      <c r="E97" s="155">
        <v>62.264150943396224</v>
      </c>
      <c r="F97" s="155">
        <v>74.594594594594597</v>
      </c>
      <c r="G97" s="156">
        <v>76.878612716763001</v>
      </c>
      <c r="H97" s="156">
        <v>75.757575757575751</v>
      </c>
      <c r="I97" s="156">
        <v>71.226415094339629</v>
      </c>
      <c r="J97" s="157">
        <v>67.073170731707322</v>
      </c>
      <c r="K97" s="158">
        <v>76.878612716763001</v>
      </c>
      <c r="L97" s="158">
        <v>71.299086639729424</v>
      </c>
      <c r="M97" s="158">
        <v>62.264150943396224</v>
      </c>
      <c r="N97" s="104" t="s">
        <v>3170</v>
      </c>
      <c r="O97" s="104" t="s">
        <v>3171</v>
      </c>
      <c r="P97" s="104" t="s">
        <v>3172</v>
      </c>
      <c r="Q97" s="104"/>
      <c r="R97" s="104"/>
      <c r="S97" s="104"/>
      <c r="T97" s="104"/>
      <c r="U97" s="64"/>
      <c r="V97" s="95" t="s">
        <v>3876</v>
      </c>
      <c r="W97" s="95" t="s">
        <v>3884</v>
      </c>
      <c r="X97" s="95" t="s">
        <v>3857</v>
      </c>
    </row>
    <row r="98" spans="1:24" x14ac:dyDescent="0.2">
      <c r="A98" s="113" t="s">
        <v>24</v>
      </c>
      <c r="B98" s="150" t="s">
        <v>836</v>
      </c>
      <c r="C98" s="149" t="s">
        <v>2090</v>
      </c>
      <c r="D98" s="148" t="s">
        <v>2091</v>
      </c>
      <c r="E98" s="155">
        <v>76.991150442477874</v>
      </c>
      <c r="F98" s="155">
        <v>72.972972972972968</v>
      </c>
      <c r="G98" s="156">
        <v>75.675675675675677</v>
      </c>
      <c r="H98" s="156">
        <v>68.181818181818173</v>
      </c>
      <c r="I98" s="156">
        <v>89.024390243902445</v>
      </c>
      <c r="J98" s="157">
        <v>87.837837837837839</v>
      </c>
      <c r="K98" s="158">
        <v>89.024390243902445</v>
      </c>
      <c r="L98" s="158">
        <v>78.447307559114165</v>
      </c>
      <c r="M98" s="158">
        <v>68.181818181818173</v>
      </c>
      <c r="N98" s="104" t="s">
        <v>3170</v>
      </c>
      <c r="O98" s="104" t="s">
        <v>3171</v>
      </c>
      <c r="P98" s="104" t="s">
        <v>3172</v>
      </c>
      <c r="Q98" s="104"/>
      <c r="R98" s="104"/>
      <c r="S98" s="104"/>
      <c r="T98" s="104"/>
      <c r="U98" s="64"/>
      <c r="V98" s="95" t="s">
        <v>3876</v>
      </c>
      <c r="W98" s="95" t="s">
        <v>3885</v>
      </c>
      <c r="X98" s="95" t="s">
        <v>3857</v>
      </c>
    </row>
    <row r="99" spans="1:24" x14ac:dyDescent="0.2">
      <c r="A99" s="113" t="s">
        <v>24</v>
      </c>
      <c r="B99" s="150" t="s">
        <v>836</v>
      </c>
      <c r="C99" s="149" t="s">
        <v>474</v>
      </c>
      <c r="D99" s="148" t="s">
        <v>475</v>
      </c>
      <c r="E99" s="155">
        <v>63.2</v>
      </c>
      <c r="F99" s="155">
        <v>57.352941176470587</v>
      </c>
      <c r="G99" s="156">
        <v>71.212121212121218</v>
      </c>
      <c r="H99" s="156">
        <v>45.454545454545453</v>
      </c>
      <c r="I99" s="156">
        <v>67.379679144385022</v>
      </c>
      <c r="J99" s="157">
        <v>72.321428571428569</v>
      </c>
      <c r="K99" s="158">
        <v>72.321428571428569</v>
      </c>
      <c r="L99" s="158">
        <v>62.820119259825141</v>
      </c>
      <c r="M99" s="158">
        <v>45.454545454545453</v>
      </c>
      <c r="N99" s="104" t="s">
        <v>3170</v>
      </c>
      <c r="O99" s="104" t="s">
        <v>3171</v>
      </c>
      <c r="P99" s="104" t="s">
        <v>3172</v>
      </c>
      <c r="Q99" s="104"/>
      <c r="R99" s="104"/>
      <c r="S99" s="104"/>
      <c r="T99" s="104"/>
      <c r="U99" s="64"/>
      <c r="V99" s="95" t="s">
        <v>3876</v>
      </c>
      <c r="W99" s="95" t="s">
        <v>3886</v>
      </c>
      <c r="X99" s="95" t="s">
        <v>3857</v>
      </c>
    </row>
    <row r="100" spans="1:24" x14ac:dyDescent="0.2">
      <c r="A100" s="113" t="s">
        <v>24</v>
      </c>
      <c r="B100" s="150" t="s">
        <v>836</v>
      </c>
      <c r="C100" s="149" t="s">
        <v>2098</v>
      </c>
      <c r="D100" s="148" t="s">
        <v>2099</v>
      </c>
      <c r="E100" s="155">
        <v>69.841269841269835</v>
      </c>
      <c r="F100" s="155">
        <v>62.439024390243901</v>
      </c>
      <c r="G100" s="156">
        <v>69.178082191780817</v>
      </c>
      <c r="H100" s="156">
        <v>63.04347826086957</v>
      </c>
      <c r="I100" s="156">
        <v>71.351351351351354</v>
      </c>
      <c r="J100" s="157">
        <v>74.074074074074076</v>
      </c>
      <c r="K100" s="158">
        <v>74.074074074074076</v>
      </c>
      <c r="L100" s="158">
        <v>68.32121335159826</v>
      </c>
      <c r="M100" s="158">
        <v>62.439024390243901</v>
      </c>
      <c r="N100" s="104" t="s">
        <v>3170</v>
      </c>
      <c r="O100" s="104" t="s">
        <v>3171</v>
      </c>
      <c r="P100" s="104" t="s">
        <v>3172</v>
      </c>
      <c r="Q100" s="104"/>
      <c r="R100" s="104"/>
      <c r="S100" s="104"/>
      <c r="T100" s="104"/>
      <c r="U100" s="64"/>
      <c r="V100" s="95" t="s">
        <v>3876</v>
      </c>
      <c r="W100" s="95" t="s">
        <v>3887</v>
      </c>
      <c r="X100" s="95" t="s">
        <v>3857</v>
      </c>
    </row>
    <row r="101" spans="1:24" x14ac:dyDescent="0.2">
      <c r="A101" s="113" t="s">
        <v>24</v>
      </c>
      <c r="B101" s="150" t="s">
        <v>836</v>
      </c>
      <c r="C101" s="149" t="s">
        <v>2092</v>
      </c>
      <c r="D101" s="148" t="s">
        <v>2891</v>
      </c>
      <c r="E101" s="155">
        <v>60.204081632653065</v>
      </c>
      <c r="F101" s="155">
        <v>59.210526315789465</v>
      </c>
      <c r="G101" s="156">
        <v>61.855670103092784</v>
      </c>
      <c r="H101" s="156">
        <v>66.666666666666657</v>
      </c>
      <c r="I101" s="156">
        <v>69.411764705882348</v>
      </c>
      <c r="J101" s="157">
        <v>68.421052631578945</v>
      </c>
      <c r="K101" s="158">
        <v>69.411764705882348</v>
      </c>
      <c r="L101" s="158">
        <v>64.294960342610537</v>
      </c>
      <c r="M101" s="158">
        <v>59.210526315789465</v>
      </c>
      <c r="N101" s="104" t="s">
        <v>3170</v>
      </c>
      <c r="O101" s="104" t="s">
        <v>3171</v>
      </c>
      <c r="P101" s="104" t="s">
        <v>3172</v>
      </c>
      <c r="Q101" s="104"/>
      <c r="R101" s="104"/>
      <c r="S101" s="104"/>
      <c r="T101" s="104"/>
      <c r="U101" s="64"/>
      <c r="V101" s="95" t="s">
        <v>3876</v>
      </c>
      <c r="W101" s="95" t="s">
        <v>3888</v>
      </c>
      <c r="X101" s="95" t="s">
        <v>3857</v>
      </c>
    </row>
    <row r="102" spans="1:24" x14ac:dyDescent="0.2">
      <c r="A102" s="113" t="s">
        <v>24</v>
      </c>
      <c r="B102" s="150" t="s">
        <v>836</v>
      </c>
      <c r="C102" s="149" t="s">
        <v>2106</v>
      </c>
      <c r="D102" s="148" t="s">
        <v>2107</v>
      </c>
      <c r="E102" s="155">
        <v>64.285714285714292</v>
      </c>
      <c r="F102" s="155">
        <v>59.322033898305079</v>
      </c>
      <c r="G102" s="156">
        <v>57.777777777777771</v>
      </c>
      <c r="H102" s="156">
        <v>0</v>
      </c>
      <c r="I102" s="156">
        <v>62.337662337662337</v>
      </c>
      <c r="J102" s="157">
        <v>56.542056074766357</v>
      </c>
      <c r="K102" s="158">
        <v>64.285714285714292</v>
      </c>
      <c r="L102" s="158">
        <v>50.044207395704312</v>
      </c>
      <c r="M102" s="158">
        <v>0</v>
      </c>
      <c r="N102" s="104" t="s">
        <v>3173</v>
      </c>
      <c r="O102" s="104" t="s">
        <v>3174</v>
      </c>
      <c r="P102" s="104" t="s">
        <v>3175</v>
      </c>
      <c r="Q102" s="104"/>
      <c r="R102" s="104"/>
      <c r="S102" s="104"/>
      <c r="T102" s="104"/>
      <c r="U102" s="64"/>
      <c r="V102" s="95" t="s">
        <v>3876</v>
      </c>
      <c r="W102" s="95" t="s">
        <v>3889</v>
      </c>
      <c r="X102" s="95" t="s">
        <v>3857</v>
      </c>
    </row>
    <row r="103" spans="1:24" x14ac:dyDescent="0.2">
      <c r="A103" s="113" t="s">
        <v>24</v>
      </c>
      <c r="B103" s="150" t="s">
        <v>836</v>
      </c>
      <c r="C103" s="149" t="s">
        <v>2116</v>
      </c>
      <c r="D103" s="148" t="s">
        <v>2117</v>
      </c>
      <c r="E103" s="155">
        <v>49.242424242424242</v>
      </c>
      <c r="F103" s="155">
        <v>59.411764705882355</v>
      </c>
      <c r="G103" s="156">
        <v>53.896103896103895</v>
      </c>
      <c r="H103" s="156">
        <v>52.040816326530617</v>
      </c>
      <c r="I103" s="156">
        <v>66.25</v>
      </c>
      <c r="J103" s="157">
        <v>56.329113924050631</v>
      </c>
      <c r="K103" s="158">
        <v>66.25</v>
      </c>
      <c r="L103" s="158">
        <v>56.195037182498616</v>
      </c>
      <c r="M103" s="158">
        <v>49.242424242424242</v>
      </c>
      <c r="N103" s="104" t="s">
        <v>3176</v>
      </c>
      <c r="O103" s="104" t="s">
        <v>3177</v>
      </c>
      <c r="P103" s="104" t="s">
        <v>3178</v>
      </c>
      <c r="Q103" s="104"/>
      <c r="R103" s="104"/>
      <c r="S103" s="104"/>
      <c r="T103" s="104"/>
      <c r="U103" s="64"/>
      <c r="V103" s="95" t="s">
        <v>3876</v>
      </c>
      <c r="W103" s="95" t="s">
        <v>3890</v>
      </c>
      <c r="X103" s="95" t="s">
        <v>3857</v>
      </c>
    </row>
    <row r="104" spans="1:24" x14ac:dyDescent="0.2">
      <c r="A104" s="113" t="s">
        <v>24</v>
      </c>
      <c r="B104" s="150" t="s">
        <v>836</v>
      </c>
      <c r="C104" s="149" t="s">
        <v>2108</v>
      </c>
      <c r="D104" s="148" t="s">
        <v>2109</v>
      </c>
      <c r="E104" s="155">
        <v>48.648648648648653</v>
      </c>
      <c r="F104" s="155">
        <v>58.450704225352112</v>
      </c>
      <c r="G104" s="156">
        <v>50</v>
      </c>
      <c r="H104" s="156">
        <v>55.339805825242713</v>
      </c>
      <c r="I104" s="156">
        <v>58.04195804195804</v>
      </c>
      <c r="J104" s="157">
        <v>61.589403973509938</v>
      </c>
      <c r="K104" s="158">
        <v>61.589403973509938</v>
      </c>
      <c r="L104" s="158">
        <v>55.345086785785242</v>
      </c>
      <c r="M104" s="158">
        <v>48.648648648648653</v>
      </c>
      <c r="N104" s="104" t="s">
        <v>3176</v>
      </c>
      <c r="O104" s="104" t="s">
        <v>3177</v>
      </c>
      <c r="P104" s="104" t="s">
        <v>3178</v>
      </c>
      <c r="Q104" s="104"/>
      <c r="R104" s="104"/>
      <c r="S104" s="104"/>
      <c r="T104" s="104"/>
      <c r="U104" s="64"/>
      <c r="V104" s="95" t="s">
        <v>3876</v>
      </c>
      <c r="W104" s="95" t="s">
        <v>3891</v>
      </c>
      <c r="X104" s="95" t="s">
        <v>3857</v>
      </c>
    </row>
    <row r="105" spans="1:24" x14ac:dyDescent="0.2">
      <c r="A105" s="113" t="s">
        <v>24</v>
      </c>
      <c r="B105" s="150" t="s">
        <v>836</v>
      </c>
      <c r="C105" s="149" t="s">
        <v>2094</v>
      </c>
      <c r="D105" s="148" t="s">
        <v>2095</v>
      </c>
      <c r="E105" s="155">
        <v>46.153846153846153</v>
      </c>
      <c r="F105" s="155">
        <v>49.032258064516128</v>
      </c>
      <c r="G105" s="156">
        <v>47.933884297520663</v>
      </c>
      <c r="H105" s="156">
        <v>54.032258064516128</v>
      </c>
      <c r="I105" s="156">
        <v>58.503401360544217</v>
      </c>
      <c r="J105" s="157">
        <v>58.461538461538467</v>
      </c>
      <c r="K105" s="158">
        <v>58.503401360544217</v>
      </c>
      <c r="L105" s="158">
        <v>52.35286440041363</v>
      </c>
      <c r="M105" s="158">
        <v>46.153846153846153</v>
      </c>
      <c r="N105" s="104" t="s">
        <v>3176</v>
      </c>
      <c r="O105" s="104" t="s">
        <v>3177</v>
      </c>
      <c r="P105" s="104" t="s">
        <v>3178</v>
      </c>
      <c r="Q105" s="104"/>
      <c r="R105" s="104"/>
      <c r="S105" s="104"/>
      <c r="T105" s="104"/>
      <c r="U105" s="64"/>
      <c r="V105" s="95" t="s">
        <v>3876</v>
      </c>
      <c r="W105" s="95" t="s">
        <v>3892</v>
      </c>
      <c r="X105" s="95" t="s">
        <v>3857</v>
      </c>
    </row>
    <row r="106" spans="1:24" x14ac:dyDescent="0.2">
      <c r="A106" s="113" t="s">
        <v>24</v>
      </c>
      <c r="B106" s="150" t="s">
        <v>836</v>
      </c>
      <c r="C106" s="149" t="s">
        <v>2102</v>
      </c>
      <c r="D106" s="148" t="s">
        <v>2890</v>
      </c>
      <c r="E106" s="155">
        <v>45.783132530120483</v>
      </c>
      <c r="F106" s="155">
        <v>54.976303317535546</v>
      </c>
      <c r="G106" s="156">
        <v>52.72727272727272</v>
      </c>
      <c r="H106" s="156">
        <v>67.901234567901241</v>
      </c>
      <c r="I106" s="156">
        <v>56.497175141242941</v>
      </c>
      <c r="J106" s="157">
        <v>61.53846153846154</v>
      </c>
      <c r="K106" s="158">
        <v>67.901234567901241</v>
      </c>
      <c r="L106" s="158">
        <v>56.570596637089075</v>
      </c>
      <c r="M106" s="158">
        <v>45.783132530120483</v>
      </c>
      <c r="N106" s="104" t="s">
        <v>3176</v>
      </c>
      <c r="O106" s="104" t="s">
        <v>3177</v>
      </c>
      <c r="P106" s="104" t="s">
        <v>3178</v>
      </c>
      <c r="Q106" s="104"/>
      <c r="R106" s="104"/>
      <c r="S106" s="104"/>
      <c r="T106" s="104"/>
      <c r="U106" s="64"/>
      <c r="V106" s="95" t="s">
        <v>3876</v>
      </c>
      <c r="W106" s="95" t="s">
        <v>3893</v>
      </c>
      <c r="X106" s="95" t="s">
        <v>3857</v>
      </c>
    </row>
    <row r="107" spans="1:24" x14ac:dyDescent="0.2">
      <c r="A107" s="113" t="s">
        <v>24</v>
      </c>
      <c r="B107" s="150" t="s">
        <v>273</v>
      </c>
      <c r="C107" s="149" t="s">
        <v>1998</v>
      </c>
      <c r="D107" s="148" t="s">
        <v>2016</v>
      </c>
      <c r="E107" s="155">
        <v>100</v>
      </c>
      <c r="F107" s="155">
        <v>60</v>
      </c>
      <c r="G107" s="156">
        <v>63.095238095238095</v>
      </c>
      <c r="H107" s="156">
        <v>100</v>
      </c>
      <c r="I107" s="156">
        <v>79.553903345724905</v>
      </c>
      <c r="J107" s="157">
        <v>69.369369369369366</v>
      </c>
      <c r="K107" s="158">
        <v>100</v>
      </c>
      <c r="L107" s="158">
        <v>78.669751801722057</v>
      </c>
      <c r="M107" s="158">
        <v>60</v>
      </c>
      <c r="N107" s="104" t="s">
        <v>3170</v>
      </c>
      <c r="O107" s="104" t="s">
        <v>3171</v>
      </c>
      <c r="P107" s="104" t="s">
        <v>3172</v>
      </c>
      <c r="Q107" s="104"/>
      <c r="R107" s="104"/>
      <c r="S107" s="104"/>
      <c r="T107" s="104"/>
      <c r="U107" s="64"/>
      <c r="V107" s="95" t="s">
        <v>3894</v>
      </c>
      <c r="W107" s="95" t="s">
        <v>3895</v>
      </c>
      <c r="X107" s="95" t="s">
        <v>3857</v>
      </c>
    </row>
    <row r="108" spans="1:24" x14ac:dyDescent="0.2">
      <c r="A108" s="113" t="s">
        <v>24</v>
      </c>
      <c r="B108" s="150" t="s">
        <v>273</v>
      </c>
      <c r="C108" s="149" t="s">
        <v>2136</v>
      </c>
      <c r="D108" s="148" t="s">
        <v>2892</v>
      </c>
      <c r="E108" s="155">
        <v>77.192982456140342</v>
      </c>
      <c r="F108" s="155">
        <v>77.948717948717956</v>
      </c>
      <c r="G108" s="156">
        <v>75.935828877005349</v>
      </c>
      <c r="H108" s="156">
        <v>58.888888888888893</v>
      </c>
      <c r="I108" s="156">
        <v>81.339712918660297</v>
      </c>
      <c r="J108" s="157">
        <v>61.403508771929829</v>
      </c>
      <c r="K108" s="158">
        <v>81.339712918660297</v>
      </c>
      <c r="L108" s="158">
        <v>72.118273310223771</v>
      </c>
      <c r="M108" s="158">
        <v>58.888888888888893</v>
      </c>
      <c r="N108" s="104" t="s">
        <v>3170</v>
      </c>
      <c r="O108" s="104" t="s">
        <v>3171</v>
      </c>
      <c r="P108" s="104" t="s">
        <v>3172</v>
      </c>
      <c r="Q108" s="104"/>
      <c r="R108" s="104"/>
      <c r="S108" s="104"/>
      <c r="T108" s="104"/>
      <c r="U108" s="64"/>
      <c r="V108" s="95" t="s">
        <v>3894</v>
      </c>
      <c r="W108" s="95" t="s">
        <v>3896</v>
      </c>
      <c r="X108" s="95" t="s">
        <v>3857</v>
      </c>
    </row>
    <row r="109" spans="1:24" x14ac:dyDescent="0.2">
      <c r="A109" s="113" t="s">
        <v>24</v>
      </c>
      <c r="B109" s="150" t="s">
        <v>273</v>
      </c>
      <c r="C109" s="149" t="s">
        <v>107</v>
      </c>
      <c r="D109" s="148" t="s">
        <v>477</v>
      </c>
      <c r="E109" s="155">
        <v>80</v>
      </c>
      <c r="F109" s="155">
        <v>58.219178082191782</v>
      </c>
      <c r="G109" s="156">
        <v>53.293413173652695</v>
      </c>
      <c r="H109" s="156">
        <v>80</v>
      </c>
      <c r="I109" s="156">
        <v>59.393939393939398</v>
      </c>
      <c r="J109" s="157">
        <v>68.778280542986423</v>
      </c>
      <c r="K109" s="158">
        <v>80</v>
      </c>
      <c r="L109" s="158">
        <v>66.61413519879504</v>
      </c>
      <c r="M109" s="158">
        <v>53.293413173652695</v>
      </c>
      <c r="N109" s="104" t="s">
        <v>3170</v>
      </c>
      <c r="O109" s="104" t="s">
        <v>3171</v>
      </c>
      <c r="P109" s="104" t="s">
        <v>3172</v>
      </c>
      <c r="Q109" s="104"/>
      <c r="R109" s="104"/>
      <c r="S109" s="104"/>
      <c r="T109" s="104"/>
      <c r="U109" s="64"/>
      <c r="V109" s="95" t="s">
        <v>3894</v>
      </c>
      <c r="W109" s="95" t="s">
        <v>3897</v>
      </c>
      <c r="X109" s="95" t="s">
        <v>3857</v>
      </c>
    </row>
    <row r="110" spans="1:24" x14ac:dyDescent="0.2">
      <c r="A110" s="113" t="s">
        <v>24</v>
      </c>
      <c r="B110" s="150" t="s">
        <v>273</v>
      </c>
      <c r="C110" s="149" t="s">
        <v>2134</v>
      </c>
      <c r="D110" s="148" t="s">
        <v>2135</v>
      </c>
      <c r="E110" s="155">
        <v>69.767441860465112</v>
      </c>
      <c r="F110" s="155">
        <v>61.046511627906973</v>
      </c>
      <c r="G110" s="156">
        <v>42.372881355932201</v>
      </c>
      <c r="H110" s="156">
        <v>59.090909090909093</v>
      </c>
      <c r="I110" s="156">
        <v>70.370370370370367</v>
      </c>
      <c r="J110" s="157">
        <v>71.341463414634148</v>
      </c>
      <c r="K110" s="158">
        <v>71.341463414634148</v>
      </c>
      <c r="L110" s="158">
        <v>62.331596286702982</v>
      </c>
      <c r="M110" s="158">
        <v>42.372881355932201</v>
      </c>
      <c r="N110" s="104" t="s">
        <v>3170</v>
      </c>
      <c r="O110" s="104" t="s">
        <v>3171</v>
      </c>
      <c r="P110" s="104" t="s">
        <v>3172</v>
      </c>
      <c r="Q110" s="104"/>
      <c r="R110" s="104"/>
      <c r="S110" s="104"/>
      <c r="T110" s="104"/>
      <c r="U110" s="64"/>
      <c r="V110" s="95" t="s">
        <v>3894</v>
      </c>
      <c r="W110" s="95" t="s">
        <v>3898</v>
      </c>
      <c r="X110" s="95" t="s">
        <v>3857</v>
      </c>
    </row>
    <row r="111" spans="1:24" x14ac:dyDescent="0.2">
      <c r="A111" s="113" t="s">
        <v>24</v>
      </c>
      <c r="B111" s="150" t="s">
        <v>273</v>
      </c>
      <c r="C111" s="149" t="s">
        <v>91</v>
      </c>
      <c r="D111" s="148" t="s">
        <v>2893</v>
      </c>
      <c r="E111" s="155">
        <v>66.666666666666657</v>
      </c>
      <c r="F111" s="155">
        <v>61.607142857142861</v>
      </c>
      <c r="G111" s="156">
        <v>60.22099447513812</v>
      </c>
      <c r="H111" s="156">
        <v>100</v>
      </c>
      <c r="I111" s="156">
        <v>82.5</v>
      </c>
      <c r="J111" s="157">
        <v>76.369863013698634</v>
      </c>
      <c r="K111" s="158">
        <v>100</v>
      </c>
      <c r="L111" s="158">
        <v>74.560777835441044</v>
      </c>
      <c r="M111" s="158">
        <v>60.22099447513812</v>
      </c>
      <c r="N111" s="104" t="s">
        <v>3170</v>
      </c>
      <c r="O111" s="104" t="s">
        <v>3171</v>
      </c>
      <c r="P111" s="104" t="s">
        <v>3172</v>
      </c>
      <c r="Q111" s="104"/>
      <c r="R111" s="104"/>
      <c r="S111" s="104"/>
      <c r="T111" s="104"/>
      <c r="U111" s="64"/>
      <c r="V111" s="95" t="s">
        <v>3894</v>
      </c>
      <c r="W111" s="95" t="s">
        <v>3899</v>
      </c>
      <c r="X111" s="95" t="s">
        <v>3857</v>
      </c>
    </row>
    <row r="112" spans="1:24" x14ac:dyDescent="0.2">
      <c r="A112" s="113" t="s">
        <v>24</v>
      </c>
      <c r="B112" s="150" t="s">
        <v>273</v>
      </c>
      <c r="C112" s="149" t="s">
        <v>154</v>
      </c>
      <c r="D112" s="148" t="s">
        <v>476</v>
      </c>
      <c r="E112" s="155">
        <v>100</v>
      </c>
      <c r="F112" s="155">
        <v>83.870967741935488</v>
      </c>
      <c r="G112" s="156">
        <v>56.521739130434781</v>
      </c>
      <c r="H112" s="156">
        <v>51.898734177215189</v>
      </c>
      <c r="I112" s="156">
        <v>68.055555555555557</v>
      </c>
      <c r="J112" s="157">
        <v>71.527777777777786</v>
      </c>
      <c r="K112" s="158">
        <v>100</v>
      </c>
      <c r="L112" s="158">
        <v>71.979129063819798</v>
      </c>
      <c r="M112" s="158">
        <v>51.898734177215189</v>
      </c>
      <c r="N112" s="104" t="s">
        <v>3170</v>
      </c>
      <c r="O112" s="104" t="s">
        <v>3171</v>
      </c>
      <c r="P112" s="104" t="s">
        <v>3172</v>
      </c>
      <c r="Q112" s="104"/>
      <c r="R112" s="104"/>
      <c r="S112" s="104"/>
      <c r="T112" s="104"/>
      <c r="U112" s="64"/>
      <c r="V112" s="95" t="s">
        <v>3894</v>
      </c>
      <c r="W112" s="95" t="s">
        <v>3900</v>
      </c>
      <c r="X112" s="95" t="s">
        <v>3857</v>
      </c>
    </row>
    <row r="113" spans="1:24" x14ac:dyDescent="0.2">
      <c r="A113" s="113" t="s">
        <v>24</v>
      </c>
      <c r="B113" s="150" t="s">
        <v>273</v>
      </c>
      <c r="C113" s="149" t="s">
        <v>2124</v>
      </c>
      <c r="D113" s="148" t="s">
        <v>2896</v>
      </c>
      <c r="E113" s="155">
        <v>100</v>
      </c>
      <c r="F113" s="155">
        <v>67.857142857142861</v>
      </c>
      <c r="G113" s="156">
        <v>59.183673469387756</v>
      </c>
      <c r="H113" s="156">
        <v>100</v>
      </c>
      <c r="I113" s="156">
        <v>61.855670103092784</v>
      </c>
      <c r="J113" s="157">
        <v>77.227722772277232</v>
      </c>
      <c r="K113" s="158">
        <v>100</v>
      </c>
      <c r="L113" s="158">
        <v>77.687368200316769</v>
      </c>
      <c r="M113" s="158">
        <v>59.183673469387756</v>
      </c>
      <c r="N113" s="104" t="s">
        <v>3170</v>
      </c>
      <c r="O113" s="104" t="s">
        <v>3171</v>
      </c>
      <c r="P113" s="104" t="s">
        <v>3172</v>
      </c>
      <c r="Q113" s="104"/>
      <c r="R113" s="104"/>
      <c r="S113" s="104"/>
      <c r="T113" s="104"/>
      <c r="U113" s="64"/>
      <c r="V113" s="95" t="s">
        <v>3894</v>
      </c>
      <c r="W113" s="95" t="s">
        <v>3901</v>
      </c>
      <c r="X113" s="95" t="s">
        <v>3857</v>
      </c>
    </row>
    <row r="114" spans="1:24" x14ac:dyDescent="0.2">
      <c r="A114" s="113" t="s">
        <v>24</v>
      </c>
      <c r="B114" s="150" t="s">
        <v>273</v>
      </c>
      <c r="C114" s="149" t="s">
        <v>2118</v>
      </c>
      <c r="D114" s="148" t="s">
        <v>2119</v>
      </c>
      <c r="E114" s="155">
        <v>69.565217391304344</v>
      </c>
      <c r="F114" s="155">
        <v>78.037383177570092</v>
      </c>
      <c r="G114" s="156">
        <v>69.651741293532339</v>
      </c>
      <c r="H114" s="156">
        <v>100</v>
      </c>
      <c r="I114" s="156">
        <v>85.526315789473685</v>
      </c>
      <c r="J114" s="157">
        <v>70.070422535211264</v>
      </c>
      <c r="K114" s="158">
        <v>100</v>
      </c>
      <c r="L114" s="158">
        <v>78.808513364515292</v>
      </c>
      <c r="M114" s="158">
        <v>69.565217391304344</v>
      </c>
      <c r="N114" s="104" t="s">
        <v>3170</v>
      </c>
      <c r="O114" s="104" t="s">
        <v>3171</v>
      </c>
      <c r="P114" s="104" t="s">
        <v>3172</v>
      </c>
      <c r="Q114" s="104"/>
      <c r="R114" s="104"/>
      <c r="S114" s="104"/>
      <c r="T114" s="104"/>
      <c r="U114" s="64"/>
      <c r="V114" s="95" t="s">
        <v>3894</v>
      </c>
      <c r="W114" s="95" t="s">
        <v>3902</v>
      </c>
      <c r="X114" s="95" t="s">
        <v>3857</v>
      </c>
    </row>
    <row r="115" spans="1:24" x14ac:dyDescent="0.2">
      <c r="A115" s="113" t="s">
        <v>24</v>
      </c>
      <c r="B115" s="150" t="s">
        <v>273</v>
      </c>
      <c r="C115" s="149" t="s">
        <v>2130</v>
      </c>
      <c r="D115" s="148" t="s">
        <v>2894</v>
      </c>
      <c r="E115" s="155">
        <v>76</v>
      </c>
      <c r="F115" s="155">
        <v>75.26315789473685</v>
      </c>
      <c r="G115" s="156">
        <v>69.696969696969703</v>
      </c>
      <c r="H115" s="156">
        <v>0</v>
      </c>
      <c r="I115" s="156">
        <v>81.111111111111114</v>
      </c>
      <c r="J115" s="157">
        <v>73.68421052631578</v>
      </c>
      <c r="K115" s="158">
        <v>81.111111111111114</v>
      </c>
      <c r="L115" s="158">
        <v>62.625908204855584</v>
      </c>
      <c r="M115" s="158">
        <v>0</v>
      </c>
      <c r="N115" s="104" t="s">
        <v>3173</v>
      </c>
      <c r="O115" s="104" t="s">
        <v>3174</v>
      </c>
      <c r="P115" s="104" t="s">
        <v>3175</v>
      </c>
      <c r="Q115" s="104"/>
      <c r="R115" s="104"/>
      <c r="S115" s="104"/>
      <c r="T115" s="104"/>
      <c r="U115" s="64"/>
      <c r="V115" s="95" t="s">
        <v>3894</v>
      </c>
      <c r="W115" s="95" t="s">
        <v>3903</v>
      </c>
      <c r="X115" s="95" t="s">
        <v>3857</v>
      </c>
    </row>
    <row r="116" spans="1:24" x14ac:dyDescent="0.2">
      <c r="A116" s="113" t="s">
        <v>24</v>
      </c>
      <c r="B116" s="150" t="s">
        <v>273</v>
      </c>
      <c r="C116" s="149" t="s">
        <v>2132</v>
      </c>
      <c r="D116" s="148" t="s">
        <v>2133</v>
      </c>
      <c r="E116" s="155">
        <v>100</v>
      </c>
      <c r="F116" s="155">
        <v>86.764705882352942</v>
      </c>
      <c r="G116" s="156">
        <v>81.192660550458712</v>
      </c>
      <c r="H116" s="156">
        <v>0</v>
      </c>
      <c r="I116" s="156">
        <v>91.891891891891902</v>
      </c>
      <c r="J116" s="157">
        <v>85.20900321543408</v>
      </c>
      <c r="K116" s="158">
        <v>100</v>
      </c>
      <c r="L116" s="158">
        <v>74.176376923356273</v>
      </c>
      <c r="M116" s="158">
        <v>0</v>
      </c>
      <c r="N116" s="104" t="s">
        <v>3173</v>
      </c>
      <c r="O116" s="104" t="s">
        <v>3174</v>
      </c>
      <c r="P116" s="104" t="s">
        <v>3175</v>
      </c>
      <c r="Q116" s="104"/>
      <c r="R116" s="104"/>
      <c r="S116" s="104"/>
      <c r="T116" s="104"/>
      <c r="U116" s="64"/>
      <c r="V116" s="95" t="s">
        <v>3894</v>
      </c>
      <c r="W116" s="95" t="s">
        <v>3904</v>
      </c>
      <c r="X116" s="95" t="s">
        <v>3857</v>
      </c>
    </row>
    <row r="117" spans="1:24" x14ac:dyDescent="0.2">
      <c r="A117" s="113" t="s">
        <v>24</v>
      </c>
      <c r="B117" s="150" t="s">
        <v>273</v>
      </c>
      <c r="C117" s="149" t="s">
        <v>2126</v>
      </c>
      <c r="D117" s="148" t="s">
        <v>2895</v>
      </c>
      <c r="E117" s="155">
        <v>100</v>
      </c>
      <c r="F117" s="155">
        <v>74.390243902439025</v>
      </c>
      <c r="G117" s="156">
        <v>66.341463414634148</v>
      </c>
      <c r="H117" s="156">
        <v>0</v>
      </c>
      <c r="I117" s="156">
        <v>83.888888888888886</v>
      </c>
      <c r="J117" s="157">
        <v>77.358490566037744</v>
      </c>
      <c r="K117" s="158">
        <v>100</v>
      </c>
      <c r="L117" s="158">
        <v>66.996514461999965</v>
      </c>
      <c r="M117" s="158">
        <v>0</v>
      </c>
      <c r="N117" s="104" t="s">
        <v>3173</v>
      </c>
      <c r="O117" s="104" t="s">
        <v>3174</v>
      </c>
      <c r="P117" s="104" t="s">
        <v>3175</v>
      </c>
      <c r="Q117" s="104"/>
      <c r="R117" s="104"/>
      <c r="S117" s="104"/>
      <c r="T117" s="104"/>
      <c r="U117" s="64"/>
      <c r="V117" s="95" t="s">
        <v>3894</v>
      </c>
      <c r="W117" s="95" t="s">
        <v>3905</v>
      </c>
      <c r="X117" s="95" t="s">
        <v>3857</v>
      </c>
    </row>
    <row r="118" spans="1:24" x14ac:dyDescent="0.2">
      <c r="A118" s="113" t="s">
        <v>24</v>
      </c>
      <c r="B118" s="150" t="s">
        <v>273</v>
      </c>
      <c r="C118" s="149" t="s">
        <v>2122</v>
      </c>
      <c r="D118" s="148" t="s">
        <v>2897</v>
      </c>
      <c r="E118" s="155">
        <v>100</v>
      </c>
      <c r="F118" s="155">
        <v>78.84615384615384</v>
      </c>
      <c r="G118" s="156">
        <v>60.273972602739725</v>
      </c>
      <c r="H118" s="156">
        <v>0</v>
      </c>
      <c r="I118" s="156">
        <v>70.935960591133011</v>
      </c>
      <c r="J118" s="157">
        <v>69.642857142857139</v>
      </c>
      <c r="K118" s="158">
        <v>100</v>
      </c>
      <c r="L118" s="158">
        <v>63.283157363813949</v>
      </c>
      <c r="M118" s="158">
        <v>0</v>
      </c>
      <c r="N118" s="104" t="s">
        <v>3173</v>
      </c>
      <c r="O118" s="104" t="s">
        <v>3174</v>
      </c>
      <c r="P118" s="104" t="s">
        <v>3175</v>
      </c>
      <c r="Q118" s="104"/>
      <c r="R118" s="104"/>
      <c r="S118" s="104"/>
      <c r="T118" s="104"/>
      <c r="U118" s="64"/>
      <c r="V118" s="95" t="s">
        <v>3894</v>
      </c>
      <c r="W118" s="95" t="s">
        <v>3906</v>
      </c>
      <c r="X118" s="95" t="s">
        <v>3857</v>
      </c>
    </row>
    <row r="119" spans="1:24" x14ac:dyDescent="0.2">
      <c r="A119" s="113" t="s">
        <v>24</v>
      </c>
      <c r="B119" s="150" t="s">
        <v>273</v>
      </c>
      <c r="C119" s="149" t="s">
        <v>2120</v>
      </c>
      <c r="D119" s="148" t="s">
        <v>2898</v>
      </c>
      <c r="E119" s="155">
        <v>93.75</v>
      </c>
      <c r="F119" s="155">
        <v>83.574879227053145</v>
      </c>
      <c r="G119" s="156">
        <v>74.468085106382972</v>
      </c>
      <c r="H119" s="156">
        <v>0</v>
      </c>
      <c r="I119" s="156">
        <v>77.560975609756099</v>
      </c>
      <c r="J119" s="157">
        <v>76.824034334763951</v>
      </c>
      <c r="K119" s="158">
        <v>93.75</v>
      </c>
      <c r="L119" s="158">
        <v>67.696329046326028</v>
      </c>
      <c r="M119" s="158">
        <v>0</v>
      </c>
      <c r="N119" s="104" t="s">
        <v>3173</v>
      </c>
      <c r="O119" s="104" t="s">
        <v>3174</v>
      </c>
      <c r="P119" s="104" t="s">
        <v>3175</v>
      </c>
      <c r="Q119" s="104"/>
      <c r="R119" s="104"/>
      <c r="S119" s="104"/>
      <c r="T119" s="104"/>
      <c r="U119" s="64"/>
      <c r="V119" s="95" t="s">
        <v>3894</v>
      </c>
      <c r="W119" s="95" t="s">
        <v>3907</v>
      </c>
      <c r="X119" s="95" t="s">
        <v>3857</v>
      </c>
    </row>
    <row r="120" spans="1:24" x14ac:dyDescent="0.2">
      <c r="A120" s="113" t="s">
        <v>24</v>
      </c>
      <c r="B120" s="150" t="s">
        <v>273</v>
      </c>
      <c r="C120" s="149" t="s">
        <v>2128</v>
      </c>
      <c r="D120" s="148" t="s">
        <v>2129</v>
      </c>
      <c r="E120" s="155">
        <v>0</v>
      </c>
      <c r="F120" s="155">
        <v>81.951219512195124</v>
      </c>
      <c r="G120" s="156">
        <v>84.645669291338592</v>
      </c>
      <c r="H120" s="156">
        <v>0</v>
      </c>
      <c r="I120" s="156">
        <v>85.350318471337587</v>
      </c>
      <c r="J120" s="157">
        <v>80.204778156996596</v>
      </c>
      <c r="K120" s="158">
        <v>85.350318471337587</v>
      </c>
      <c r="L120" s="158">
        <v>55.35866423864465</v>
      </c>
      <c r="M120" s="158">
        <v>0</v>
      </c>
      <c r="N120" s="104" t="s">
        <v>3185</v>
      </c>
      <c r="O120" s="104" t="s">
        <v>3186</v>
      </c>
      <c r="P120" s="104" t="s">
        <v>3187</v>
      </c>
      <c r="Q120" s="104"/>
      <c r="R120" s="104"/>
      <c r="S120" s="104"/>
      <c r="T120" s="104"/>
      <c r="U120" s="64"/>
      <c r="V120" s="95" t="s">
        <v>3894</v>
      </c>
      <c r="W120" s="95" t="s">
        <v>3908</v>
      </c>
      <c r="X120" s="95" t="s">
        <v>3857</v>
      </c>
    </row>
    <row r="121" spans="1:24" x14ac:dyDescent="0.2">
      <c r="A121" s="113" t="s">
        <v>24</v>
      </c>
      <c r="B121" s="150" t="s">
        <v>275</v>
      </c>
      <c r="C121" s="149" t="s">
        <v>2194</v>
      </c>
      <c r="D121" s="148" t="s">
        <v>2902</v>
      </c>
      <c r="E121" s="155">
        <v>56.390977443609025</v>
      </c>
      <c r="F121" s="155">
        <v>59.756097560975604</v>
      </c>
      <c r="G121" s="156">
        <v>63.28125</v>
      </c>
      <c r="H121" s="156">
        <v>68.181818181818173</v>
      </c>
      <c r="I121" s="156">
        <v>61.842105263157897</v>
      </c>
      <c r="J121" s="157">
        <v>58.088235294117652</v>
      </c>
      <c r="K121" s="158">
        <v>68.181818181818173</v>
      </c>
      <c r="L121" s="158">
        <v>61.256747290613056</v>
      </c>
      <c r="M121" s="158">
        <v>56.390977443609025</v>
      </c>
      <c r="N121" s="104" t="s">
        <v>3170</v>
      </c>
      <c r="O121" s="104" t="s">
        <v>3171</v>
      </c>
      <c r="P121" s="104" t="s">
        <v>3172</v>
      </c>
      <c r="Q121" s="104"/>
      <c r="R121" s="104"/>
      <c r="S121" s="104"/>
      <c r="T121" s="104"/>
      <c r="U121" s="64"/>
      <c r="V121" s="95" t="s">
        <v>3909</v>
      </c>
      <c r="W121" s="95" t="s">
        <v>3910</v>
      </c>
      <c r="X121" s="95" t="s">
        <v>3857</v>
      </c>
    </row>
    <row r="122" spans="1:24" x14ac:dyDescent="0.2">
      <c r="A122" s="113" t="s">
        <v>24</v>
      </c>
      <c r="B122" s="150" t="s">
        <v>275</v>
      </c>
      <c r="C122" s="149" t="s">
        <v>1999</v>
      </c>
      <c r="D122" s="148" t="s">
        <v>2017</v>
      </c>
      <c r="E122" s="155">
        <v>100</v>
      </c>
      <c r="F122" s="155">
        <v>77.777777777777786</v>
      </c>
      <c r="G122" s="156">
        <v>79.841897233201593</v>
      </c>
      <c r="H122" s="156">
        <v>100</v>
      </c>
      <c r="I122" s="156">
        <v>81.592039800995025</v>
      </c>
      <c r="J122" s="157">
        <v>77.07509881422925</v>
      </c>
      <c r="K122" s="158">
        <v>100</v>
      </c>
      <c r="L122" s="158">
        <v>86.047802271033945</v>
      </c>
      <c r="M122" s="158">
        <v>77.07509881422925</v>
      </c>
      <c r="N122" s="104" t="s">
        <v>3170</v>
      </c>
      <c r="O122" s="104" t="s">
        <v>3171</v>
      </c>
      <c r="P122" s="104" t="s">
        <v>3172</v>
      </c>
      <c r="Q122" s="104"/>
      <c r="R122" s="104"/>
      <c r="S122" s="104"/>
      <c r="T122" s="104"/>
      <c r="U122" s="64"/>
      <c r="V122" s="95" t="s">
        <v>3909</v>
      </c>
      <c r="W122" s="95" t="s">
        <v>3911</v>
      </c>
      <c r="X122" s="95" t="s">
        <v>3857</v>
      </c>
    </row>
    <row r="123" spans="1:24" x14ac:dyDescent="0.2">
      <c r="A123" s="113" t="s">
        <v>24</v>
      </c>
      <c r="B123" s="150" t="s">
        <v>275</v>
      </c>
      <c r="C123" s="149" t="s">
        <v>152</v>
      </c>
      <c r="D123" s="148" t="s">
        <v>304</v>
      </c>
      <c r="E123" s="155">
        <v>59.82905982905983</v>
      </c>
      <c r="F123" s="155">
        <v>56.493506493506494</v>
      </c>
      <c r="G123" s="156">
        <v>56.60377358490566</v>
      </c>
      <c r="H123" s="156">
        <v>61.016949152542374</v>
      </c>
      <c r="I123" s="156">
        <v>61.748633879781423</v>
      </c>
      <c r="J123" s="157">
        <v>63.31360946745562</v>
      </c>
      <c r="K123" s="158">
        <v>63.31360946745562</v>
      </c>
      <c r="L123" s="158">
        <v>59.834255401208566</v>
      </c>
      <c r="M123" s="158">
        <v>56.493506493506494</v>
      </c>
      <c r="N123" s="104" t="s">
        <v>3170</v>
      </c>
      <c r="O123" s="104" t="s">
        <v>3171</v>
      </c>
      <c r="P123" s="104" t="s">
        <v>3172</v>
      </c>
      <c r="Q123" s="104"/>
      <c r="R123" s="104"/>
      <c r="S123" s="104"/>
      <c r="T123" s="104"/>
      <c r="U123" s="64"/>
      <c r="V123" s="95" t="s">
        <v>3909</v>
      </c>
      <c r="W123" s="95" t="s">
        <v>3912</v>
      </c>
      <c r="X123" s="95" t="s">
        <v>3857</v>
      </c>
    </row>
    <row r="124" spans="1:24" x14ac:dyDescent="0.2">
      <c r="A124" s="113" t="s">
        <v>24</v>
      </c>
      <c r="B124" s="150" t="s">
        <v>275</v>
      </c>
      <c r="C124" s="149" t="s">
        <v>2196</v>
      </c>
      <c r="D124" s="148" t="s">
        <v>2197</v>
      </c>
      <c r="E124" s="155">
        <v>55.118110236220474</v>
      </c>
      <c r="F124" s="155">
        <v>40.109890109890109</v>
      </c>
      <c r="G124" s="156">
        <v>56.488549618320619</v>
      </c>
      <c r="H124" s="156">
        <v>57.599999999999994</v>
      </c>
      <c r="I124" s="156">
        <v>60.624999999999993</v>
      </c>
      <c r="J124" s="157">
        <v>59.285714285714285</v>
      </c>
      <c r="K124" s="158">
        <v>60.624999999999993</v>
      </c>
      <c r="L124" s="158">
        <v>54.871210708357573</v>
      </c>
      <c r="M124" s="158">
        <v>40.109890109890109</v>
      </c>
      <c r="N124" s="104" t="s">
        <v>3170</v>
      </c>
      <c r="O124" s="104" t="s">
        <v>3171</v>
      </c>
      <c r="P124" s="104" t="s">
        <v>3172</v>
      </c>
      <c r="Q124" s="104"/>
      <c r="R124" s="104"/>
      <c r="S124" s="104"/>
      <c r="T124" s="104"/>
      <c r="U124" s="64"/>
      <c r="V124" s="95" t="s">
        <v>3909</v>
      </c>
      <c r="W124" s="95" t="s">
        <v>3913</v>
      </c>
      <c r="X124" s="95" t="s">
        <v>3857</v>
      </c>
    </row>
    <row r="125" spans="1:24" x14ac:dyDescent="0.2">
      <c r="A125" s="113" t="s">
        <v>24</v>
      </c>
      <c r="B125" s="150" t="s">
        <v>275</v>
      </c>
      <c r="C125" s="149" t="s">
        <v>484</v>
      </c>
      <c r="D125" s="148" t="s">
        <v>485</v>
      </c>
      <c r="E125" s="155">
        <v>69.930069930069934</v>
      </c>
      <c r="F125" s="155">
        <v>64.052287581699346</v>
      </c>
      <c r="G125" s="156">
        <v>54.054054054054056</v>
      </c>
      <c r="H125" s="156">
        <v>70.491803278688522</v>
      </c>
      <c r="I125" s="156">
        <v>63.350785340314133</v>
      </c>
      <c r="J125" s="157">
        <v>57.857142857142861</v>
      </c>
      <c r="K125" s="158">
        <v>70.491803278688522</v>
      </c>
      <c r="L125" s="158">
        <v>63.289357173661472</v>
      </c>
      <c r="M125" s="158">
        <v>54.054054054054056</v>
      </c>
      <c r="N125" s="104" t="s">
        <v>3170</v>
      </c>
      <c r="O125" s="104" t="s">
        <v>3171</v>
      </c>
      <c r="P125" s="104" t="s">
        <v>3172</v>
      </c>
      <c r="Q125" s="104"/>
      <c r="R125" s="104"/>
      <c r="S125" s="104"/>
      <c r="T125" s="104"/>
      <c r="U125" s="64"/>
      <c r="V125" s="95" t="s">
        <v>3909</v>
      </c>
      <c r="W125" s="95" t="s">
        <v>3914</v>
      </c>
      <c r="X125" s="95" t="s">
        <v>3857</v>
      </c>
    </row>
    <row r="126" spans="1:24" x14ac:dyDescent="0.2">
      <c r="A126" s="113" t="s">
        <v>24</v>
      </c>
      <c r="B126" s="150" t="s">
        <v>275</v>
      </c>
      <c r="C126" s="149" t="s">
        <v>2192</v>
      </c>
      <c r="D126" s="148" t="s">
        <v>2903</v>
      </c>
      <c r="E126" s="155">
        <v>61.904761904761905</v>
      </c>
      <c r="F126" s="155">
        <v>56.129032258064512</v>
      </c>
      <c r="G126" s="156">
        <v>57.291666666666664</v>
      </c>
      <c r="H126" s="156">
        <v>59.016393442622949</v>
      </c>
      <c r="I126" s="156">
        <v>59.310344827586206</v>
      </c>
      <c r="J126" s="157">
        <v>70.33898305084746</v>
      </c>
      <c r="K126" s="158">
        <v>70.33898305084746</v>
      </c>
      <c r="L126" s="158">
        <v>60.665197025091608</v>
      </c>
      <c r="M126" s="158">
        <v>56.129032258064512</v>
      </c>
      <c r="N126" s="104" t="s">
        <v>3170</v>
      </c>
      <c r="O126" s="104" t="s">
        <v>3171</v>
      </c>
      <c r="P126" s="104" t="s">
        <v>3172</v>
      </c>
      <c r="Q126" s="104"/>
      <c r="R126" s="104"/>
      <c r="S126" s="104"/>
      <c r="T126" s="104"/>
      <c r="U126" s="64"/>
      <c r="V126" s="95" t="s">
        <v>3909</v>
      </c>
      <c r="W126" s="95" t="s">
        <v>3915</v>
      </c>
      <c r="X126" s="95" t="s">
        <v>3857</v>
      </c>
    </row>
    <row r="127" spans="1:24" x14ac:dyDescent="0.2">
      <c r="A127" s="113" t="s">
        <v>24</v>
      </c>
      <c r="B127" s="150" t="s">
        <v>275</v>
      </c>
      <c r="C127" s="149" t="s">
        <v>2184</v>
      </c>
      <c r="D127" s="148" t="s">
        <v>2904</v>
      </c>
      <c r="E127" s="155">
        <v>74.193548387096769</v>
      </c>
      <c r="F127" s="155">
        <v>69.127516778523486</v>
      </c>
      <c r="G127" s="156">
        <v>58.22784810126582</v>
      </c>
      <c r="H127" s="156">
        <v>66.666666666666657</v>
      </c>
      <c r="I127" s="156">
        <v>76.19047619047619</v>
      </c>
      <c r="J127" s="157">
        <v>78.861788617886177</v>
      </c>
      <c r="K127" s="158">
        <v>78.861788617886177</v>
      </c>
      <c r="L127" s="158">
        <v>70.544640790319178</v>
      </c>
      <c r="M127" s="158">
        <v>58.22784810126582</v>
      </c>
      <c r="N127" s="104" t="s">
        <v>3170</v>
      </c>
      <c r="O127" s="104" t="s">
        <v>3171</v>
      </c>
      <c r="P127" s="104" t="s">
        <v>3172</v>
      </c>
      <c r="Q127" s="104"/>
      <c r="R127" s="104"/>
      <c r="S127" s="104"/>
      <c r="T127" s="104"/>
      <c r="U127" s="64"/>
      <c r="V127" s="95" t="s">
        <v>3909</v>
      </c>
      <c r="W127" s="95" t="s">
        <v>3916</v>
      </c>
      <c r="X127" s="95" t="s">
        <v>3857</v>
      </c>
    </row>
    <row r="128" spans="1:24" x14ac:dyDescent="0.2">
      <c r="A128" s="113" t="s">
        <v>24</v>
      </c>
      <c r="B128" s="150" t="s">
        <v>275</v>
      </c>
      <c r="C128" s="149" t="s">
        <v>2180</v>
      </c>
      <c r="D128" s="148" t="s">
        <v>2905</v>
      </c>
      <c r="E128" s="155">
        <v>56.701030927835049</v>
      </c>
      <c r="F128" s="155">
        <v>58.82352941176471</v>
      </c>
      <c r="G128" s="156">
        <v>62.328767123287676</v>
      </c>
      <c r="H128" s="156">
        <v>66.400000000000006</v>
      </c>
      <c r="I128" s="156">
        <v>64.625850340136054</v>
      </c>
      <c r="J128" s="157">
        <v>71.15384615384616</v>
      </c>
      <c r="K128" s="158">
        <v>71.15384615384616</v>
      </c>
      <c r="L128" s="158">
        <v>63.338837326144947</v>
      </c>
      <c r="M128" s="158">
        <v>56.701030927835049</v>
      </c>
      <c r="N128" s="104" t="s">
        <v>3170</v>
      </c>
      <c r="O128" s="104" t="s">
        <v>3171</v>
      </c>
      <c r="P128" s="104" t="s">
        <v>3172</v>
      </c>
      <c r="Q128" s="104"/>
      <c r="R128" s="104"/>
      <c r="S128" s="104"/>
      <c r="T128" s="104"/>
      <c r="U128" s="64"/>
      <c r="V128" s="95" t="s">
        <v>3909</v>
      </c>
      <c r="W128" s="95" t="s">
        <v>3917</v>
      </c>
      <c r="X128" s="95" t="s">
        <v>3857</v>
      </c>
    </row>
    <row r="129" spans="1:24" x14ac:dyDescent="0.2">
      <c r="A129" s="113" t="s">
        <v>24</v>
      </c>
      <c r="B129" s="150" t="s">
        <v>275</v>
      </c>
      <c r="C129" s="149" t="s">
        <v>2176</v>
      </c>
      <c r="D129" s="148" t="s">
        <v>2177</v>
      </c>
      <c r="E129" s="155">
        <v>54.166666666666664</v>
      </c>
      <c r="F129" s="155">
        <v>73.154362416107389</v>
      </c>
      <c r="G129" s="156">
        <v>63.04347826086957</v>
      </c>
      <c r="H129" s="156">
        <v>65.476190476190482</v>
      </c>
      <c r="I129" s="156">
        <v>73.394495412844037</v>
      </c>
      <c r="J129" s="157">
        <v>68.333333333333329</v>
      </c>
      <c r="K129" s="158">
        <v>73.394495412844037</v>
      </c>
      <c r="L129" s="158">
        <v>66.261421094335248</v>
      </c>
      <c r="M129" s="158">
        <v>54.166666666666664</v>
      </c>
      <c r="N129" s="104" t="s">
        <v>3170</v>
      </c>
      <c r="O129" s="104" t="s">
        <v>3171</v>
      </c>
      <c r="P129" s="104" t="s">
        <v>3172</v>
      </c>
      <c r="Q129" s="104"/>
      <c r="R129" s="104"/>
      <c r="S129" s="104"/>
      <c r="T129" s="104"/>
      <c r="U129" s="64"/>
      <c r="V129" s="95" t="s">
        <v>3909</v>
      </c>
      <c r="W129" s="95" t="s">
        <v>3918</v>
      </c>
      <c r="X129" s="95" t="s">
        <v>3857</v>
      </c>
    </row>
    <row r="130" spans="1:24" x14ac:dyDescent="0.2">
      <c r="A130" s="113" t="s">
        <v>24</v>
      </c>
      <c r="B130" s="150" t="s">
        <v>275</v>
      </c>
      <c r="C130" s="149" t="s">
        <v>2172</v>
      </c>
      <c r="D130" s="148" t="s">
        <v>2173</v>
      </c>
      <c r="E130" s="155">
        <v>59.090909090909093</v>
      </c>
      <c r="F130" s="155">
        <v>59.854014598540154</v>
      </c>
      <c r="G130" s="156">
        <v>70.422535211267601</v>
      </c>
      <c r="H130" s="156">
        <v>58.59375</v>
      </c>
      <c r="I130" s="156">
        <v>57.692307692307686</v>
      </c>
      <c r="J130" s="157">
        <v>56.617647058823529</v>
      </c>
      <c r="K130" s="158">
        <v>70.422535211267601</v>
      </c>
      <c r="L130" s="158">
        <v>60.378527275308009</v>
      </c>
      <c r="M130" s="158">
        <v>56.617647058823529</v>
      </c>
      <c r="N130" s="104" t="s">
        <v>3170</v>
      </c>
      <c r="O130" s="104" t="s">
        <v>3171</v>
      </c>
      <c r="P130" s="104" t="s">
        <v>3172</v>
      </c>
      <c r="Q130" s="104"/>
      <c r="R130" s="104"/>
      <c r="S130" s="104"/>
      <c r="T130" s="104"/>
      <c r="U130" s="64"/>
      <c r="V130" s="95" t="s">
        <v>3909</v>
      </c>
      <c r="W130" s="95" t="s">
        <v>3919</v>
      </c>
      <c r="X130" s="95" t="s">
        <v>3857</v>
      </c>
    </row>
    <row r="131" spans="1:24" x14ac:dyDescent="0.2">
      <c r="A131" s="113" t="s">
        <v>24</v>
      </c>
      <c r="B131" s="150" t="s">
        <v>275</v>
      </c>
      <c r="C131" s="149" t="s">
        <v>2174</v>
      </c>
      <c r="D131" s="148" t="s">
        <v>2175</v>
      </c>
      <c r="E131" s="155">
        <v>65.040650406504056</v>
      </c>
      <c r="F131" s="155">
        <v>68.711656441717793</v>
      </c>
      <c r="G131" s="156">
        <v>76.08695652173914</v>
      </c>
      <c r="H131" s="156">
        <v>65.714285714285708</v>
      </c>
      <c r="I131" s="156">
        <v>68.715083798882688</v>
      </c>
      <c r="J131" s="157">
        <v>59.285714285714285</v>
      </c>
      <c r="K131" s="158">
        <v>76.08695652173914</v>
      </c>
      <c r="L131" s="158">
        <v>67.259057861473948</v>
      </c>
      <c r="M131" s="158">
        <v>59.285714285714285</v>
      </c>
      <c r="N131" s="104" t="s">
        <v>3170</v>
      </c>
      <c r="O131" s="104" t="s">
        <v>3171</v>
      </c>
      <c r="P131" s="104" t="s">
        <v>3172</v>
      </c>
      <c r="Q131" s="104"/>
      <c r="R131" s="104"/>
      <c r="S131" s="104"/>
      <c r="T131" s="104"/>
      <c r="U131" s="64"/>
      <c r="V131" s="95" t="s">
        <v>3909</v>
      </c>
      <c r="W131" s="95" t="s">
        <v>3920</v>
      </c>
      <c r="X131" s="95" t="s">
        <v>3857</v>
      </c>
    </row>
    <row r="132" spans="1:24" x14ac:dyDescent="0.2">
      <c r="A132" s="113" t="s">
        <v>24</v>
      </c>
      <c r="B132" s="150" t="s">
        <v>275</v>
      </c>
      <c r="C132" s="149" t="s">
        <v>2190</v>
      </c>
      <c r="D132" s="148" t="s">
        <v>2906</v>
      </c>
      <c r="E132" s="155">
        <v>56.000000000000007</v>
      </c>
      <c r="F132" s="155">
        <v>52.121212121212125</v>
      </c>
      <c r="G132" s="156">
        <v>56.12244897959183</v>
      </c>
      <c r="H132" s="156">
        <v>57.407407407407405</v>
      </c>
      <c r="I132" s="156">
        <v>70.860927152317871</v>
      </c>
      <c r="J132" s="157">
        <v>50.40650406504065</v>
      </c>
      <c r="K132" s="158">
        <v>70.860927152317871</v>
      </c>
      <c r="L132" s="158">
        <v>57.153083287594974</v>
      </c>
      <c r="M132" s="158">
        <v>50.40650406504065</v>
      </c>
      <c r="N132" s="104" t="s">
        <v>3170</v>
      </c>
      <c r="O132" s="104" t="s">
        <v>3171</v>
      </c>
      <c r="P132" s="104" t="s">
        <v>3172</v>
      </c>
      <c r="Q132" s="104"/>
      <c r="R132" s="104"/>
      <c r="S132" s="104"/>
      <c r="T132" s="104"/>
      <c r="U132" s="64"/>
      <c r="V132" s="95" t="s">
        <v>3909</v>
      </c>
      <c r="W132" s="95" t="s">
        <v>3921</v>
      </c>
      <c r="X132" s="95" t="s">
        <v>3857</v>
      </c>
    </row>
    <row r="133" spans="1:24" x14ac:dyDescent="0.2">
      <c r="A133" s="113" t="s">
        <v>24</v>
      </c>
      <c r="B133" s="150" t="s">
        <v>275</v>
      </c>
      <c r="C133" s="149" t="s">
        <v>2188</v>
      </c>
      <c r="D133" s="148" t="s">
        <v>2907</v>
      </c>
      <c r="E133" s="155">
        <v>51.094890510948908</v>
      </c>
      <c r="F133" s="155">
        <v>53.293413173652695</v>
      </c>
      <c r="G133" s="156">
        <v>48.360655737704917</v>
      </c>
      <c r="H133" s="156">
        <v>62.121212121212125</v>
      </c>
      <c r="I133" s="156">
        <v>61.578947368421055</v>
      </c>
      <c r="J133" s="157">
        <v>58.282208588957054</v>
      </c>
      <c r="K133" s="158">
        <v>62.121212121212125</v>
      </c>
      <c r="L133" s="158">
        <v>55.788554583482799</v>
      </c>
      <c r="M133" s="158">
        <v>48.360655737704917</v>
      </c>
      <c r="N133" s="104" t="s">
        <v>3170</v>
      </c>
      <c r="O133" s="104" t="s">
        <v>3171</v>
      </c>
      <c r="P133" s="104" t="s">
        <v>3172</v>
      </c>
      <c r="Q133" s="104"/>
      <c r="R133" s="104"/>
      <c r="S133" s="104"/>
      <c r="T133" s="104"/>
      <c r="U133" s="64"/>
      <c r="V133" s="95" t="s">
        <v>3909</v>
      </c>
      <c r="W133" s="95" t="s">
        <v>3922</v>
      </c>
      <c r="X133" s="95" t="s">
        <v>3857</v>
      </c>
    </row>
    <row r="134" spans="1:24" x14ac:dyDescent="0.2">
      <c r="A134" s="113" t="s">
        <v>24</v>
      </c>
      <c r="B134" s="150" t="s">
        <v>275</v>
      </c>
      <c r="C134" s="149" t="s">
        <v>2182</v>
      </c>
      <c r="D134" s="148" t="s">
        <v>2183</v>
      </c>
      <c r="E134" s="155">
        <v>90.476190476190482</v>
      </c>
      <c r="F134" s="155">
        <v>94.652406417112303</v>
      </c>
      <c r="G134" s="156">
        <v>90.869565217391298</v>
      </c>
      <c r="H134" s="156">
        <v>100</v>
      </c>
      <c r="I134" s="156">
        <v>96.482412060301499</v>
      </c>
      <c r="J134" s="157">
        <v>89.610389610389603</v>
      </c>
      <c r="K134" s="158">
        <v>100</v>
      </c>
      <c r="L134" s="158">
        <v>93.681827296897538</v>
      </c>
      <c r="M134" s="158">
        <v>89.610389610389603</v>
      </c>
      <c r="N134" s="104" t="s">
        <v>3170</v>
      </c>
      <c r="O134" s="104" t="s">
        <v>3171</v>
      </c>
      <c r="P134" s="104" t="s">
        <v>3172</v>
      </c>
      <c r="Q134" s="104"/>
      <c r="R134" s="104"/>
      <c r="S134" s="104"/>
      <c r="T134" s="104"/>
      <c r="U134" s="64"/>
      <c r="V134" s="95" t="s">
        <v>3909</v>
      </c>
      <c r="W134" s="95" t="s">
        <v>3923</v>
      </c>
      <c r="X134" s="95" t="s">
        <v>3857</v>
      </c>
    </row>
    <row r="135" spans="1:24" x14ac:dyDescent="0.2">
      <c r="A135" s="113" t="s">
        <v>24</v>
      </c>
      <c r="B135" s="150" t="s">
        <v>275</v>
      </c>
      <c r="C135" s="149" t="s">
        <v>482</v>
      </c>
      <c r="D135" s="148" t="s">
        <v>2908</v>
      </c>
      <c r="E135" s="155">
        <v>65</v>
      </c>
      <c r="F135" s="155">
        <v>72.115384615384613</v>
      </c>
      <c r="G135" s="156">
        <v>67.5</v>
      </c>
      <c r="H135" s="156">
        <v>100</v>
      </c>
      <c r="I135" s="156">
        <v>76.585365853658544</v>
      </c>
      <c r="J135" s="157">
        <v>82.527881040892197</v>
      </c>
      <c r="K135" s="158">
        <v>100</v>
      </c>
      <c r="L135" s="158">
        <v>77.288105251655907</v>
      </c>
      <c r="M135" s="158">
        <v>65</v>
      </c>
      <c r="N135" s="104" t="s">
        <v>3170</v>
      </c>
      <c r="O135" s="104" t="s">
        <v>3171</v>
      </c>
      <c r="P135" s="104" t="s">
        <v>3172</v>
      </c>
      <c r="Q135" s="104"/>
      <c r="R135" s="104"/>
      <c r="S135" s="104"/>
      <c r="T135" s="104"/>
      <c r="U135" s="64"/>
      <c r="V135" s="95" t="s">
        <v>3909</v>
      </c>
      <c r="W135" s="95" t="s">
        <v>3924</v>
      </c>
      <c r="X135" s="95" t="s">
        <v>3857</v>
      </c>
    </row>
    <row r="136" spans="1:24" x14ac:dyDescent="0.2">
      <c r="A136" s="113" t="s">
        <v>24</v>
      </c>
      <c r="B136" s="150" t="s">
        <v>275</v>
      </c>
      <c r="C136" s="149" t="s">
        <v>2178</v>
      </c>
      <c r="D136" s="148" t="s">
        <v>2179</v>
      </c>
      <c r="E136" s="155">
        <v>59.756097560975604</v>
      </c>
      <c r="F136" s="155">
        <v>65.116279069767444</v>
      </c>
      <c r="G136" s="156">
        <v>54.6875</v>
      </c>
      <c r="H136" s="156">
        <v>53.086419753086425</v>
      </c>
      <c r="I136" s="156">
        <v>46.478873239436616</v>
      </c>
      <c r="J136" s="157">
        <v>71.900826446281002</v>
      </c>
      <c r="K136" s="158">
        <v>71.900826446281002</v>
      </c>
      <c r="L136" s="158">
        <v>58.504332678257846</v>
      </c>
      <c r="M136" s="158">
        <v>46.478873239436616</v>
      </c>
      <c r="N136" s="104" t="s">
        <v>3170</v>
      </c>
      <c r="O136" s="104" t="s">
        <v>3171</v>
      </c>
      <c r="P136" s="104" t="s">
        <v>3172</v>
      </c>
      <c r="Q136" s="104"/>
      <c r="R136" s="104"/>
      <c r="S136" s="104"/>
      <c r="T136" s="104"/>
      <c r="U136" s="64"/>
      <c r="V136" s="95" t="s">
        <v>3909</v>
      </c>
      <c r="W136" s="95" t="s">
        <v>3925</v>
      </c>
      <c r="X136" s="95" t="s">
        <v>3857</v>
      </c>
    </row>
    <row r="137" spans="1:24" x14ac:dyDescent="0.2">
      <c r="A137" s="113" t="s">
        <v>24</v>
      </c>
      <c r="B137" s="150" t="s">
        <v>275</v>
      </c>
      <c r="C137" s="149" t="s">
        <v>2186</v>
      </c>
      <c r="D137" s="148" t="s">
        <v>2187</v>
      </c>
      <c r="E137" s="155">
        <v>58.333333333333336</v>
      </c>
      <c r="F137" s="155">
        <v>64.285714285714292</v>
      </c>
      <c r="G137" s="156">
        <v>71.657754010695186</v>
      </c>
      <c r="H137" s="156">
        <v>0</v>
      </c>
      <c r="I137" s="156">
        <v>79.411764705882348</v>
      </c>
      <c r="J137" s="157">
        <v>82.291666666666657</v>
      </c>
      <c r="K137" s="158">
        <v>82.291666666666657</v>
      </c>
      <c r="L137" s="158">
        <v>59.3300388337153</v>
      </c>
      <c r="M137" s="158">
        <v>0</v>
      </c>
      <c r="N137" s="104" t="s">
        <v>3173</v>
      </c>
      <c r="O137" s="104" t="s">
        <v>3174</v>
      </c>
      <c r="P137" s="104" t="s">
        <v>3175</v>
      </c>
      <c r="Q137" s="104"/>
      <c r="R137" s="104"/>
      <c r="S137" s="104"/>
      <c r="T137" s="104"/>
      <c r="U137" s="64"/>
      <c r="V137" s="95" t="s">
        <v>3909</v>
      </c>
      <c r="W137" s="95" t="s">
        <v>3926</v>
      </c>
      <c r="X137" s="95" t="s">
        <v>3857</v>
      </c>
    </row>
    <row r="138" spans="1:24" x14ac:dyDescent="0.2">
      <c r="A138" s="113" t="s">
        <v>24</v>
      </c>
      <c r="B138" s="150" t="s">
        <v>275</v>
      </c>
      <c r="C138" s="149" t="s">
        <v>2170</v>
      </c>
      <c r="D138" s="148" t="s">
        <v>2909</v>
      </c>
      <c r="E138" s="155">
        <v>83.80952380952381</v>
      </c>
      <c r="F138" s="155">
        <v>66.666666666666657</v>
      </c>
      <c r="G138" s="156">
        <v>65.625</v>
      </c>
      <c r="H138" s="156">
        <v>0</v>
      </c>
      <c r="I138" s="156">
        <v>80.952380952380949</v>
      </c>
      <c r="J138" s="157">
        <v>78.968253968253961</v>
      </c>
      <c r="K138" s="158">
        <v>83.80952380952381</v>
      </c>
      <c r="L138" s="158">
        <v>62.670304232804234</v>
      </c>
      <c r="M138" s="158">
        <v>0</v>
      </c>
      <c r="N138" s="104" t="s">
        <v>3173</v>
      </c>
      <c r="O138" s="104" t="s">
        <v>3174</v>
      </c>
      <c r="P138" s="104" t="s">
        <v>3175</v>
      </c>
      <c r="Q138" s="104"/>
      <c r="R138" s="104"/>
      <c r="S138" s="104"/>
      <c r="T138" s="104"/>
      <c r="U138" s="64"/>
      <c r="V138" s="95" t="s">
        <v>3909</v>
      </c>
      <c r="W138" s="95" t="s">
        <v>3927</v>
      </c>
      <c r="X138" s="95" t="s">
        <v>3857</v>
      </c>
    </row>
    <row r="139" spans="1:24" x14ac:dyDescent="0.2">
      <c r="A139" s="113" t="s">
        <v>32</v>
      </c>
      <c r="B139" s="150" t="s">
        <v>297</v>
      </c>
      <c r="C139" s="149" t="s">
        <v>2051</v>
      </c>
      <c r="D139" s="148" t="s">
        <v>2910</v>
      </c>
      <c r="E139" s="155">
        <v>51.145038167938928</v>
      </c>
      <c r="F139" s="155">
        <v>48.214285714285715</v>
      </c>
      <c r="G139" s="156">
        <v>41.758241758241759</v>
      </c>
      <c r="H139" s="156">
        <v>50.793650793650791</v>
      </c>
      <c r="I139" s="156">
        <v>62.4</v>
      </c>
      <c r="J139" s="157">
        <v>52.631578947368418</v>
      </c>
      <c r="K139" s="158">
        <v>62.4</v>
      </c>
      <c r="L139" s="158">
        <v>51.157132563580937</v>
      </c>
      <c r="M139" s="158">
        <v>41.758241758241759</v>
      </c>
      <c r="N139" s="104" t="s">
        <v>3170</v>
      </c>
      <c r="O139" s="104" t="s">
        <v>3171</v>
      </c>
      <c r="P139" s="104" t="s">
        <v>3172</v>
      </c>
      <c r="Q139" s="104"/>
      <c r="R139" s="104"/>
      <c r="S139" s="104"/>
      <c r="T139" s="104"/>
      <c r="U139" s="64"/>
      <c r="V139" s="95" t="s">
        <v>1603</v>
      </c>
      <c r="W139" s="95" t="s">
        <v>3928</v>
      </c>
      <c r="X139" s="95" t="s">
        <v>3929</v>
      </c>
    </row>
    <row r="140" spans="1:24" x14ac:dyDescent="0.2">
      <c r="A140" s="113" t="s">
        <v>32</v>
      </c>
      <c r="B140" s="150" t="s">
        <v>297</v>
      </c>
      <c r="C140" s="149" t="s">
        <v>978</v>
      </c>
      <c r="D140" s="148" t="s">
        <v>1895</v>
      </c>
      <c r="E140" s="155">
        <v>54.761904761904766</v>
      </c>
      <c r="F140" s="155">
        <v>57.575757575757578</v>
      </c>
      <c r="G140" s="156">
        <v>55.882352941176471</v>
      </c>
      <c r="H140" s="156">
        <v>48.780487804878049</v>
      </c>
      <c r="I140" s="156">
        <v>46.341463414634148</v>
      </c>
      <c r="J140" s="157">
        <v>54.285714285714285</v>
      </c>
      <c r="K140" s="158">
        <v>57.575757575757578</v>
      </c>
      <c r="L140" s="158">
        <v>52.93794679734421</v>
      </c>
      <c r="M140" s="158">
        <v>46.341463414634148</v>
      </c>
      <c r="N140" s="104" t="s">
        <v>3170</v>
      </c>
      <c r="O140" s="104" t="s">
        <v>3171</v>
      </c>
      <c r="P140" s="104" t="s">
        <v>3172</v>
      </c>
      <c r="Q140" s="104"/>
      <c r="R140" s="104"/>
      <c r="S140" s="104"/>
      <c r="T140" s="104"/>
      <c r="U140" s="64"/>
      <c r="V140" s="95" t="s">
        <v>1603</v>
      </c>
      <c r="W140" s="95" t="s">
        <v>3930</v>
      </c>
      <c r="X140" s="95" t="s">
        <v>3929</v>
      </c>
    </row>
    <row r="141" spans="1:24" x14ac:dyDescent="0.2">
      <c r="A141" s="113" t="s">
        <v>32</v>
      </c>
      <c r="B141" s="150" t="s">
        <v>297</v>
      </c>
      <c r="C141" s="149" t="s">
        <v>2584</v>
      </c>
      <c r="D141" s="148" t="s">
        <v>2916</v>
      </c>
      <c r="E141" s="155">
        <v>51.648351648351657</v>
      </c>
      <c r="F141" s="155">
        <v>60.493827160493829</v>
      </c>
      <c r="G141" s="156">
        <v>61.643835616438359</v>
      </c>
      <c r="H141" s="156">
        <v>53.04347826086957</v>
      </c>
      <c r="I141" s="156">
        <v>49.450549450549453</v>
      </c>
      <c r="J141" s="157">
        <v>48.571428571428569</v>
      </c>
      <c r="K141" s="158">
        <v>61.643835616438359</v>
      </c>
      <c r="L141" s="158">
        <v>54.141911784688567</v>
      </c>
      <c r="M141" s="158">
        <v>48.571428571428569</v>
      </c>
      <c r="N141" s="104" t="s">
        <v>3170</v>
      </c>
      <c r="O141" s="104" t="s">
        <v>3171</v>
      </c>
      <c r="P141" s="104" t="s">
        <v>3172</v>
      </c>
      <c r="Q141" s="104"/>
      <c r="R141" s="104"/>
      <c r="S141" s="104"/>
      <c r="T141" s="104"/>
      <c r="U141" s="64"/>
      <c r="V141" s="95" t="s">
        <v>1603</v>
      </c>
      <c r="W141" s="95" t="s">
        <v>3931</v>
      </c>
      <c r="X141" s="95" t="s">
        <v>3929</v>
      </c>
    </row>
    <row r="142" spans="1:24" x14ac:dyDescent="0.2">
      <c r="A142" s="113" t="s">
        <v>32</v>
      </c>
      <c r="B142" s="150" t="s">
        <v>297</v>
      </c>
      <c r="C142" s="149" t="s">
        <v>2575</v>
      </c>
      <c r="D142" s="148" t="s">
        <v>2912</v>
      </c>
      <c r="E142" s="155">
        <v>63.333333333333329</v>
      </c>
      <c r="F142" s="155">
        <v>40.983606557377051</v>
      </c>
      <c r="G142" s="156">
        <v>62.264150943396224</v>
      </c>
      <c r="H142" s="156">
        <v>46.666666666666664</v>
      </c>
      <c r="I142" s="156">
        <v>40</v>
      </c>
      <c r="J142" s="157">
        <v>43.333333333333336</v>
      </c>
      <c r="K142" s="158">
        <v>63.333333333333329</v>
      </c>
      <c r="L142" s="158">
        <v>49.430181805684434</v>
      </c>
      <c r="M142" s="158">
        <v>40</v>
      </c>
      <c r="N142" s="104" t="s">
        <v>3173</v>
      </c>
      <c r="O142" s="104" t="s">
        <v>3174</v>
      </c>
      <c r="P142" s="104" t="s">
        <v>3175</v>
      </c>
      <c r="Q142" s="104"/>
      <c r="R142" s="104"/>
      <c r="S142" s="104"/>
      <c r="T142" s="104"/>
      <c r="U142" s="64"/>
      <c r="V142" s="95" t="s">
        <v>1603</v>
      </c>
      <c r="W142" s="95" t="s">
        <v>3932</v>
      </c>
      <c r="X142" s="95" t="s">
        <v>3929</v>
      </c>
    </row>
    <row r="143" spans="1:24" x14ac:dyDescent="0.2">
      <c r="A143" s="113" t="s">
        <v>32</v>
      </c>
      <c r="B143" s="150" t="s">
        <v>297</v>
      </c>
      <c r="C143" s="149" t="s">
        <v>153</v>
      </c>
      <c r="D143" s="148" t="s">
        <v>1892</v>
      </c>
      <c r="E143" s="155">
        <v>53.932584269662918</v>
      </c>
      <c r="F143" s="155">
        <v>70.652173913043484</v>
      </c>
      <c r="G143" s="156">
        <v>63.953488372093027</v>
      </c>
      <c r="H143" s="156">
        <v>34.177215189873415</v>
      </c>
      <c r="I143" s="156">
        <v>27.586206896551722</v>
      </c>
      <c r="J143" s="157">
        <v>37.288135593220339</v>
      </c>
      <c r="K143" s="158">
        <v>70.652173913043484</v>
      </c>
      <c r="L143" s="158">
        <v>47.931634039074147</v>
      </c>
      <c r="M143" s="158">
        <v>27.586206896551722</v>
      </c>
      <c r="N143" s="104" t="s">
        <v>3173</v>
      </c>
      <c r="O143" s="104" t="s">
        <v>3174</v>
      </c>
      <c r="P143" s="104" t="s">
        <v>3175</v>
      </c>
      <c r="Q143" s="104"/>
      <c r="R143" s="104"/>
      <c r="S143" s="104"/>
      <c r="T143" s="104"/>
      <c r="U143" s="64"/>
      <c r="V143" s="95" t="s">
        <v>1603</v>
      </c>
      <c r="W143" s="95" t="s">
        <v>3933</v>
      </c>
      <c r="X143" s="95" t="s">
        <v>3929</v>
      </c>
    </row>
    <row r="144" spans="1:24" x14ac:dyDescent="0.2">
      <c r="A144" s="113" t="s">
        <v>32</v>
      </c>
      <c r="B144" s="150" t="s">
        <v>297</v>
      </c>
      <c r="C144" s="149" t="s">
        <v>393</v>
      </c>
      <c r="D144" s="148" t="s">
        <v>2920</v>
      </c>
      <c r="E144" s="155">
        <v>51.546391752577314</v>
      </c>
      <c r="F144" s="155">
        <v>37.142857142857146</v>
      </c>
      <c r="G144" s="156">
        <v>50</v>
      </c>
      <c r="H144" s="156">
        <v>50</v>
      </c>
      <c r="I144" s="156">
        <v>38.571428571428577</v>
      </c>
      <c r="J144" s="157">
        <v>54.6875</v>
      </c>
      <c r="K144" s="158">
        <v>54.6875</v>
      </c>
      <c r="L144" s="158">
        <v>46.991362911143845</v>
      </c>
      <c r="M144" s="158">
        <v>37.142857142857146</v>
      </c>
      <c r="N144" s="104" t="s">
        <v>3173</v>
      </c>
      <c r="O144" s="104" t="s">
        <v>3174</v>
      </c>
      <c r="P144" s="104" t="s">
        <v>3175</v>
      </c>
      <c r="Q144" s="104"/>
      <c r="R144" s="104"/>
      <c r="S144" s="104"/>
      <c r="T144" s="104"/>
      <c r="U144" s="64"/>
      <c r="V144" s="95" t="s">
        <v>1603</v>
      </c>
      <c r="W144" s="95" t="s">
        <v>3934</v>
      </c>
      <c r="X144" s="95" t="s">
        <v>3929</v>
      </c>
    </row>
    <row r="145" spans="1:24" x14ac:dyDescent="0.2">
      <c r="A145" s="113" t="s">
        <v>32</v>
      </c>
      <c r="B145" s="150" t="s">
        <v>297</v>
      </c>
      <c r="C145" s="149" t="s">
        <v>986</v>
      </c>
      <c r="D145" s="148" t="s">
        <v>2921</v>
      </c>
      <c r="E145" s="155">
        <v>56.310679611650485</v>
      </c>
      <c r="F145" s="155">
        <v>31.081081081081081</v>
      </c>
      <c r="G145" s="156">
        <v>37.5</v>
      </c>
      <c r="H145" s="156">
        <v>49.450549450549453</v>
      </c>
      <c r="I145" s="156">
        <v>35.593220338983052</v>
      </c>
      <c r="J145" s="157">
        <v>31.818181818181817</v>
      </c>
      <c r="K145" s="158">
        <v>56.310679611650485</v>
      </c>
      <c r="L145" s="158">
        <v>40.292285383407652</v>
      </c>
      <c r="M145" s="158">
        <v>31.081081081081081</v>
      </c>
      <c r="N145" s="104" t="s">
        <v>3173</v>
      </c>
      <c r="O145" s="104" t="s">
        <v>3174</v>
      </c>
      <c r="P145" s="104" t="s">
        <v>3175</v>
      </c>
      <c r="Q145" s="104"/>
      <c r="R145" s="104"/>
      <c r="S145" s="104"/>
      <c r="T145" s="104"/>
      <c r="U145" s="64"/>
      <c r="V145" s="95" t="s">
        <v>1603</v>
      </c>
      <c r="W145" s="95" t="s">
        <v>1631</v>
      </c>
      <c r="X145" s="95" t="s">
        <v>3929</v>
      </c>
    </row>
    <row r="146" spans="1:24" x14ac:dyDescent="0.2">
      <c r="A146" s="113" t="s">
        <v>32</v>
      </c>
      <c r="B146" s="150" t="s">
        <v>297</v>
      </c>
      <c r="C146" s="149" t="s">
        <v>394</v>
      </c>
      <c r="D146" s="148" t="s">
        <v>2923</v>
      </c>
      <c r="E146" s="155">
        <v>60.563380281690137</v>
      </c>
      <c r="F146" s="155">
        <v>66.666666666666657</v>
      </c>
      <c r="G146" s="156">
        <v>64.86486486486487</v>
      </c>
      <c r="H146" s="156">
        <v>33.944954128440372</v>
      </c>
      <c r="I146" s="156">
        <v>58.139534883720934</v>
      </c>
      <c r="J146" s="157">
        <v>37</v>
      </c>
      <c r="K146" s="158">
        <v>66.666666666666657</v>
      </c>
      <c r="L146" s="158">
        <v>53.529900137563828</v>
      </c>
      <c r="M146" s="158">
        <v>33.944954128440372</v>
      </c>
      <c r="N146" s="104" t="s">
        <v>3173</v>
      </c>
      <c r="O146" s="104" t="s">
        <v>3174</v>
      </c>
      <c r="P146" s="104" t="s">
        <v>3175</v>
      </c>
      <c r="Q146" s="104"/>
      <c r="R146" s="104"/>
      <c r="S146" s="104"/>
      <c r="T146" s="104"/>
      <c r="U146" s="64"/>
      <c r="V146" s="95" t="s">
        <v>1603</v>
      </c>
      <c r="W146" s="95" t="s">
        <v>3935</v>
      </c>
      <c r="X146" s="95" t="s">
        <v>3929</v>
      </c>
    </row>
    <row r="147" spans="1:24" x14ac:dyDescent="0.2">
      <c r="A147" s="113" t="s">
        <v>32</v>
      </c>
      <c r="B147" s="150" t="s">
        <v>297</v>
      </c>
      <c r="C147" s="149" t="s">
        <v>197</v>
      </c>
      <c r="D147" s="148" t="s">
        <v>2925</v>
      </c>
      <c r="E147" s="155">
        <v>54.464285714285708</v>
      </c>
      <c r="F147" s="155">
        <v>60.689655172413794</v>
      </c>
      <c r="G147" s="156">
        <v>49.473684210526315</v>
      </c>
      <c r="H147" s="156">
        <v>37.704918032786885</v>
      </c>
      <c r="I147" s="156">
        <v>42.222222222222221</v>
      </c>
      <c r="J147" s="157">
        <v>64.8</v>
      </c>
      <c r="K147" s="158">
        <v>64.8</v>
      </c>
      <c r="L147" s="158">
        <v>51.559127558705818</v>
      </c>
      <c r="M147" s="158">
        <v>37.704918032786885</v>
      </c>
      <c r="N147" s="104" t="s">
        <v>3173</v>
      </c>
      <c r="O147" s="104" t="s">
        <v>3174</v>
      </c>
      <c r="P147" s="104" t="s">
        <v>3175</v>
      </c>
      <c r="Q147" s="104"/>
      <c r="R147" s="104"/>
      <c r="S147" s="104"/>
      <c r="T147" s="104"/>
      <c r="U147" s="64"/>
      <c r="V147" s="95" t="s">
        <v>1603</v>
      </c>
      <c r="W147" s="95" t="s">
        <v>1633</v>
      </c>
      <c r="X147" s="95" t="s">
        <v>3929</v>
      </c>
    </row>
    <row r="148" spans="1:24" x14ac:dyDescent="0.2">
      <c r="A148" s="113" t="s">
        <v>32</v>
      </c>
      <c r="B148" s="150" t="s">
        <v>297</v>
      </c>
      <c r="C148" s="149" t="s">
        <v>2586</v>
      </c>
      <c r="D148" s="148" t="s">
        <v>2914</v>
      </c>
      <c r="E148" s="155">
        <v>48.453608247422679</v>
      </c>
      <c r="F148" s="155">
        <v>67.088607594936718</v>
      </c>
      <c r="G148" s="156">
        <v>48.648648648648653</v>
      </c>
      <c r="H148" s="156">
        <v>36.363636363636367</v>
      </c>
      <c r="I148" s="156">
        <v>49.504950495049506</v>
      </c>
      <c r="J148" s="157">
        <v>49.253731343283583</v>
      </c>
      <c r="K148" s="158">
        <v>67.088607594936718</v>
      </c>
      <c r="L148" s="158">
        <v>49.885530448829591</v>
      </c>
      <c r="M148" s="158">
        <v>36.363636363636367</v>
      </c>
      <c r="N148" s="104" t="s">
        <v>3176</v>
      </c>
      <c r="O148" s="104" t="s">
        <v>3177</v>
      </c>
      <c r="P148" s="104" t="s">
        <v>3178</v>
      </c>
      <c r="Q148" s="104"/>
      <c r="R148" s="104"/>
      <c r="S148" s="104"/>
      <c r="T148" s="104"/>
      <c r="U148" s="64"/>
      <c r="V148" s="95" t="s">
        <v>1603</v>
      </c>
      <c r="W148" s="95" t="s">
        <v>3936</v>
      </c>
      <c r="X148" s="95" t="s">
        <v>3929</v>
      </c>
    </row>
    <row r="149" spans="1:24" x14ac:dyDescent="0.2">
      <c r="A149" s="113" t="s">
        <v>32</v>
      </c>
      <c r="B149" s="150" t="s">
        <v>297</v>
      </c>
      <c r="C149" s="149" t="s">
        <v>120</v>
      </c>
      <c r="D149" s="148" t="s">
        <v>2915</v>
      </c>
      <c r="E149" s="155">
        <v>46.721311475409841</v>
      </c>
      <c r="F149" s="155">
        <v>40.718562874251496</v>
      </c>
      <c r="G149" s="156">
        <v>53.284671532846716</v>
      </c>
      <c r="H149" s="156">
        <v>46.774193548387096</v>
      </c>
      <c r="I149" s="156">
        <v>48.148148148148145</v>
      </c>
      <c r="J149" s="157">
        <v>48.507462686567166</v>
      </c>
      <c r="K149" s="158">
        <v>53.284671532846716</v>
      </c>
      <c r="L149" s="158">
        <v>47.359058377601741</v>
      </c>
      <c r="M149" s="158">
        <v>40.718562874251496</v>
      </c>
      <c r="N149" s="104" t="s">
        <v>3176</v>
      </c>
      <c r="O149" s="104" t="s">
        <v>3177</v>
      </c>
      <c r="P149" s="104" t="s">
        <v>3178</v>
      </c>
      <c r="Q149" s="104"/>
      <c r="R149" s="104"/>
      <c r="S149" s="104"/>
      <c r="T149" s="104"/>
      <c r="U149" s="64"/>
      <c r="V149" s="95" t="s">
        <v>1603</v>
      </c>
      <c r="W149" s="95" t="s">
        <v>1628</v>
      </c>
      <c r="X149" s="95" t="s">
        <v>3929</v>
      </c>
    </row>
    <row r="150" spans="1:24" x14ac:dyDescent="0.2">
      <c r="A150" s="113" t="s">
        <v>32</v>
      </c>
      <c r="B150" s="150" t="s">
        <v>297</v>
      </c>
      <c r="C150" s="149" t="s">
        <v>95</v>
      </c>
      <c r="D150" s="148" t="s">
        <v>2917</v>
      </c>
      <c r="E150" s="155">
        <v>47.422680412371129</v>
      </c>
      <c r="F150" s="155">
        <v>58.82352941176471</v>
      </c>
      <c r="G150" s="156">
        <v>44.705882352941181</v>
      </c>
      <c r="H150" s="156">
        <v>50</v>
      </c>
      <c r="I150" s="156">
        <v>37.5</v>
      </c>
      <c r="J150" s="157">
        <v>43.877551020408163</v>
      </c>
      <c r="K150" s="158">
        <v>58.82352941176471</v>
      </c>
      <c r="L150" s="158">
        <v>47.054940532914202</v>
      </c>
      <c r="M150" s="158">
        <v>37.5</v>
      </c>
      <c r="N150" s="104" t="s">
        <v>3176</v>
      </c>
      <c r="O150" s="104" t="s">
        <v>3177</v>
      </c>
      <c r="P150" s="104" t="s">
        <v>3178</v>
      </c>
      <c r="Q150" s="104"/>
      <c r="R150" s="104"/>
      <c r="S150" s="104"/>
      <c r="T150" s="104"/>
      <c r="U150" s="64"/>
      <c r="V150" s="95" t="s">
        <v>1603</v>
      </c>
      <c r="W150" s="95" t="s">
        <v>3937</v>
      </c>
      <c r="X150" s="95" t="s">
        <v>3929</v>
      </c>
    </row>
    <row r="151" spans="1:24" x14ac:dyDescent="0.2">
      <c r="A151" s="113" t="s">
        <v>32</v>
      </c>
      <c r="B151" s="150" t="s">
        <v>297</v>
      </c>
      <c r="C151" s="149" t="s">
        <v>785</v>
      </c>
      <c r="D151" s="148" t="s">
        <v>2911</v>
      </c>
      <c r="E151" s="155">
        <v>44.444444444444443</v>
      </c>
      <c r="F151" s="155">
        <v>48.717948717948715</v>
      </c>
      <c r="G151" s="156">
        <v>46.153846153846153</v>
      </c>
      <c r="H151" s="156">
        <v>51.851851851851848</v>
      </c>
      <c r="I151" s="156">
        <v>53.846153846153847</v>
      </c>
      <c r="J151" s="157">
        <v>17.073170731707318</v>
      </c>
      <c r="K151" s="158">
        <v>53.846153846153847</v>
      </c>
      <c r="L151" s="158">
        <v>43.681235957658721</v>
      </c>
      <c r="M151" s="158">
        <v>17.073170731707318</v>
      </c>
      <c r="N151" s="104" t="s">
        <v>3179</v>
      </c>
      <c r="O151" s="104" t="s">
        <v>3180</v>
      </c>
      <c r="P151" s="104" t="s">
        <v>3181</v>
      </c>
      <c r="Q151" s="104"/>
      <c r="R151" s="104"/>
      <c r="S151" s="104"/>
      <c r="T151" s="104"/>
      <c r="U151" s="64"/>
      <c r="V151" s="95" t="s">
        <v>1603</v>
      </c>
      <c r="W151" s="95" t="s">
        <v>1602</v>
      </c>
      <c r="X151" s="95" t="s">
        <v>3929</v>
      </c>
    </row>
    <row r="152" spans="1:24" x14ac:dyDescent="0.2">
      <c r="A152" s="113" t="s">
        <v>32</v>
      </c>
      <c r="B152" s="150" t="s">
        <v>297</v>
      </c>
      <c r="C152" s="149" t="s">
        <v>2572</v>
      </c>
      <c r="D152" s="148" t="s">
        <v>2913</v>
      </c>
      <c r="E152" s="155">
        <v>37.078651685393261</v>
      </c>
      <c r="F152" s="155">
        <v>43.15789473684211</v>
      </c>
      <c r="G152" s="156">
        <v>57.377049180327866</v>
      </c>
      <c r="H152" s="156">
        <v>51.724137931034484</v>
      </c>
      <c r="I152" s="156">
        <v>65.573770491803273</v>
      </c>
      <c r="J152" s="157">
        <v>53.968253968253968</v>
      </c>
      <c r="K152" s="158">
        <v>65.573770491803273</v>
      </c>
      <c r="L152" s="158">
        <v>51.479959665609158</v>
      </c>
      <c r="M152" s="158">
        <v>37.078651685393261</v>
      </c>
      <c r="N152" s="104" t="s">
        <v>3179</v>
      </c>
      <c r="O152" s="104" t="s">
        <v>3180</v>
      </c>
      <c r="P152" s="104" t="s">
        <v>3181</v>
      </c>
      <c r="Q152" s="104"/>
      <c r="R152" s="104"/>
      <c r="S152" s="104"/>
      <c r="T152" s="104"/>
      <c r="U152" s="64"/>
      <c r="V152" s="95" t="s">
        <v>1603</v>
      </c>
      <c r="W152" s="95" t="s">
        <v>3938</v>
      </c>
      <c r="X152" s="95" t="s">
        <v>3929</v>
      </c>
    </row>
    <row r="153" spans="1:24" x14ac:dyDescent="0.2">
      <c r="A153" s="113" t="s">
        <v>32</v>
      </c>
      <c r="B153" s="150" t="s">
        <v>297</v>
      </c>
      <c r="C153" s="149" t="s">
        <v>140</v>
      </c>
      <c r="D153" s="148" t="s">
        <v>2919</v>
      </c>
      <c r="E153" s="155">
        <v>34.444444444444443</v>
      </c>
      <c r="F153" s="155">
        <v>43</v>
      </c>
      <c r="G153" s="156">
        <v>55.952380952380956</v>
      </c>
      <c r="H153" s="156">
        <v>49.586776859504134</v>
      </c>
      <c r="I153" s="156">
        <v>47.967479674796749</v>
      </c>
      <c r="J153" s="157">
        <v>37.777777777777779</v>
      </c>
      <c r="K153" s="158">
        <v>55.952380952380956</v>
      </c>
      <c r="L153" s="158">
        <v>44.788143284817345</v>
      </c>
      <c r="M153" s="158">
        <v>34.444444444444443</v>
      </c>
      <c r="N153" s="104" t="s">
        <v>3179</v>
      </c>
      <c r="O153" s="104" t="s">
        <v>3180</v>
      </c>
      <c r="P153" s="104" t="s">
        <v>3181</v>
      </c>
      <c r="Q153" s="104"/>
      <c r="R153" s="104"/>
      <c r="S153" s="104"/>
      <c r="T153" s="104"/>
      <c r="U153" s="64"/>
      <c r="V153" s="95" t="s">
        <v>1603</v>
      </c>
      <c r="W153" s="95" t="s">
        <v>3939</v>
      </c>
      <c r="X153" s="95" t="s">
        <v>3929</v>
      </c>
    </row>
    <row r="154" spans="1:24" x14ac:dyDescent="0.2">
      <c r="A154" s="113" t="s">
        <v>32</v>
      </c>
      <c r="B154" s="150" t="s">
        <v>297</v>
      </c>
      <c r="C154" s="149" t="s">
        <v>780</v>
      </c>
      <c r="D154" s="148" t="s">
        <v>781</v>
      </c>
      <c r="E154" s="155">
        <v>40.310077519379846</v>
      </c>
      <c r="F154" s="155">
        <v>40.963855421686745</v>
      </c>
      <c r="G154" s="156">
        <v>54.237288135593218</v>
      </c>
      <c r="H154" s="156">
        <v>45.185185185185183</v>
      </c>
      <c r="I154" s="156">
        <v>47.014925373134332</v>
      </c>
      <c r="J154" s="157">
        <v>46.601941747572816</v>
      </c>
      <c r="K154" s="158">
        <v>54.237288135593218</v>
      </c>
      <c r="L154" s="158">
        <v>45.718878897092026</v>
      </c>
      <c r="M154" s="158">
        <v>40.310077519379846</v>
      </c>
      <c r="N154" s="104" t="s">
        <v>3179</v>
      </c>
      <c r="O154" s="104" t="s">
        <v>3180</v>
      </c>
      <c r="P154" s="104" t="s">
        <v>3181</v>
      </c>
      <c r="Q154" s="104"/>
      <c r="R154" s="104"/>
      <c r="S154" s="104"/>
      <c r="T154" s="104"/>
      <c r="U154" s="64"/>
      <c r="V154" s="95" t="s">
        <v>1603</v>
      </c>
      <c r="W154" s="95" t="s">
        <v>3940</v>
      </c>
      <c r="X154" s="95" t="s">
        <v>3929</v>
      </c>
    </row>
    <row r="155" spans="1:24" x14ac:dyDescent="0.2">
      <c r="A155" s="113" t="s">
        <v>32</v>
      </c>
      <c r="B155" s="150" t="s">
        <v>297</v>
      </c>
      <c r="C155" s="149" t="s">
        <v>782</v>
      </c>
      <c r="D155" s="148" t="s">
        <v>2926</v>
      </c>
      <c r="E155" s="155">
        <v>37.5</v>
      </c>
      <c r="F155" s="155">
        <v>66</v>
      </c>
      <c r="G155" s="156">
        <v>38.888888888888893</v>
      </c>
      <c r="H155" s="156">
        <v>36.111111111111107</v>
      </c>
      <c r="I155" s="156">
        <v>46.376811594202898</v>
      </c>
      <c r="J155" s="157">
        <v>41.791044776119399</v>
      </c>
      <c r="K155" s="158">
        <v>66</v>
      </c>
      <c r="L155" s="158">
        <v>44.444642728387045</v>
      </c>
      <c r="M155" s="158">
        <v>36.111111111111107</v>
      </c>
      <c r="N155" s="104" t="s">
        <v>3179</v>
      </c>
      <c r="O155" s="104" t="s">
        <v>3180</v>
      </c>
      <c r="P155" s="104" t="s">
        <v>3181</v>
      </c>
      <c r="Q155" s="104"/>
      <c r="R155" s="104"/>
      <c r="S155" s="104"/>
      <c r="T155" s="104"/>
      <c r="U155" s="64"/>
      <c r="V155" s="95" t="s">
        <v>1603</v>
      </c>
      <c r="W155" s="95" t="s">
        <v>1635</v>
      </c>
      <c r="X155" s="95" t="s">
        <v>3929</v>
      </c>
    </row>
    <row r="156" spans="1:24" x14ac:dyDescent="0.2">
      <c r="A156" s="113" t="s">
        <v>32</v>
      </c>
      <c r="B156" s="150" t="s">
        <v>297</v>
      </c>
      <c r="C156" s="149" t="s">
        <v>2052</v>
      </c>
      <c r="D156" s="148" t="s">
        <v>2922</v>
      </c>
      <c r="E156" s="155">
        <v>14.285714285714285</v>
      </c>
      <c r="F156" s="155">
        <v>33.009708737864081</v>
      </c>
      <c r="G156" s="156">
        <v>27.27272727272727</v>
      </c>
      <c r="H156" s="156">
        <v>48.672566371681413</v>
      </c>
      <c r="I156" s="156">
        <v>41.071428571428569</v>
      </c>
      <c r="J156" s="157">
        <v>44.565217391304344</v>
      </c>
      <c r="K156" s="158">
        <v>48.672566371681413</v>
      </c>
      <c r="L156" s="158">
        <v>34.812893771786655</v>
      </c>
      <c r="M156" s="158">
        <v>14.285714285714285</v>
      </c>
      <c r="N156" s="104" t="s">
        <v>3182</v>
      </c>
      <c r="O156" s="104" t="s">
        <v>3183</v>
      </c>
      <c r="P156" s="104" t="s">
        <v>3184</v>
      </c>
      <c r="Q156" s="104"/>
      <c r="R156" s="104"/>
      <c r="S156" s="104"/>
      <c r="T156" s="104"/>
      <c r="U156" s="64"/>
      <c r="V156" s="95" t="s">
        <v>1603</v>
      </c>
      <c r="W156" s="95" t="s">
        <v>3941</v>
      </c>
      <c r="X156" s="95" t="s">
        <v>3929</v>
      </c>
    </row>
    <row r="157" spans="1:24" x14ac:dyDescent="0.2">
      <c r="A157" s="113" t="s">
        <v>32</v>
      </c>
      <c r="B157" s="150" t="s">
        <v>297</v>
      </c>
      <c r="C157" s="149" t="s">
        <v>2579</v>
      </c>
      <c r="D157" s="148" t="s">
        <v>2924</v>
      </c>
      <c r="E157" s="155">
        <v>29.411764705882355</v>
      </c>
      <c r="F157" s="155">
        <v>56.69291338582677</v>
      </c>
      <c r="G157" s="156">
        <v>53.846153846153847</v>
      </c>
      <c r="H157" s="156">
        <v>51.886792452830186</v>
      </c>
      <c r="I157" s="156">
        <v>44.715447154471541</v>
      </c>
      <c r="J157" s="157">
        <v>57.758620689655174</v>
      </c>
      <c r="K157" s="158">
        <v>57.758620689655174</v>
      </c>
      <c r="L157" s="158">
        <v>49.051948705803312</v>
      </c>
      <c r="M157" s="158">
        <v>29.411764705882355</v>
      </c>
      <c r="N157" s="104" t="s">
        <v>3182</v>
      </c>
      <c r="O157" s="104" t="s">
        <v>3183</v>
      </c>
      <c r="P157" s="104" t="s">
        <v>3184</v>
      </c>
      <c r="Q157" s="104"/>
      <c r="R157" s="104"/>
      <c r="S157" s="104"/>
      <c r="T157" s="104"/>
      <c r="U157" s="64"/>
      <c r="V157" s="95" t="s">
        <v>1603</v>
      </c>
      <c r="W157" s="95" t="s">
        <v>3942</v>
      </c>
      <c r="X157" s="95" t="s">
        <v>3929</v>
      </c>
    </row>
    <row r="158" spans="1:24" x14ac:dyDescent="0.2">
      <c r="A158" s="113" t="s">
        <v>32</v>
      </c>
      <c r="B158" s="150" t="s">
        <v>297</v>
      </c>
      <c r="C158" s="149" t="s">
        <v>155</v>
      </c>
      <c r="D158" s="148" t="s">
        <v>2918</v>
      </c>
      <c r="E158" s="155">
        <v>0</v>
      </c>
      <c r="F158" s="155">
        <v>74.860335195530723</v>
      </c>
      <c r="G158" s="156">
        <v>76.953125</v>
      </c>
      <c r="H158" s="156">
        <v>0</v>
      </c>
      <c r="I158" s="156">
        <v>66.952789699570815</v>
      </c>
      <c r="J158" s="157">
        <v>68.518518518518519</v>
      </c>
      <c r="K158" s="158">
        <v>76.953125</v>
      </c>
      <c r="L158" s="158">
        <v>47.880794735603338</v>
      </c>
      <c r="M158" s="158">
        <v>0</v>
      </c>
      <c r="N158" s="104" t="s">
        <v>3185</v>
      </c>
      <c r="O158" s="104" t="s">
        <v>3186</v>
      </c>
      <c r="P158" s="104" t="s">
        <v>3187</v>
      </c>
      <c r="Q158" s="104"/>
      <c r="R158" s="104"/>
      <c r="S158" s="104"/>
      <c r="T158" s="104"/>
      <c r="U158" s="64"/>
      <c r="V158" s="95" t="s">
        <v>1603</v>
      </c>
      <c r="W158" s="95" t="s">
        <v>3943</v>
      </c>
      <c r="X158" s="95" t="s">
        <v>3929</v>
      </c>
    </row>
    <row r="159" spans="1:24" x14ac:dyDescent="0.2">
      <c r="A159" s="113" t="s">
        <v>32</v>
      </c>
      <c r="B159" s="150" t="s">
        <v>2000</v>
      </c>
      <c r="C159" s="149" t="s">
        <v>808</v>
      </c>
      <c r="D159" s="148" t="s">
        <v>2937</v>
      </c>
      <c r="E159" s="155">
        <v>50.413223140495866</v>
      </c>
      <c r="F159" s="155">
        <v>45.744680851063826</v>
      </c>
      <c r="G159" s="156">
        <v>55.555555555555557</v>
      </c>
      <c r="H159" s="156">
        <v>60.909090909090914</v>
      </c>
      <c r="I159" s="156">
        <v>52.906976744186053</v>
      </c>
      <c r="J159" s="157">
        <v>53.333333333333336</v>
      </c>
      <c r="K159" s="158">
        <v>60.909090909090914</v>
      </c>
      <c r="L159" s="158">
        <v>53.143810088954247</v>
      </c>
      <c r="M159" s="158">
        <v>45.744680851063826</v>
      </c>
      <c r="N159" s="104" t="s">
        <v>3170</v>
      </c>
      <c r="O159" s="104" t="s">
        <v>3171</v>
      </c>
      <c r="P159" s="104" t="s">
        <v>3172</v>
      </c>
      <c r="Q159" s="104"/>
      <c r="R159" s="104"/>
      <c r="S159" s="104"/>
      <c r="T159" s="104"/>
      <c r="U159" s="64"/>
      <c r="V159" s="95" t="s">
        <v>3944</v>
      </c>
      <c r="W159" s="95" t="s">
        <v>3945</v>
      </c>
      <c r="X159" s="95" t="s">
        <v>3929</v>
      </c>
    </row>
    <row r="160" spans="1:24" x14ac:dyDescent="0.2">
      <c r="A160" s="113" t="s">
        <v>32</v>
      </c>
      <c r="B160" s="150" t="s">
        <v>2000</v>
      </c>
      <c r="C160" s="149" t="s">
        <v>873</v>
      </c>
      <c r="D160" s="148" t="s">
        <v>874</v>
      </c>
      <c r="E160" s="155">
        <v>68.35443037974683</v>
      </c>
      <c r="F160" s="155">
        <v>58.208955223880601</v>
      </c>
      <c r="G160" s="156">
        <v>75.409836065573771</v>
      </c>
      <c r="H160" s="156">
        <v>54.954954954954957</v>
      </c>
      <c r="I160" s="156">
        <v>65.806451612903231</v>
      </c>
      <c r="J160" s="157">
        <v>82.802547770700642</v>
      </c>
      <c r="K160" s="158">
        <v>82.802547770700642</v>
      </c>
      <c r="L160" s="158">
        <v>67.589529334626675</v>
      </c>
      <c r="M160" s="158">
        <v>54.954954954954957</v>
      </c>
      <c r="N160" s="104" t="s">
        <v>3170</v>
      </c>
      <c r="O160" s="104" t="s">
        <v>3171</v>
      </c>
      <c r="P160" s="104" t="s">
        <v>3172</v>
      </c>
      <c r="Q160" s="104"/>
      <c r="R160" s="104"/>
      <c r="S160" s="104"/>
      <c r="T160" s="104"/>
      <c r="U160" s="64"/>
      <c r="V160" s="95" t="s">
        <v>3944</v>
      </c>
      <c r="W160" s="95" t="s">
        <v>3946</v>
      </c>
      <c r="X160" s="95" t="s">
        <v>3929</v>
      </c>
    </row>
    <row r="161" spans="1:24" x14ac:dyDescent="0.2">
      <c r="A161" s="113" t="s">
        <v>32</v>
      </c>
      <c r="B161" s="150" t="s">
        <v>2000</v>
      </c>
      <c r="C161" s="149" t="s">
        <v>2001</v>
      </c>
      <c r="D161" s="148" t="s">
        <v>2002</v>
      </c>
      <c r="E161" s="155">
        <v>30.882352941176471</v>
      </c>
      <c r="F161" s="155">
        <v>42.011834319526628</v>
      </c>
      <c r="G161" s="156">
        <v>39.455782312925166</v>
      </c>
      <c r="H161" s="156">
        <v>25</v>
      </c>
      <c r="I161" s="156">
        <v>39.00709219858156</v>
      </c>
      <c r="J161" s="157">
        <v>39.310344827586206</v>
      </c>
      <c r="K161" s="158">
        <v>42.011834319526628</v>
      </c>
      <c r="L161" s="158">
        <v>35.944567766632673</v>
      </c>
      <c r="M161" s="158">
        <v>25</v>
      </c>
      <c r="N161" s="104" t="s">
        <v>3179</v>
      </c>
      <c r="O161" s="104" t="s">
        <v>3180</v>
      </c>
      <c r="P161" s="104" t="s">
        <v>3181</v>
      </c>
      <c r="Q161" s="104"/>
      <c r="R161" s="104"/>
      <c r="S161" s="104"/>
      <c r="T161" s="104"/>
      <c r="U161" s="64"/>
      <c r="V161" s="95" t="s">
        <v>3944</v>
      </c>
      <c r="W161" s="95" t="s">
        <v>3947</v>
      </c>
      <c r="X161" s="95" t="s">
        <v>3929</v>
      </c>
    </row>
    <row r="162" spans="1:24" x14ac:dyDescent="0.2">
      <c r="A162" s="113" t="s">
        <v>32</v>
      </c>
      <c r="B162" s="150" t="s">
        <v>2000</v>
      </c>
      <c r="C162" s="149" t="s">
        <v>2660</v>
      </c>
      <c r="D162" s="148" t="s">
        <v>2661</v>
      </c>
      <c r="E162" s="155">
        <v>39.316239316239319</v>
      </c>
      <c r="F162" s="155">
        <v>40.875912408759127</v>
      </c>
      <c r="G162" s="156">
        <v>45.283018867924532</v>
      </c>
      <c r="H162" s="156">
        <v>42.222222222222221</v>
      </c>
      <c r="I162" s="156">
        <v>52.866242038216562</v>
      </c>
      <c r="J162" s="157">
        <v>40.983606557377051</v>
      </c>
      <c r="K162" s="158">
        <v>52.866242038216562</v>
      </c>
      <c r="L162" s="158">
        <v>43.591206901789803</v>
      </c>
      <c r="M162" s="158">
        <v>39.316239316239319</v>
      </c>
      <c r="N162" s="104" t="s">
        <v>3179</v>
      </c>
      <c r="O162" s="104" t="s">
        <v>3180</v>
      </c>
      <c r="P162" s="104" t="s">
        <v>3181</v>
      </c>
      <c r="Q162" s="104"/>
      <c r="R162" s="104"/>
      <c r="S162" s="104"/>
      <c r="T162" s="104"/>
      <c r="U162" s="64"/>
      <c r="V162" s="95" t="s">
        <v>3944</v>
      </c>
      <c r="W162" s="95" t="s">
        <v>3948</v>
      </c>
      <c r="X162" s="95" t="s">
        <v>3929</v>
      </c>
    </row>
    <row r="163" spans="1:24" x14ac:dyDescent="0.2">
      <c r="A163" s="113" t="s">
        <v>32</v>
      </c>
      <c r="B163" s="150" t="s">
        <v>2000</v>
      </c>
      <c r="C163" s="149" t="s">
        <v>1974</v>
      </c>
      <c r="D163" s="148" t="s">
        <v>2934</v>
      </c>
      <c r="E163" s="155">
        <v>40</v>
      </c>
      <c r="F163" s="155">
        <v>42.307692307692307</v>
      </c>
      <c r="G163" s="156">
        <v>45.192307692307693</v>
      </c>
      <c r="H163" s="156">
        <v>48.780487804878049</v>
      </c>
      <c r="I163" s="156">
        <v>37.272727272727273</v>
      </c>
      <c r="J163" s="157">
        <v>28.999999999999996</v>
      </c>
      <c r="K163" s="158">
        <v>48.780487804878049</v>
      </c>
      <c r="L163" s="158">
        <v>40.425535846267557</v>
      </c>
      <c r="M163" s="158">
        <v>28.999999999999996</v>
      </c>
      <c r="N163" s="104" t="s">
        <v>3179</v>
      </c>
      <c r="O163" s="104" t="s">
        <v>3180</v>
      </c>
      <c r="P163" s="104" t="s">
        <v>3181</v>
      </c>
      <c r="Q163" s="104"/>
      <c r="R163" s="104"/>
      <c r="S163" s="104"/>
      <c r="T163" s="104"/>
      <c r="U163" s="64"/>
      <c r="V163" s="95" t="s">
        <v>3944</v>
      </c>
      <c r="W163" s="95" t="s">
        <v>3949</v>
      </c>
      <c r="X163" s="95" t="s">
        <v>3929</v>
      </c>
    </row>
    <row r="164" spans="1:24" x14ac:dyDescent="0.2">
      <c r="A164" s="113" t="s">
        <v>32</v>
      </c>
      <c r="B164" s="150" t="s">
        <v>2000</v>
      </c>
      <c r="C164" s="149" t="s">
        <v>2658</v>
      </c>
      <c r="D164" s="148" t="s">
        <v>2659</v>
      </c>
      <c r="E164" s="155">
        <v>47.580645161290327</v>
      </c>
      <c r="F164" s="155">
        <v>37.226277372262771</v>
      </c>
      <c r="G164" s="156">
        <v>41.666666666666671</v>
      </c>
      <c r="H164" s="156">
        <v>43.30708661417323</v>
      </c>
      <c r="I164" s="156">
        <v>50.819672131147541</v>
      </c>
      <c r="J164" s="157">
        <v>31.25</v>
      </c>
      <c r="K164" s="158">
        <v>50.819672131147541</v>
      </c>
      <c r="L164" s="158">
        <v>41.975057990923425</v>
      </c>
      <c r="M164" s="158">
        <v>31.25</v>
      </c>
      <c r="N164" s="104" t="s">
        <v>3179</v>
      </c>
      <c r="O164" s="104" t="s">
        <v>3180</v>
      </c>
      <c r="P164" s="104" t="s">
        <v>3181</v>
      </c>
      <c r="Q164" s="104"/>
      <c r="R164" s="104"/>
      <c r="S164" s="104"/>
      <c r="T164" s="104"/>
      <c r="U164" s="64"/>
      <c r="V164" s="95" t="s">
        <v>3944</v>
      </c>
      <c r="W164" s="95" t="s">
        <v>3950</v>
      </c>
      <c r="X164" s="95" t="s">
        <v>3929</v>
      </c>
    </row>
    <row r="165" spans="1:24" x14ac:dyDescent="0.2">
      <c r="A165" s="113" t="s">
        <v>32</v>
      </c>
      <c r="B165" s="150" t="s">
        <v>2000</v>
      </c>
      <c r="C165" s="149" t="s">
        <v>2003</v>
      </c>
      <c r="D165" s="148" t="s">
        <v>2936</v>
      </c>
      <c r="E165" s="155">
        <v>39.024390243902438</v>
      </c>
      <c r="F165" s="155">
        <v>62.337662337662337</v>
      </c>
      <c r="G165" s="156">
        <v>37.209302325581397</v>
      </c>
      <c r="H165" s="156">
        <v>46.511627906976742</v>
      </c>
      <c r="I165" s="156">
        <v>31.578947368421051</v>
      </c>
      <c r="J165" s="157">
        <v>50.847457627118644</v>
      </c>
      <c r="K165" s="158">
        <v>62.337662337662337</v>
      </c>
      <c r="L165" s="158">
        <v>44.584897968277097</v>
      </c>
      <c r="M165" s="158">
        <v>31.578947368421051</v>
      </c>
      <c r="N165" s="104" t="s">
        <v>3179</v>
      </c>
      <c r="O165" s="104" t="s">
        <v>3180</v>
      </c>
      <c r="P165" s="104" t="s">
        <v>3181</v>
      </c>
      <c r="Q165" s="104"/>
      <c r="R165" s="104"/>
      <c r="S165" s="104"/>
      <c r="T165" s="104"/>
      <c r="U165" s="64"/>
      <c r="V165" s="95" t="s">
        <v>3944</v>
      </c>
      <c r="W165" s="95" t="s">
        <v>3951</v>
      </c>
      <c r="X165" s="95" t="s">
        <v>3929</v>
      </c>
    </row>
    <row r="166" spans="1:24" x14ac:dyDescent="0.2">
      <c r="A166" s="113" t="s">
        <v>32</v>
      </c>
      <c r="B166" s="150" t="s">
        <v>2000</v>
      </c>
      <c r="C166" s="149" t="s">
        <v>2654</v>
      </c>
      <c r="D166" s="148" t="s">
        <v>2655</v>
      </c>
      <c r="E166" s="155">
        <v>32.283464566929133</v>
      </c>
      <c r="F166" s="155">
        <v>27.737226277372262</v>
      </c>
      <c r="G166" s="156">
        <v>46.601941747572816</v>
      </c>
      <c r="H166" s="156">
        <v>39.669421487603309</v>
      </c>
      <c r="I166" s="156">
        <v>32.038834951456316</v>
      </c>
      <c r="J166" s="157">
        <v>50.943396226415096</v>
      </c>
      <c r="K166" s="158">
        <v>50.943396226415096</v>
      </c>
      <c r="L166" s="158">
        <v>38.21238087622482</v>
      </c>
      <c r="M166" s="158">
        <v>27.737226277372262</v>
      </c>
      <c r="N166" s="104" t="s">
        <v>3179</v>
      </c>
      <c r="O166" s="104" t="s">
        <v>3180</v>
      </c>
      <c r="P166" s="104" t="s">
        <v>3181</v>
      </c>
      <c r="Q166" s="104"/>
      <c r="R166" s="104"/>
      <c r="S166" s="104"/>
      <c r="T166" s="104"/>
      <c r="U166" s="64"/>
      <c r="V166" s="95" t="s">
        <v>3944</v>
      </c>
      <c r="W166" s="95" t="s">
        <v>3952</v>
      </c>
      <c r="X166" s="95" t="s">
        <v>3929</v>
      </c>
    </row>
    <row r="167" spans="1:24" x14ac:dyDescent="0.2">
      <c r="A167" s="113" t="s">
        <v>32</v>
      </c>
      <c r="B167" s="150" t="s">
        <v>2000</v>
      </c>
      <c r="C167" s="149" t="s">
        <v>2053</v>
      </c>
      <c r="D167" s="148" t="s">
        <v>2054</v>
      </c>
      <c r="E167" s="155">
        <v>32.786885245901637</v>
      </c>
      <c r="F167" s="155">
        <v>39.634146341463413</v>
      </c>
      <c r="G167" s="156">
        <v>34.821428571428569</v>
      </c>
      <c r="H167" s="156">
        <v>41.221374045801525</v>
      </c>
      <c r="I167" s="156">
        <v>43.96551724137931</v>
      </c>
      <c r="J167" s="157">
        <v>43.137254901960787</v>
      </c>
      <c r="K167" s="158">
        <v>43.96551724137931</v>
      </c>
      <c r="L167" s="158">
        <v>39.261101057989208</v>
      </c>
      <c r="M167" s="158">
        <v>32.786885245901637</v>
      </c>
      <c r="N167" s="104" t="s">
        <v>3179</v>
      </c>
      <c r="O167" s="104" t="s">
        <v>3180</v>
      </c>
      <c r="P167" s="104" t="s">
        <v>3181</v>
      </c>
      <c r="Q167" s="104"/>
      <c r="R167" s="104"/>
      <c r="S167" s="104"/>
      <c r="T167" s="104"/>
      <c r="U167" s="64"/>
      <c r="V167" s="95" t="s">
        <v>3944</v>
      </c>
      <c r="W167" s="95" t="s">
        <v>3953</v>
      </c>
      <c r="X167" s="95" t="s">
        <v>3929</v>
      </c>
    </row>
    <row r="168" spans="1:24" x14ac:dyDescent="0.2">
      <c r="A168" s="113" t="s">
        <v>32</v>
      </c>
      <c r="B168" s="150" t="s">
        <v>2000</v>
      </c>
      <c r="C168" s="149" t="s">
        <v>1975</v>
      </c>
      <c r="D168" s="148" t="s">
        <v>1992</v>
      </c>
      <c r="E168" s="155">
        <v>48.387096774193552</v>
      </c>
      <c r="F168" s="155">
        <v>43.103448275862064</v>
      </c>
      <c r="G168" s="156">
        <v>42.553191489361701</v>
      </c>
      <c r="H168" s="156">
        <v>41.666666666666671</v>
      </c>
      <c r="I168" s="156">
        <v>43.18181818181818</v>
      </c>
      <c r="J168" s="157">
        <v>47.619047619047613</v>
      </c>
      <c r="K168" s="158">
        <v>48.387096774193552</v>
      </c>
      <c r="L168" s="158">
        <v>44.418544834491627</v>
      </c>
      <c r="M168" s="158">
        <v>41.666666666666671</v>
      </c>
      <c r="N168" s="104" t="s">
        <v>3179</v>
      </c>
      <c r="O168" s="104" t="s">
        <v>3180</v>
      </c>
      <c r="P168" s="104" t="s">
        <v>3181</v>
      </c>
      <c r="Q168" s="104"/>
      <c r="R168" s="104"/>
      <c r="S168" s="104"/>
      <c r="T168" s="104"/>
      <c r="U168" s="64"/>
      <c r="V168" s="95" t="s">
        <v>3944</v>
      </c>
      <c r="W168" s="95" t="s">
        <v>3954</v>
      </c>
      <c r="X168" s="95" t="s">
        <v>3929</v>
      </c>
    </row>
    <row r="169" spans="1:24" x14ac:dyDescent="0.2">
      <c r="A169" s="113" t="s">
        <v>32</v>
      </c>
      <c r="B169" s="150" t="s">
        <v>2000</v>
      </c>
      <c r="C169" s="149" t="s">
        <v>2662</v>
      </c>
      <c r="D169" s="148" t="s">
        <v>2663</v>
      </c>
      <c r="E169" s="155">
        <v>34.883720930232556</v>
      </c>
      <c r="F169" s="155">
        <v>38.666666666666664</v>
      </c>
      <c r="G169" s="156">
        <v>42.727272727272727</v>
      </c>
      <c r="H169" s="156">
        <v>36.585365853658537</v>
      </c>
      <c r="I169" s="156">
        <v>38.759689922480625</v>
      </c>
      <c r="J169" s="157">
        <v>42.477876106194692</v>
      </c>
      <c r="K169" s="158">
        <v>42.727272727272727</v>
      </c>
      <c r="L169" s="158">
        <v>39.016765367750963</v>
      </c>
      <c r="M169" s="158">
        <v>34.883720930232556</v>
      </c>
      <c r="N169" s="104" t="s">
        <v>3179</v>
      </c>
      <c r="O169" s="104" t="s">
        <v>3180</v>
      </c>
      <c r="P169" s="104" t="s">
        <v>3181</v>
      </c>
      <c r="Q169" s="104"/>
      <c r="R169" s="104"/>
      <c r="S169" s="104"/>
      <c r="T169" s="104"/>
      <c r="U169" s="64"/>
      <c r="V169" s="95" t="s">
        <v>3944</v>
      </c>
      <c r="W169" s="95" t="s">
        <v>3955</v>
      </c>
      <c r="X169" s="95" t="s">
        <v>3929</v>
      </c>
    </row>
    <row r="170" spans="1:24" x14ac:dyDescent="0.2">
      <c r="A170" s="113" t="s">
        <v>32</v>
      </c>
      <c r="B170" s="150" t="s">
        <v>2000</v>
      </c>
      <c r="C170" s="149" t="s">
        <v>142</v>
      </c>
      <c r="D170" s="148" t="s">
        <v>249</v>
      </c>
      <c r="E170" s="155">
        <v>23.636363636363637</v>
      </c>
      <c r="F170" s="155">
        <v>41.566265060240966</v>
      </c>
      <c r="G170" s="156">
        <v>40.145985401459853</v>
      </c>
      <c r="H170" s="156">
        <v>40.875912408759127</v>
      </c>
      <c r="I170" s="156">
        <v>52.857142857142861</v>
      </c>
      <c r="J170" s="157">
        <v>42.063492063492063</v>
      </c>
      <c r="K170" s="158">
        <v>52.857142857142861</v>
      </c>
      <c r="L170" s="158">
        <v>40.190860237909753</v>
      </c>
      <c r="M170" s="158">
        <v>23.636363636363637</v>
      </c>
      <c r="N170" s="104" t="s">
        <v>3179</v>
      </c>
      <c r="O170" s="104" t="s">
        <v>3180</v>
      </c>
      <c r="P170" s="104" t="s">
        <v>3181</v>
      </c>
      <c r="Q170" s="104"/>
      <c r="R170" s="104"/>
      <c r="S170" s="104"/>
      <c r="T170" s="104"/>
      <c r="U170" s="64"/>
      <c r="V170" s="95" t="s">
        <v>3944</v>
      </c>
      <c r="W170" s="95" t="s">
        <v>3956</v>
      </c>
      <c r="X170" s="95" t="s">
        <v>3929</v>
      </c>
    </row>
    <row r="171" spans="1:24" x14ac:dyDescent="0.2">
      <c r="A171" s="113" t="s">
        <v>32</v>
      </c>
      <c r="B171" s="150" t="s">
        <v>2000</v>
      </c>
      <c r="C171" s="149" t="s">
        <v>2027</v>
      </c>
      <c r="D171" s="148" t="s">
        <v>2935</v>
      </c>
      <c r="E171" s="155">
        <v>21.052631578947366</v>
      </c>
      <c r="F171" s="155">
        <v>38.961038961038966</v>
      </c>
      <c r="G171" s="156">
        <v>29.166666666666668</v>
      </c>
      <c r="H171" s="156">
        <v>32.075471698113205</v>
      </c>
      <c r="I171" s="156">
        <v>37.681159420289859</v>
      </c>
      <c r="J171" s="157">
        <v>41.860465116279073</v>
      </c>
      <c r="K171" s="158">
        <v>41.860465116279073</v>
      </c>
      <c r="L171" s="158">
        <v>33.466238906889188</v>
      </c>
      <c r="M171" s="158">
        <v>21.052631578947366</v>
      </c>
      <c r="N171" s="104" t="s">
        <v>3182</v>
      </c>
      <c r="O171" s="104" t="s">
        <v>3183</v>
      </c>
      <c r="P171" s="104" t="s">
        <v>3184</v>
      </c>
      <c r="Q171" s="104"/>
      <c r="R171" s="104"/>
      <c r="S171" s="104"/>
      <c r="T171" s="104"/>
      <c r="U171" s="64"/>
      <c r="V171" s="95" t="s">
        <v>3944</v>
      </c>
      <c r="W171" s="95" t="s">
        <v>3957</v>
      </c>
      <c r="X171" s="95" t="s">
        <v>3929</v>
      </c>
    </row>
    <row r="172" spans="1:24" x14ac:dyDescent="0.2">
      <c r="A172" s="113" t="s">
        <v>32</v>
      </c>
      <c r="B172" s="150" t="s">
        <v>299</v>
      </c>
      <c r="C172" s="149" t="s">
        <v>2646</v>
      </c>
      <c r="D172" s="148" t="s">
        <v>2647</v>
      </c>
      <c r="E172" s="155">
        <v>34.782608695652172</v>
      </c>
      <c r="F172" s="155">
        <v>50.40650406504065</v>
      </c>
      <c r="G172" s="156">
        <v>57.692307692307686</v>
      </c>
      <c r="H172" s="156">
        <v>35.76158940397351</v>
      </c>
      <c r="I172" s="156">
        <v>40.707964601769916</v>
      </c>
      <c r="J172" s="157">
        <v>41.666666666666671</v>
      </c>
      <c r="K172" s="158">
        <v>57.692307692307686</v>
      </c>
      <c r="L172" s="158">
        <v>43.502940187568441</v>
      </c>
      <c r="M172" s="158">
        <v>34.782608695652172</v>
      </c>
      <c r="N172" s="104" t="s">
        <v>3179</v>
      </c>
      <c r="O172" s="104" t="s">
        <v>3180</v>
      </c>
      <c r="P172" s="104" t="s">
        <v>3181</v>
      </c>
      <c r="Q172" s="104"/>
      <c r="R172" s="104"/>
      <c r="S172" s="104"/>
      <c r="T172" s="104"/>
      <c r="U172" s="64"/>
      <c r="V172" s="95" t="s">
        <v>1609</v>
      </c>
      <c r="W172" s="95" t="s">
        <v>3958</v>
      </c>
      <c r="X172" s="95" t="s">
        <v>3929</v>
      </c>
    </row>
    <row r="173" spans="1:24" x14ac:dyDescent="0.2">
      <c r="A173" s="113" t="s">
        <v>32</v>
      </c>
      <c r="B173" s="150" t="s">
        <v>299</v>
      </c>
      <c r="C173" s="149" t="s">
        <v>467</v>
      </c>
      <c r="D173" s="148" t="s">
        <v>2927</v>
      </c>
      <c r="E173" s="155">
        <v>37.777777777777779</v>
      </c>
      <c r="F173" s="155">
        <v>51.041666666666664</v>
      </c>
      <c r="G173" s="156">
        <v>36.538461538461533</v>
      </c>
      <c r="H173" s="156">
        <v>35.294117647058826</v>
      </c>
      <c r="I173" s="156">
        <v>48</v>
      </c>
      <c r="J173" s="157">
        <v>35.638297872340424</v>
      </c>
      <c r="K173" s="158">
        <v>51.041666666666664</v>
      </c>
      <c r="L173" s="158">
        <v>40.715053583717534</v>
      </c>
      <c r="M173" s="158">
        <v>35.294117647058826</v>
      </c>
      <c r="N173" s="104" t="s">
        <v>3179</v>
      </c>
      <c r="O173" s="104" t="s">
        <v>3180</v>
      </c>
      <c r="P173" s="104" t="s">
        <v>3181</v>
      </c>
      <c r="Q173" s="104"/>
      <c r="R173" s="104"/>
      <c r="S173" s="104"/>
      <c r="T173" s="104"/>
      <c r="U173" s="64"/>
      <c r="V173" s="95" t="s">
        <v>1609</v>
      </c>
      <c r="W173" s="95" t="s">
        <v>3959</v>
      </c>
      <c r="X173" s="95" t="s">
        <v>3929</v>
      </c>
    </row>
    <row r="174" spans="1:24" x14ac:dyDescent="0.2">
      <c r="A174" s="113" t="s">
        <v>32</v>
      </c>
      <c r="B174" s="150" t="s">
        <v>299</v>
      </c>
      <c r="C174" s="149" t="s">
        <v>396</v>
      </c>
      <c r="D174" s="148" t="s">
        <v>2929</v>
      </c>
      <c r="E174" s="155">
        <v>29.126213592233007</v>
      </c>
      <c r="F174" s="155">
        <v>42.95774647887324</v>
      </c>
      <c r="G174" s="156">
        <v>39.603960396039604</v>
      </c>
      <c r="H174" s="156">
        <v>38.167938931297712</v>
      </c>
      <c r="I174" s="156">
        <v>43.113772455089823</v>
      </c>
      <c r="J174" s="157">
        <v>38.524590163934427</v>
      </c>
      <c r="K174" s="158">
        <v>43.113772455089823</v>
      </c>
      <c r="L174" s="158">
        <v>38.58237033624463</v>
      </c>
      <c r="M174" s="158">
        <v>29.126213592233007</v>
      </c>
      <c r="N174" s="104" t="s">
        <v>3179</v>
      </c>
      <c r="O174" s="104" t="s">
        <v>3180</v>
      </c>
      <c r="P174" s="104" t="s">
        <v>3181</v>
      </c>
      <c r="Q174" s="104"/>
      <c r="R174" s="104"/>
      <c r="S174" s="104"/>
      <c r="T174" s="104"/>
      <c r="U174" s="64"/>
      <c r="V174" s="95" t="s">
        <v>1609</v>
      </c>
      <c r="W174" s="95" t="s">
        <v>3960</v>
      </c>
      <c r="X174" s="95" t="s">
        <v>3929</v>
      </c>
    </row>
    <row r="175" spans="1:24" x14ac:dyDescent="0.2">
      <c r="A175" s="113" t="s">
        <v>32</v>
      </c>
      <c r="B175" s="150" t="s">
        <v>299</v>
      </c>
      <c r="C175" s="149" t="s">
        <v>981</v>
      </c>
      <c r="D175" s="148" t="s">
        <v>1946</v>
      </c>
      <c r="E175" s="155">
        <v>43.548387096774192</v>
      </c>
      <c r="F175" s="155">
        <v>35.333333333333336</v>
      </c>
      <c r="G175" s="156">
        <v>35.042735042735039</v>
      </c>
      <c r="H175" s="156">
        <v>39.735099337748345</v>
      </c>
      <c r="I175" s="156">
        <v>34.899328859060404</v>
      </c>
      <c r="J175" s="157">
        <v>41.584158415841586</v>
      </c>
      <c r="K175" s="158">
        <v>43.548387096774192</v>
      </c>
      <c r="L175" s="158">
        <v>38.357173680915487</v>
      </c>
      <c r="M175" s="158">
        <v>34.899328859060404</v>
      </c>
      <c r="N175" s="104" t="s">
        <v>3179</v>
      </c>
      <c r="O175" s="104" t="s">
        <v>3180</v>
      </c>
      <c r="P175" s="104" t="s">
        <v>3181</v>
      </c>
      <c r="Q175" s="104"/>
      <c r="R175" s="104"/>
      <c r="S175" s="104"/>
      <c r="T175" s="104"/>
      <c r="U175" s="64"/>
      <c r="V175" s="95" t="s">
        <v>1609</v>
      </c>
      <c r="W175" s="95" t="s">
        <v>3961</v>
      </c>
      <c r="X175" s="95" t="s">
        <v>3929</v>
      </c>
    </row>
    <row r="176" spans="1:24" x14ac:dyDescent="0.2">
      <c r="A176" s="113" t="s">
        <v>32</v>
      </c>
      <c r="B176" s="150" t="s">
        <v>299</v>
      </c>
      <c r="C176" s="149" t="s">
        <v>2652</v>
      </c>
      <c r="D176" s="148" t="s">
        <v>2653</v>
      </c>
      <c r="E176" s="155">
        <v>30.927835051546392</v>
      </c>
      <c r="F176" s="155">
        <v>30.097087378640776</v>
      </c>
      <c r="G176" s="156">
        <v>42.690058479532162</v>
      </c>
      <c r="H176" s="156">
        <v>50.537634408602152</v>
      </c>
      <c r="I176" s="156">
        <v>46.703296703296701</v>
      </c>
      <c r="J176" s="157">
        <v>49.397590361445779</v>
      </c>
      <c r="K176" s="158">
        <v>50.537634408602152</v>
      </c>
      <c r="L176" s="158">
        <v>41.725583730510664</v>
      </c>
      <c r="M176" s="158">
        <v>30.097087378640776</v>
      </c>
      <c r="N176" s="104" t="s">
        <v>3179</v>
      </c>
      <c r="O176" s="104" t="s">
        <v>3180</v>
      </c>
      <c r="P176" s="104" t="s">
        <v>3181</v>
      </c>
      <c r="Q176" s="104"/>
      <c r="R176" s="104"/>
      <c r="S176" s="104"/>
      <c r="T176" s="104"/>
      <c r="U176" s="64"/>
      <c r="V176" s="95" t="s">
        <v>1609</v>
      </c>
      <c r="W176" s="95" t="s">
        <v>3962</v>
      </c>
      <c r="X176" s="95" t="s">
        <v>3929</v>
      </c>
    </row>
    <row r="177" spans="1:24" x14ac:dyDescent="0.2">
      <c r="A177" s="113" t="s">
        <v>32</v>
      </c>
      <c r="B177" s="150" t="s">
        <v>299</v>
      </c>
      <c r="C177" s="149" t="s">
        <v>806</v>
      </c>
      <c r="D177" s="148" t="s">
        <v>2932</v>
      </c>
      <c r="E177" s="155">
        <v>45.217391304347828</v>
      </c>
      <c r="F177" s="155">
        <v>49.689440993788821</v>
      </c>
      <c r="G177" s="156">
        <v>40.677966101694921</v>
      </c>
      <c r="H177" s="156">
        <v>42.857142857142854</v>
      </c>
      <c r="I177" s="156">
        <v>38.129496402877699</v>
      </c>
      <c r="J177" s="157">
        <v>39.823008849557525</v>
      </c>
      <c r="K177" s="158">
        <v>49.689440993788821</v>
      </c>
      <c r="L177" s="158">
        <v>42.732407751568275</v>
      </c>
      <c r="M177" s="158">
        <v>38.129496402877699</v>
      </c>
      <c r="N177" s="104" t="s">
        <v>3179</v>
      </c>
      <c r="O177" s="104" t="s">
        <v>3180</v>
      </c>
      <c r="P177" s="104" t="s">
        <v>3181</v>
      </c>
      <c r="Q177" s="104"/>
      <c r="R177" s="104"/>
      <c r="S177" s="104"/>
      <c r="T177" s="104"/>
      <c r="U177" s="64"/>
      <c r="V177" s="95" t="s">
        <v>1609</v>
      </c>
      <c r="W177" s="95" t="s">
        <v>1627</v>
      </c>
      <c r="X177" s="95" t="s">
        <v>3929</v>
      </c>
    </row>
    <row r="178" spans="1:24" x14ac:dyDescent="0.2">
      <c r="A178" s="113" t="s">
        <v>32</v>
      </c>
      <c r="B178" s="150" t="s">
        <v>299</v>
      </c>
      <c r="C178" s="149" t="s">
        <v>2650</v>
      </c>
      <c r="D178" s="148" t="s">
        <v>2651</v>
      </c>
      <c r="E178" s="155">
        <v>37.113402061855673</v>
      </c>
      <c r="F178" s="155">
        <v>52.459016393442624</v>
      </c>
      <c r="G178" s="156">
        <v>45.098039215686278</v>
      </c>
      <c r="H178" s="156">
        <v>39.669421487603309</v>
      </c>
      <c r="I178" s="156">
        <v>47.328244274809158</v>
      </c>
      <c r="J178" s="157">
        <v>50</v>
      </c>
      <c r="K178" s="158">
        <v>52.459016393442624</v>
      </c>
      <c r="L178" s="158">
        <v>45.278020572232833</v>
      </c>
      <c r="M178" s="158">
        <v>37.113402061855673</v>
      </c>
      <c r="N178" s="104" t="s">
        <v>3179</v>
      </c>
      <c r="O178" s="104" t="s">
        <v>3180</v>
      </c>
      <c r="P178" s="104" t="s">
        <v>3181</v>
      </c>
      <c r="Q178" s="104"/>
      <c r="R178" s="104"/>
      <c r="S178" s="104"/>
      <c r="T178" s="104"/>
      <c r="U178" s="64"/>
      <c r="V178" s="95" t="s">
        <v>1609</v>
      </c>
      <c r="W178" s="95" t="s">
        <v>3963</v>
      </c>
      <c r="X178" s="95" t="s">
        <v>3929</v>
      </c>
    </row>
    <row r="179" spans="1:24" x14ac:dyDescent="0.2">
      <c r="A179" s="113" t="s">
        <v>32</v>
      </c>
      <c r="B179" s="150" t="s">
        <v>299</v>
      </c>
      <c r="C179" s="149" t="s">
        <v>2648</v>
      </c>
      <c r="D179" s="148" t="s">
        <v>2933</v>
      </c>
      <c r="E179" s="155">
        <v>40</v>
      </c>
      <c r="F179" s="155">
        <v>41.414141414141412</v>
      </c>
      <c r="G179" s="156">
        <v>48.717948717948715</v>
      </c>
      <c r="H179" s="156">
        <v>46.45669291338583</v>
      </c>
      <c r="I179" s="156">
        <v>46.212121212121211</v>
      </c>
      <c r="J179" s="157">
        <v>31.25</v>
      </c>
      <c r="K179" s="158">
        <v>48.717948717948715</v>
      </c>
      <c r="L179" s="158">
        <v>42.341817376266199</v>
      </c>
      <c r="M179" s="158">
        <v>31.25</v>
      </c>
      <c r="N179" s="104" t="s">
        <v>3179</v>
      </c>
      <c r="O179" s="104" t="s">
        <v>3180</v>
      </c>
      <c r="P179" s="104" t="s">
        <v>3181</v>
      </c>
      <c r="Q179" s="104"/>
      <c r="R179" s="104"/>
      <c r="S179" s="104"/>
      <c r="T179" s="104"/>
      <c r="U179" s="64"/>
      <c r="V179" s="95" t="s">
        <v>1609</v>
      </c>
      <c r="W179" s="95" t="s">
        <v>3964</v>
      </c>
      <c r="X179" s="95" t="s">
        <v>3929</v>
      </c>
    </row>
    <row r="180" spans="1:24" x14ac:dyDescent="0.2">
      <c r="A180" s="113" t="s">
        <v>32</v>
      </c>
      <c r="B180" s="150" t="s">
        <v>299</v>
      </c>
      <c r="C180" s="149" t="s">
        <v>2028</v>
      </c>
      <c r="D180" s="148" t="s">
        <v>2044</v>
      </c>
      <c r="E180" s="155">
        <v>39.849624060150376</v>
      </c>
      <c r="F180" s="155">
        <v>39.411764705882355</v>
      </c>
      <c r="G180" s="156">
        <v>30</v>
      </c>
      <c r="H180" s="156">
        <v>38.848920863309353</v>
      </c>
      <c r="I180" s="156">
        <v>45.517241379310349</v>
      </c>
      <c r="J180" s="157">
        <v>41.269841269841265</v>
      </c>
      <c r="K180" s="158">
        <v>45.517241379310349</v>
      </c>
      <c r="L180" s="158">
        <v>39.14956537974895</v>
      </c>
      <c r="M180" s="158">
        <v>30</v>
      </c>
      <c r="N180" s="104" t="s">
        <v>3179</v>
      </c>
      <c r="O180" s="104" t="s">
        <v>3180</v>
      </c>
      <c r="P180" s="104" t="s">
        <v>3181</v>
      </c>
      <c r="Q180" s="104"/>
      <c r="R180" s="104"/>
      <c r="S180" s="104"/>
      <c r="T180" s="104"/>
      <c r="U180" s="64"/>
      <c r="V180" s="95" t="s">
        <v>1609</v>
      </c>
      <c r="W180" s="95" t="s">
        <v>3965</v>
      </c>
      <c r="X180" s="95" t="s">
        <v>3929</v>
      </c>
    </row>
    <row r="181" spans="1:24" x14ac:dyDescent="0.2">
      <c r="A181" s="113" t="s">
        <v>32</v>
      </c>
      <c r="B181" s="150" t="s">
        <v>299</v>
      </c>
      <c r="C181" s="149" t="s">
        <v>469</v>
      </c>
      <c r="D181" s="148" t="s">
        <v>1944</v>
      </c>
      <c r="E181" s="155">
        <v>30.158730158730158</v>
      </c>
      <c r="F181" s="155">
        <v>39.644970414201183</v>
      </c>
      <c r="G181" s="156">
        <v>27.338129496402878</v>
      </c>
      <c r="H181" s="156">
        <v>33.566433566433567</v>
      </c>
      <c r="I181" s="156">
        <v>24.074074074074073</v>
      </c>
      <c r="J181" s="157">
        <v>24.305555555555554</v>
      </c>
      <c r="K181" s="158">
        <v>39.644970414201183</v>
      </c>
      <c r="L181" s="158">
        <v>29.84798221089957</v>
      </c>
      <c r="M181" s="158">
        <v>24.074074074074073</v>
      </c>
      <c r="N181" s="104" t="s">
        <v>3182</v>
      </c>
      <c r="O181" s="104" t="s">
        <v>3183</v>
      </c>
      <c r="P181" s="104" t="s">
        <v>3184</v>
      </c>
      <c r="Q181" s="104"/>
      <c r="R181" s="104"/>
      <c r="S181" s="104"/>
      <c r="T181" s="104"/>
      <c r="U181" s="64"/>
      <c r="V181" s="95" t="s">
        <v>1609</v>
      </c>
      <c r="W181" s="95" t="s">
        <v>3966</v>
      </c>
      <c r="X181" s="95" t="s">
        <v>3929</v>
      </c>
    </row>
    <row r="182" spans="1:24" x14ac:dyDescent="0.2">
      <c r="A182" s="113" t="s">
        <v>32</v>
      </c>
      <c r="B182" s="150" t="s">
        <v>299</v>
      </c>
      <c r="C182" s="149" t="s">
        <v>804</v>
      </c>
      <c r="D182" s="148" t="s">
        <v>805</v>
      </c>
      <c r="E182" s="155">
        <v>21.818181818181817</v>
      </c>
      <c r="F182" s="155">
        <v>26.351351351351347</v>
      </c>
      <c r="G182" s="156">
        <v>31.192660550458719</v>
      </c>
      <c r="H182" s="156">
        <v>34.558823529411761</v>
      </c>
      <c r="I182" s="156">
        <v>27.27272727272727</v>
      </c>
      <c r="J182" s="157">
        <v>32.539682539682538</v>
      </c>
      <c r="K182" s="158">
        <v>34.558823529411761</v>
      </c>
      <c r="L182" s="158">
        <v>28.955571176968913</v>
      </c>
      <c r="M182" s="158">
        <v>21.818181818181817</v>
      </c>
      <c r="N182" s="104" t="s">
        <v>3182</v>
      </c>
      <c r="O182" s="104" t="s">
        <v>3183</v>
      </c>
      <c r="P182" s="104" t="s">
        <v>3184</v>
      </c>
      <c r="Q182" s="104"/>
      <c r="R182" s="104"/>
      <c r="S182" s="104"/>
      <c r="T182" s="104"/>
      <c r="U182" s="64"/>
      <c r="V182" s="95" t="s">
        <v>1609</v>
      </c>
      <c r="W182" s="95" t="s">
        <v>1608</v>
      </c>
      <c r="X182" s="95" t="s">
        <v>3929</v>
      </c>
    </row>
    <row r="183" spans="1:24" x14ac:dyDescent="0.2">
      <c r="A183" s="113" t="s">
        <v>32</v>
      </c>
      <c r="B183" s="150" t="s">
        <v>299</v>
      </c>
      <c r="C183" s="149" t="s">
        <v>108</v>
      </c>
      <c r="D183" s="148" t="s">
        <v>2928</v>
      </c>
      <c r="E183" s="155">
        <v>26.771653543307089</v>
      </c>
      <c r="F183" s="155">
        <v>23.566878980891719</v>
      </c>
      <c r="G183" s="156">
        <v>38.410596026490069</v>
      </c>
      <c r="H183" s="156">
        <v>31.967213114754102</v>
      </c>
      <c r="I183" s="156">
        <v>40.55944055944056</v>
      </c>
      <c r="J183" s="157">
        <v>42.176870748299322</v>
      </c>
      <c r="K183" s="158">
        <v>42.176870748299322</v>
      </c>
      <c r="L183" s="158">
        <v>33.908775495530477</v>
      </c>
      <c r="M183" s="158">
        <v>23.566878980891719</v>
      </c>
      <c r="N183" s="104" t="s">
        <v>3182</v>
      </c>
      <c r="O183" s="104" t="s">
        <v>3183</v>
      </c>
      <c r="P183" s="104" t="s">
        <v>3184</v>
      </c>
      <c r="Q183" s="104"/>
      <c r="R183" s="104"/>
      <c r="S183" s="104"/>
      <c r="T183" s="104"/>
      <c r="U183" s="64"/>
      <c r="V183" s="95" t="s">
        <v>1609</v>
      </c>
      <c r="W183" s="95" t="s">
        <v>3967</v>
      </c>
      <c r="X183" s="95" t="s">
        <v>3929</v>
      </c>
    </row>
    <row r="184" spans="1:24" x14ac:dyDescent="0.2">
      <c r="A184" s="113" t="s">
        <v>32</v>
      </c>
      <c r="B184" s="150" t="s">
        <v>299</v>
      </c>
      <c r="C184" s="149" t="s">
        <v>2643</v>
      </c>
      <c r="D184" s="148" t="s">
        <v>2930</v>
      </c>
      <c r="E184" s="155">
        <v>34.444444444444443</v>
      </c>
      <c r="F184" s="155">
        <v>30.64516129032258</v>
      </c>
      <c r="G184" s="156">
        <v>45.098039215686278</v>
      </c>
      <c r="H184" s="156">
        <v>26.760563380281688</v>
      </c>
      <c r="I184" s="156">
        <v>32.911392405063289</v>
      </c>
      <c r="J184" s="157">
        <v>33.333333333333329</v>
      </c>
      <c r="K184" s="158">
        <v>45.098039215686278</v>
      </c>
      <c r="L184" s="158">
        <v>33.86548901152193</v>
      </c>
      <c r="M184" s="158">
        <v>26.760563380281688</v>
      </c>
      <c r="N184" s="104" t="s">
        <v>3182</v>
      </c>
      <c r="O184" s="104" t="s">
        <v>3183</v>
      </c>
      <c r="P184" s="104" t="s">
        <v>3184</v>
      </c>
      <c r="Q184" s="104"/>
      <c r="R184" s="104"/>
      <c r="S184" s="104"/>
      <c r="T184" s="104"/>
      <c r="U184" s="64"/>
      <c r="V184" s="95" t="s">
        <v>1609</v>
      </c>
      <c r="W184" s="95" t="s">
        <v>3968</v>
      </c>
      <c r="X184" s="95" t="s">
        <v>3929</v>
      </c>
    </row>
    <row r="185" spans="1:24" x14ac:dyDescent="0.2">
      <c r="A185" s="113" t="s">
        <v>32</v>
      </c>
      <c r="B185" s="150" t="s">
        <v>299</v>
      </c>
      <c r="C185" s="149" t="s">
        <v>980</v>
      </c>
      <c r="D185" s="148" t="s">
        <v>2931</v>
      </c>
      <c r="E185" s="155">
        <v>11.235955056179774</v>
      </c>
      <c r="F185" s="155">
        <v>38.775510204081634</v>
      </c>
      <c r="G185" s="156">
        <v>7.6923076923076925</v>
      </c>
      <c r="H185" s="156">
        <v>44.347826086956523</v>
      </c>
      <c r="I185" s="156">
        <v>41.584158415841586</v>
      </c>
      <c r="J185" s="157">
        <v>46.25</v>
      </c>
      <c r="K185" s="158">
        <v>46.25</v>
      </c>
      <c r="L185" s="158">
        <v>31.647626242561202</v>
      </c>
      <c r="M185" s="158">
        <v>7.6923076923076925</v>
      </c>
      <c r="N185" s="104" t="s">
        <v>3182</v>
      </c>
      <c r="O185" s="104" t="s">
        <v>3183</v>
      </c>
      <c r="P185" s="104" t="s">
        <v>3184</v>
      </c>
      <c r="Q185" s="104"/>
      <c r="R185" s="104"/>
      <c r="S185" s="104"/>
      <c r="T185" s="104"/>
      <c r="U185" s="64"/>
      <c r="V185" s="95" t="s">
        <v>1609</v>
      </c>
      <c r="W185" s="95" t="s">
        <v>3969</v>
      </c>
      <c r="X185" s="95" t="s">
        <v>3929</v>
      </c>
    </row>
    <row r="186" spans="1:24" x14ac:dyDescent="0.2">
      <c r="A186" s="113" t="s">
        <v>28</v>
      </c>
      <c r="B186" s="150" t="s">
        <v>417</v>
      </c>
      <c r="C186" s="149" t="s">
        <v>418</v>
      </c>
      <c r="D186" s="148" t="s">
        <v>419</v>
      </c>
      <c r="E186" s="155">
        <v>56.637168141592923</v>
      </c>
      <c r="F186" s="155">
        <v>46.907216494845358</v>
      </c>
      <c r="G186" s="156">
        <v>51.824817518248182</v>
      </c>
      <c r="H186" s="156">
        <v>47.65625</v>
      </c>
      <c r="I186" s="156">
        <v>50.920245398772998</v>
      </c>
      <c r="J186" s="157">
        <v>47.5177304964539</v>
      </c>
      <c r="K186" s="158">
        <v>56.637168141592923</v>
      </c>
      <c r="L186" s="158">
        <v>50.243904674985565</v>
      </c>
      <c r="M186" s="158">
        <v>46.907216494845358</v>
      </c>
      <c r="N186" s="104" t="s">
        <v>3170</v>
      </c>
      <c r="O186" s="104" t="s">
        <v>3171</v>
      </c>
      <c r="P186" s="104" t="s">
        <v>3172</v>
      </c>
      <c r="Q186" s="104"/>
      <c r="R186" s="104"/>
      <c r="S186" s="104"/>
      <c r="T186" s="104"/>
      <c r="U186" s="64"/>
      <c r="V186" s="95" t="s">
        <v>1591</v>
      </c>
      <c r="W186" s="95" t="s">
        <v>3970</v>
      </c>
      <c r="X186" s="95" t="s">
        <v>3971</v>
      </c>
    </row>
    <row r="187" spans="1:24" x14ac:dyDescent="0.2">
      <c r="A187" s="113" t="s">
        <v>28</v>
      </c>
      <c r="B187" s="150" t="s">
        <v>417</v>
      </c>
      <c r="C187" s="149" t="s">
        <v>556</v>
      </c>
      <c r="D187" s="148" t="s">
        <v>557</v>
      </c>
      <c r="E187" s="155">
        <v>79.487179487179489</v>
      </c>
      <c r="F187" s="155">
        <v>61.146496815286625</v>
      </c>
      <c r="G187" s="156">
        <v>44.117647058823529</v>
      </c>
      <c r="H187" s="156">
        <v>56.626506024096393</v>
      </c>
      <c r="I187" s="156">
        <v>41.666666666666671</v>
      </c>
      <c r="J187" s="157">
        <v>54.205607476635507</v>
      </c>
      <c r="K187" s="158">
        <v>79.487179487179489</v>
      </c>
      <c r="L187" s="158">
        <v>56.208350588114705</v>
      </c>
      <c r="M187" s="158">
        <v>41.666666666666671</v>
      </c>
      <c r="N187" s="104" t="s">
        <v>3170</v>
      </c>
      <c r="O187" s="104" t="s">
        <v>3171</v>
      </c>
      <c r="P187" s="104" t="s">
        <v>3172</v>
      </c>
      <c r="Q187" s="104"/>
      <c r="R187" s="104"/>
      <c r="S187" s="104"/>
      <c r="T187" s="104"/>
      <c r="U187" s="64"/>
      <c r="V187" s="95" t="s">
        <v>1591</v>
      </c>
      <c r="W187" s="95" t="s">
        <v>1590</v>
      </c>
      <c r="X187" s="95" t="s">
        <v>3971</v>
      </c>
    </row>
    <row r="188" spans="1:24" x14ac:dyDescent="0.2">
      <c r="A188" s="113" t="s">
        <v>28</v>
      </c>
      <c r="B188" s="150" t="s">
        <v>417</v>
      </c>
      <c r="C188" s="149" t="s">
        <v>975</v>
      </c>
      <c r="D188" s="148" t="s">
        <v>1435</v>
      </c>
      <c r="E188" s="155">
        <v>60.416666666666664</v>
      </c>
      <c r="F188" s="155">
        <v>59.45945945945946</v>
      </c>
      <c r="G188" s="156">
        <v>55.000000000000007</v>
      </c>
      <c r="H188" s="156">
        <v>59.740259740259738</v>
      </c>
      <c r="I188" s="156">
        <v>52.173913043478258</v>
      </c>
      <c r="J188" s="157">
        <v>59.523809523809526</v>
      </c>
      <c r="K188" s="158">
        <v>60.416666666666664</v>
      </c>
      <c r="L188" s="158">
        <v>57.719018072278942</v>
      </c>
      <c r="M188" s="158">
        <v>52.173913043478258</v>
      </c>
      <c r="N188" s="104" t="s">
        <v>3170</v>
      </c>
      <c r="O188" s="104" t="s">
        <v>3171</v>
      </c>
      <c r="P188" s="104" t="s">
        <v>3172</v>
      </c>
      <c r="Q188" s="104"/>
      <c r="R188" s="104"/>
      <c r="S188" s="104"/>
      <c r="T188" s="104"/>
      <c r="U188" s="64"/>
      <c r="V188" s="95" t="s">
        <v>1591</v>
      </c>
      <c r="W188" s="95" t="s">
        <v>1594</v>
      </c>
      <c r="X188" s="95" t="s">
        <v>3971</v>
      </c>
    </row>
    <row r="189" spans="1:24" x14ac:dyDescent="0.2">
      <c r="A189" s="113" t="s">
        <v>28</v>
      </c>
      <c r="B189" s="150" t="s">
        <v>417</v>
      </c>
      <c r="C189" s="149" t="s">
        <v>550</v>
      </c>
      <c r="D189" s="148" t="s">
        <v>551</v>
      </c>
      <c r="E189" s="155">
        <v>58.064516129032263</v>
      </c>
      <c r="F189" s="155">
        <v>65</v>
      </c>
      <c r="G189" s="156">
        <v>34.146341463414636</v>
      </c>
      <c r="H189" s="156">
        <v>38.461538461538467</v>
      </c>
      <c r="I189" s="156">
        <v>44.29530201342282</v>
      </c>
      <c r="J189" s="157">
        <v>56.428571428571431</v>
      </c>
      <c r="K189" s="158">
        <v>65</v>
      </c>
      <c r="L189" s="158">
        <v>49.399378249329942</v>
      </c>
      <c r="M189" s="158">
        <v>34.146341463414636</v>
      </c>
      <c r="N189" s="104" t="s">
        <v>3173</v>
      </c>
      <c r="O189" s="104" t="s">
        <v>3174</v>
      </c>
      <c r="P189" s="104" t="s">
        <v>3175</v>
      </c>
      <c r="Q189" s="104"/>
      <c r="R189" s="104"/>
      <c r="S189" s="104"/>
      <c r="T189" s="104"/>
      <c r="U189" s="64"/>
      <c r="V189" s="95" t="s">
        <v>1591</v>
      </c>
      <c r="W189" s="95" t="s">
        <v>3972</v>
      </c>
      <c r="X189" s="95" t="s">
        <v>3971</v>
      </c>
    </row>
    <row r="190" spans="1:24" x14ac:dyDescent="0.2">
      <c r="A190" s="113" t="s">
        <v>28</v>
      </c>
      <c r="B190" s="150" t="s">
        <v>417</v>
      </c>
      <c r="C190" s="149" t="s">
        <v>269</v>
      </c>
      <c r="D190" s="148" t="s">
        <v>3154</v>
      </c>
      <c r="E190" s="155">
        <v>54.335260115606928</v>
      </c>
      <c r="F190" s="155">
        <v>45.859872611464972</v>
      </c>
      <c r="G190" s="156">
        <v>38.541666666666671</v>
      </c>
      <c r="H190" s="156">
        <v>42.105263157894733</v>
      </c>
      <c r="I190" s="156">
        <v>44.444444444444443</v>
      </c>
      <c r="J190" s="157">
        <v>36.434108527131784</v>
      </c>
      <c r="K190" s="158">
        <v>54.335260115606928</v>
      </c>
      <c r="L190" s="158">
        <v>43.620102587201593</v>
      </c>
      <c r="M190" s="158">
        <v>36.434108527131784</v>
      </c>
      <c r="N190" s="104" t="s">
        <v>3173</v>
      </c>
      <c r="O190" s="104" t="s">
        <v>3174</v>
      </c>
      <c r="P190" s="104" t="s">
        <v>3175</v>
      </c>
      <c r="Q190" s="104"/>
      <c r="R190" s="104"/>
      <c r="S190" s="104"/>
      <c r="T190" s="104"/>
      <c r="U190" s="64"/>
      <c r="V190" s="95" t="s">
        <v>1591</v>
      </c>
      <c r="W190" s="95" t="s">
        <v>3973</v>
      </c>
      <c r="X190" s="95" t="s">
        <v>3971</v>
      </c>
    </row>
    <row r="191" spans="1:24" x14ac:dyDescent="0.2">
      <c r="A191" s="113" t="s">
        <v>28</v>
      </c>
      <c r="B191" s="150" t="s">
        <v>417</v>
      </c>
      <c r="C191" s="149" t="s">
        <v>2299</v>
      </c>
      <c r="D191" s="148" t="s">
        <v>3156</v>
      </c>
      <c r="E191" s="155">
        <v>57.391304347826086</v>
      </c>
      <c r="F191" s="155">
        <v>47.096774193548384</v>
      </c>
      <c r="G191" s="156">
        <v>54.285714285714285</v>
      </c>
      <c r="H191" s="156">
        <v>58.4</v>
      </c>
      <c r="I191" s="156">
        <v>35.042735042735039</v>
      </c>
      <c r="J191" s="157">
        <v>46.846846846846844</v>
      </c>
      <c r="K191" s="158">
        <v>58.4</v>
      </c>
      <c r="L191" s="158">
        <v>49.843895786111773</v>
      </c>
      <c r="M191" s="158">
        <v>35.042735042735039</v>
      </c>
      <c r="N191" s="104" t="s">
        <v>3173</v>
      </c>
      <c r="O191" s="104" t="s">
        <v>3174</v>
      </c>
      <c r="P191" s="104" t="s">
        <v>3175</v>
      </c>
      <c r="Q191" s="104"/>
      <c r="R191" s="104"/>
      <c r="S191" s="104"/>
      <c r="T191" s="104"/>
      <c r="U191" s="64"/>
      <c r="V191" s="95" t="s">
        <v>1591</v>
      </c>
      <c r="W191" s="95" t="s">
        <v>3974</v>
      </c>
      <c r="X191" s="95" t="s">
        <v>3971</v>
      </c>
    </row>
    <row r="192" spans="1:24" x14ac:dyDescent="0.2">
      <c r="A192" s="113" t="s">
        <v>28</v>
      </c>
      <c r="B192" s="150" t="s">
        <v>417</v>
      </c>
      <c r="C192" s="149" t="s">
        <v>2303</v>
      </c>
      <c r="D192" s="148" t="s">
        <v>2304</v>
      </c>
      <c r="E192" s="155">
        <v>52.777777777777779</v>
      </c>
      <c r="F192" s="155">
        <v>43.956043956043956</v>
      </c>
      <c r="G192" s="156">
        <v>43.678160919540232</v>
      </c>
      <c r="H192" s="156">
        <v>38.461538461538467</v>
      </c>
      <c r="I192" s="156">
        <v>48.125</v>
      </c>
      <c r="J192" s="157">
        <v>50</v>
      </c>
      <c r="K192" s="158">
        <v>52.777777777777779</v>
      </c>
      <c r="L192" s="158">
        <v>46.16642018581674</v>
      </c>
      <c r="M192" s="158">
        <v>38.461538461538467</v>
      </c>
      <c r="N192" s="104" t="s">
        <v>3173</v>
      </c>
      <c r="O192" s="104" t="s">
        <v>3174</v>
      </c>
      <c r="P192" s="104" t="s">
        <v>3175</v>
      </c>
      <c r="Q192" s="104"/>
      <c r="R192" s="104"/>
      <c r="S192" s="104"/>
      <c r="T192" s="104"/>
      <c r="U192" s="64"/>
      <c r="V192" s="95" t="s">
        <v>1591</v>
      </c>
      <c r="W192" s="95" t="s">
        <v>3975</v>
      </c>
      <c r="X192" s="95" t="s">
        <v>3971</v>
      </c>
    </row>
    <row r="193" spans="1:24" x14ac:dyDescent="0.2">
      <c r="A193" s="113" t="s">
        <v>28</v>
      </c>
      <c r="B193" s="150" t="s">
        <v>417</v>
      </c>
      <c r="C193" s="149" t="s">
        <v>196</v>
      </c>
      <c r="D193" s="148" t="s">
        <v>549</v>
      </c>
      <c r="E193" s="155">
        <v>45.299145299145302</v>
      </c>
      <c r="F193" s="155">
        <v>42.774566473988443</v>
      </c>
      <c r="G193" s="156">
        <v>36.153846153846153</v>
      </c>
      <c r="H193" s="156">
        <v>54.700854700854705</v>
      </c>
      <c r="I193" s="156">
        <v>47.794117647058826</v>
      </c>
      <c r="J193" s="157">
        <v>51.798561151079134</v>
      </c>
      <c r="K193" s="158">
        <v>54.700854700854705</v>
      </c>
      <c r="L193" s="158">
        <v>46.420181904328757</v>
      </c>
      <c r="M193" s="158">
        <v>36.153846153846153</v>
      </c>
      <c r="N193" s="104" t="s">
        <v>3176</v>
      </c>
      <c r="O193" s="104" t="s">
        <v>3177</v>
      </c>
      <c r="P193" s="104" t="s">
        <v>3178</v>
      </c>
      <c r="Q193" s="104"/>
      <c r="R193" s="104"/>
      <c r="S193" s="104"/>
      <c r="T193" s="104"/>
      <c r="U193" s="64"/>
      <c r="V193" s="95" t="s">
        <v>1591</v>
      </c>
      <c r="W193" s="95" t="s">
        <v>3976</v>
      </c>
      <c r="X193" s="95" t="s">
        <v>3971</v>
      </c>
    </row>
    <row r="194" spans="1:24" x14ac:dyDescent="0.2">
      <c r="A194" s="113" t="s">
        <v>28</v>
      </c>
      <c r="B194" s="150" t="s">
        <v>417</v>
      </c>
      <c r="C194" s="149" t="s">
        <v>554</v>
      </c>
      <c r="D194" s="148" t="s">
        <v>555</v>
      </c>
      <c r="E194" s="155">
        <v>42.857142857142854</v>
      </c>
      <c r="F194" s="155">
        <v>58.771929824561411</v>
      </c>
      <c r="G194" s="156">
        <v>58.778625954198475</v>
      </c>
      <c r="H194" s="156">
        <v>49.122807017543856</v>
      </c>
      <c r="I194" s="156">
        <v>47.552447552447553</v>
      </c>
      <c r="J194" s="157">
        <v>45.070422535211272</v>
      </c>
      <c r="K194" s="158">
        <v>58.778625954198475</v>
      </c>
      <c r="L194" s="158">
        <v>50.358895956850908</v>
      </c>
      <c r="M194" s="158">
        <v>42.857142857142854</v>
      </c>
      <c r="N194" s="104" t="s">
        <v>3179</v>
      </c>
      <c r="O194" s="104" t="s">
        <v>3180</v>
      </c>
      <c r="P194" s="104" t="s">
        <v>3181</v>
      </c>
      <c r="Q194" s="104"/>
      <c r="R194" s="104"/>
      <c r="S194" s="104"/>
      <c r="T194" s="104"/>
      <c r="U194" s="64"/>
      <c r="V194" s="95" t="s">
        <v>1591</v>
      </c>
      <c r="W194" s="95" t="s">
        <v>3977</v>
      </c>
      <c r="X194" s="95" t="s">
        <v>3971</v>
      </c>
    </row>
    <row r="195" spans="1:24" x14ac:dyDescent="0.2">
      <c r="A195" s="113" t="s">
        <v>28</v>
      </c>
      <c r="B195" s="150" t="s">
        <v>417</v>
      </c>
      <c r="C195" s="149" t="s">
        <v>118</v>
      </c>
      <c r="D195" s="148" t="s">
        <v>3151</v>
      </c>
      <c r="E195" s="155">
        <v>37.142857142857146</v>
      </c>
      <c r="F195" s="155">
        <v>40.579710144927539</v>
      </c>
      <c r="G195" s="156">
        <v>42.268041237113401</v>
      </c>
      <c r="H195" s="156">
        <v>33.333333333333329</v>
      </c>
      <c r="I195" s="156">
        <v>48.507462686567166</v>
      </c>
      <c r="J195" s="157">
        <v>44.186046511627907</v>
      </c>
      <c r="K195" s="158">
        <v>48.507462686567166</v>
      </c>
      <c r="L195" s="158">
        <v>41.002908509404421</v>
      </c>
      <c r="M195" s="158">
        <v>33.333333333333329</v>
      </c>
      <c r="N195" s="104" t="s">
        <v>3179</v>
      </c>
      <c r="O195" s="104" t="s">
        <v>3180</v>
      </c>
      <c r="P195" s="104" t="s">
        <v>3181</v>
      </c>
      <c r="Q195" s="104"/>
      <c r="R195" s="104"/>
      <c r="S195" s="104"/>
      <c r="T195" s="104"/>
      <c r="U195" s="64"/>
      <c r="V195" s="95" t="s">
        <v>1591</v>
      </c>
      <c r="W195" s="95" t="s">
        <v>3978</v>
      </c>
      <c r="X195" s="95" t="s">
        <v>3971</v>
      </c>
    </row>
    <row r="196" spans="1:24" x14ac:dyDescent="0.2">
      <c r="A196" s="113" t="s">
        <v>28</v>
      </c>
      <c r="B196" s="150" t="s">
        <v>417</v>
      </c>
      <c r="C196" s="149" t="s">
        <v>552</v>
      </c>
      <c r="D196" s="148" t="s">
        <v>3152</v>
      </c>
      <c r="E196" s="155">
        <v>39.655172413793103</v>
      </c>
      <c r="F196" s="155">
        <v>56.756756756756758</v>
      </c>
      <c r="G196" s="156">
        <v>61.621621621621628</v>
      </c>
      <c r="H196" s="156">
        <v>36.764705882352942</v>
      </c>
      <c r="I196" s="156">
        <v>36.184210526315788</v>
      </c>
      <c r="J196" s="157">
        <v>44.525547445255476</v>
      </c>
      <c r="K196" s="158">
        <v>61.621621621621628</v>
      </c>
      <c r="L196" s="158">
        <v>45.918002441015943</v>
      </c>
      <c r="M196" s="158">
        <v>36.184210526315788</v>
      </c>
      <c r="N196" s="104" t="s">
        <v>3179</v>
      </c>
      <c r="O196" s="104" t="s">
        <v>3180</v>
      </c>
      <c r="P196" s="104" t="s">
        <v>3181</v>
      </c>
      <c r="Q196" s="104"/>
      <c r="R196" s="104"/>
      <c r="S196" s="104"/>
      <c r="T196" s="104"/>
      <c r="U196" s="64"/>
      <c r="V196" s="95" t="s">
        <v>1591</v>
      </c>
      <c r="W196" s="95" t="s">
        <v>3979</v>
      </c>
      <c r="X196" s="95" t="s">
        <v>3971</v>
      </c>
    </row>
    <row r="197" spans="1:24" x14ac:dyDescent="0.2">
      <c r="A197" s="113" t="s">
        <v>28</v>
      </c>
      <c r="B197" s="150" t="s">
        <v>417</v>
      </c>
      <c r="C197" s="149" t="s">
        <v>2305</v>
      </c>
      <c r="D197" s="148" t="s">
        <v>3153</v>
      </c>
      <c r="E197" s="155">
        <v>42.857142857142854</v>
      </c>
      <c r="F197" s="155">
        <v>37.06293706293706</v>
      </c>
      <c r="G197" s="156">
        <v>50</v>
      </c>
      <c r="H197" s="156">
        <v>47.863247863247864</v>
      </c>
      <c r="I197" s="156">
        <v>32.673267326732677</v>
      </c>
      <c r="J197" s="157">
        <v>50.892857142857139</v>
      </c>
      <c r="K197" s="158">
        <v>50.892857142857139</v>
      </c>
      <c r="L197" s="158">
        <v>43.558242042152926</v>
      </c>
      <c r="M197" s="158">
        <v>32.673267326732677</v>
      </c>
      <c r="N197" s="104" t="s">
        <v>3179</v>
      </c>
      <c r="O197" s="104" t="s">
        <v>3180</v>
      </c>
      <c r="P197" s="104" t="s">
        <v>3181</v>
      </c>
      <c r="Q197" s="104"/>
      <c r="R197" s="104"/>
      <c r="S197" s="104"/>
      <c r="T197" s="104"/>
      <c r="U197" s="64"/>
      <c r="V197" s="95" t="s">
        <v>1591</v>
      </c>
      <c r="W197" s="95" t="s">
        <v>3980</v>
      </c>
      <c r="X197" s="95" t="s">
        <v>3971</v>
      </c>
    </row>
    <row r="198" spans="1:24" x14ac:dyDescent="0.2">
      <c r="A198" s="113" t="s">
        <v>28</v>
      </c>
      <c r="B198" s="150" t="s">
        <v>417</v>
      </c>
      <c r="C198" s="149" t="s">
        <v>422</v>
      </c>
      <c r="D198" s="148" t="s">
        <v>3155</v>
      </c>
      <c r="E198" s="155">
        <v>42.68292682926829</v>
      </c>
      <c r="F198" s="155">
        <v>69.565217391304344</v>
      </c>
      <c r="G198" s="156">
        <v>47.222222222222221</v>
      </c>
      <c r="H198" s="156">
        <v>54.022988505747129</v>
      </c>
      <c r="I198" s="156">
        <v>51.724137931034484</v>
      </c>
      <c r="J198" s="157">
        <v>35.2112676056338</v>
      </c>
      <c r="K198" s="158">
        <v>69.565217391304344</v>
      </c>
      <c r="L198" s="158">
        <v>50.071460080868377</v>
      </c>
      <c r="M198" s="158">
        <v>35.2112676056338</v>
      </c>
      <c r="N198" s="104" t="s">
        <v>3179</v>
      </c>
      <c r="O198" s="104" t="s">
        <v>3180</v>
      </c>
      <c r="P198" s="104" t="s">
        <v>3181</v>
      </c>
      <c r="Q198" s="104"/>
      <c r="R198" s="104"/>
      <c r="S198" s="104"/>
      <c r="T198" s="104"/>
      <c r="U198" s="64"/>
      <c r="V198" s="95" t="s">
        <v>1591</v>
      </c>
      <c r="W198" s="95" t="s">
        <v>3981</v>
      </c>
      <c r="X198" s="95" t="s">
        <v>3971</v>
      </c>
    </row>
    <row r="199" spans="1:24" x14ac:dyDescent="0.2">
      <c r="A199" s="113" t="s">
        <v>28</v>
      </c>
      <c r="B199" s="150" t="s">
        <v>417</v>
      </c>
      <c r="C199" s="149" t="s">
        <v>974</v>
      </c>
      <c r="D199" s="148" t="s">
        <v>3157</v>
      </c>
      <c r="E199" s="155">
        <v>41.791044776119399</v>
      </c>
      <c r="F199" s="155">
        <v>55.714285714285715</v>
      </c>
      <c r="G199" s="156">
        <v>52.238805970149251</v>
      </c>
      <c r="H199" s="156">
        <v>49.333333333333336</v>
      </c>
      <c r="I199" s="156">
        <v>51.612903225806448</v>
      </c>
      <c r="J199" s="157">
        <v>54.666666666666664</v>
      </c>
      <c r="K199" s="158">
        <v>55.714285714285715</v>
      </c>
      <c r="L199" s="158">
        <v>50.892839947726806</v>
      </c>
      <c r="M199" s="158">
        <v>41.791044776119399</v>
      </c>
      <c r="N199" s="104" t="s">
        <v>3179</v>
      </c>
      <c r="O199" s="104" t="s">
        <v>3180</v>
      </c>
      <c r="P199" s="104" t="s">
        <v>3181</v>
      </c>
      <c r="Q199" s="104"/>
      <c r="R199" s="104"/>
      <c r="S199" s="104"/>
      <c r="T199" s="104"/>
      <c r="U199" s="64"/>
      <c r="V199" s="95" t="s">
        <v>1591</v>
      </c>
      <c r="W199" s="95" t="s">
        <v>3982</v>
      </c>
      <c r="X199" s="95" t="s">
        <v>3971</v>
      </c>
    </row>
    <row r="200" spans="1:24" x14ac:dyDescent="0.2">
      <c r="A200" s="113" t="s">
        <v>28</v>
      </c>
      <c r="B200" s="150" t="s">
        <v>417</v>
      </c>
      <c r="C200" s="149" t="s">
        <v>2301</v>
      </c>
      <c r="D200" s="148" t="s">
        <v>3158</v>
      </c>
      <c r="E200" s="155">
        <v>40.74074074074074</v>
      </c>
      <c r="F200" s="155">
        <v>59.633027522935777</v>
      </c>
      <c r="G200" s="156">
        <v>60.194174757281552</v>
      </c>
      <c r="H200" s="156">
        <v>41.111111111111107</v>
      </c>
      <c r="I200" s="156">
        <v>53.94736842105263</v>
      </c>
      <c r="J200" s="157">
        <v>54.117647058823529</v>
      </c>
      <c r="K200" s="158">
        <v>60.194174757281552</v>
      </c>
      <c r="L200" s="158">
        <v>51.624011601990894</v>
      </c>
      <c r="M200" s="158">
        <v>40.74074074074074</v>
      </c>
      <c r="N200" s="104" t="s">
        <v>3179</v>
      </c>
      <c r="O200" s="104" t="s">
        <v>3180</v>
      </c>
      <c r="P200" s="104" t="s">
        <v>3181</v>
      </c>
      <c r="Q200" s="104"/>
      <c r="R200" s="104"/>
      <c r="S200" s="104"/>
      <c r="T200" s="104"/>
      <c r="U200" s="64"/>
      <c r="V200" s="95" t="s">
        <v>1591</v>
      </c>
      <c r="W200" s="95" t="s">
        <v>3983</v>
      </c>
      <c r="X200" s="95" t="s">
        <v>3971</v>
      </c>
    </row>
    <row r="201" spans="1:24" x14ac:dyDescent="0.2">
      <c r="A201" s="113" t="s">
        <v>28</v>
      </c>
      <c r="B201" s="150" t="s">
        <v>417</v>
      </c>
      <c r="C201" s="149" t="s">
        <v>871</v>
      </c>
      <c r="D201" s="148" t="s">
        <v>872</v>
      </c>
      <c r="E201" s="155">
        <v>43.971631205673759</v>
      </c>
      <c r="F201" s="155">
        <v>54.838709677419352</v>
      </c>
      <c r="G201" s="156">
        <v>50</v>
      </c>
      <c r="H201" s="156">
        <v>56.8</v>
      </c>
      <c r="I201" s="156">
        <v>48.80952380952381</v>
      </c>
      <c r="J201" s="157">
        <v>63.503649635036496</v>
      </c>
      <c r="K201" s="158">
        <v>63.503649635036496</v>
      </c>
      <c r="L201" s="158">
        <v>52.987252387942227</v>
      </c>
      <c r="M201" s="158">
        <v>43.971631205673759</v>
      </c>
      <c r="N201" s="104" t="s">
        <v>3179</v>
      </c>
      <c r="O201" s="104" t="s">
        <v>3180</v>
      </c>
      <c r="P201" s="104" t="s">
        <v>3181</v>
      </c>
      <c r="Q201" s="104"/>
      <c r="R201" s="104"/>
      <c r="S201" s="104"/>
      <c r="T201" s="104"/>
      <c r="U201" s="64"/>
      <c r="V201" s="95" t="s">
        <v>1591</v>
      </c>
      <c r="W201" s="95" t="s">
        <v>3984</v>
      </c>
      <c r="X201" s="95" t="s">
        <v>3971</v>
      </c>
    </row>
    <row r="202" spans="1:24" x14ac:dyDescent="0.2">
      <c r="A202" s="113" t="s">
        <v>28</v>
      </c>
      <c r="B202" s="150" t="s">
        <v>277</v>
      </c>
      <c r="C202" s="149" t="s">
        <v>2082</v>
      </c>
      <c r="D202" s="148" t="s">
        <v>2227</v>
      </c>
      <c r="E202" s="155">
        <v>57.731958762886592</v>
      </c>
      <c r="F202" s="155">
        <v>51.923076923076927</v>
      </c>
      <c r="G202" s="156">
        <v>57.608695652173914</v>
      </c>
      <c r="H202" s="156">
        <v>52.688172043010752</v>
      </c>
      <c r="I202" s="156">
        <v>49.152542372881356</v>
      </c>
      <c r="J202" s="157">
        <v>49.494949494949495</v>
      </c>
      <c r="K202" s="158">
        <v>57.731958762886592</v>
      </c>
      <c r="L202" s="158">
        <v>53.099899208163173</v>
      </c>
      <c r="M202" s="158">
        <v>49.152542372881356</v>
      </c>
      <c r="N202" s="104" t="s">
        <v>3170</v>
      </c>
      <c r="O202" s="104" t="s">
        <v>3171</v>
      </c>
      <c r="P202" s="104" t="s">
        <v>3172</v>
      </c>
      <c r="Q202" s="104"/>
      <c r="R202" s="104"/>
      <c r="S202" s="104"/>
      <c r="T202" s="104"/>
      <c r="U202" s="64"/>
      <c r="V202" s="95" t="s">
        <v>3748</v>
      </c>
      <c r="W202" s="95" t="s">
        <v>3985</v>
      </c>
      <c r="X202" s="95" t="s">
        <v>3971</v>
      </c>
    </row>
    <row r="203" spans="1:24" x14ac:dyDescent="0.2">
      <c r="A203" s="113" t="s">
        <v>28</v>
      </c>
      <c r="B203" s="150" t="s">
        <v>277</v>
      </c>
      <c r="C203" s="149" t="s">
        <v>2225</v>
      </c>
      <c r="D203" s="148" t="s">
        <v>2226</v>
      </c>
      <c r="E203" s="155">
        <v>53.75</v>
      </c>
      <c r="F203" s="155">
        <v>50.649350649350644</v>
      </c>
      <c r="G203" s="156">
        <v>50</v>
      </c>
      <c r="H203" s="156">
        <v>62.5</v>
      </c>
      <c r="I203" s="156">
        <v>45.833333333333329</v>
      </c>
      <c r="J203" s="157">
        <v>57.971014492753625</v>
      </c>
      <c r="K203" s="158">
        <v>62.5</v>
      </c>
      <c r="L203" s="158">
        <v>53.450616412572934</v>
      </c>
      <c r="M203" s="158">
        <v>45.833333333333329</v>
      </c>
      <c r="N203" s="104" t="s">
        <v>3170</v>
      </c>
      <c r="O203" s="104" t="s">
        <v>3171</v>
      </c>
      <c r="P203" s="104" t="s">
        <v>3172</v>
      </c>
      <c r="Q203" s="104"/>
      <c r="R203" s="104"/>
      <c r="S203" s="104"/>
      <c r="T203" s="104"/>
      <c r="U203" s="64"/>
      <c r="V203" s="95" t="s">
        <v>3748</v>
      </c>
      <c r="W203" s="95" t="s">
        <v>3986</v>
      </c>
      <c r="X203" s="95" t="s">
        <v>3971</v>
      </c>
    </row>
    <row r="204" spans="1:24" x14ac:dyDescent="0.2">
      <c r="A204" s="113" t="s">
        <v>28</v>
      </c>
      <c r="B204" s="150" t="s">
        <v>277</v>
      </c>
      <c r="C204" s="149" t="s">
        <v>2223</v>
      </c>
      <c r="D204" s="148" t="s">
        <v>2224</v>
      </c>
      <c r="E204" s="155">
        <v>54.901960784313729</v>
      </c>
      <c r="F204" s="155">
        <v>56.36363636363636</v>
      </c>
      <c r="G204" s="156">
        <v>46.666666666666664</v>
      </c>
      <c r="H204" s="156">
        <v>59.13978494623656</v>
      </c>
      <c r="I204" s="156">
        <v>50.485436893203882</v>
      </c>
      <c r="J204" s="157">
        <v>66.197183098591552</v>
      </c>
      <c r="K204" s="158">
        <v>66.197183098591552</v>
      </c>
      <c r="L204" s="158">
        <v>55.625778125441457</v>
      </c>
      <c r="M204" s="158">
        <v>46.666666666666664</v>
      </c>
      <c r="N204" s="104" t="s">
        <v>3170</v>
      </c>
      <c r="O204" s="104" t="s">
        <v>3171</v>
      </c>
      <c r="P204" s="104" t="s">
        <v>3172</v>
      </c>
      <c r="Q204" s="104"/>
      <c r="R204" s="104"/>
      <c r="S204" s="104"/>
      <c r="T204" s="104"/>
      <c r="U204" s="64"/>
      <c r="V204" s="95" t="s">
        <v>3748</v>
      </c>
      <c r="W204" s="95" t="s">
        <v>3987</v>
      </c>
      <c r="X204" s="95" t="s">
        <v>3971</v>
      </c>
    </row>
    <row r="205" spans="1:24" x14ac:dyDescent="0.2">
      <c r="A205" s="113" t="s">
        <v>28</v>
      </c>
      <c r="B205" s="150" t="s">
        <v>277</v>
      </c>
      <c r="C205" s="149" t="s">
        <v>132</v>
      </c>
      <c r="D205" s="148" t="s">
        <v>1959</v>
      </c>
      <c r="E205" s="155">
        <v>52.857142857142861</v>
      </c>
      <c r="F205" s="155">
        <v>50.574712643678168</v>
      </c>
      <c r="G205" s="156">
        <v>52.631578947368418</v>
      </c>
      <c r="H205" s="156">
        <v>54.347826086956516</v>
      </c>
      <c r="I205" s="156">
        <v>59.22330097087378</v>
      </c>
      <c r="J205" s="157">
        <v>55.555555555555557</v>
      </c>
      <c r="K205" s="158">
        <v>59.22330097087378</v>
      </c>
      <c r="L205" s="158">
        <v>54.198352843595877</v>
      </c>
      <c r="M205" s="158">
        <v>50.574712643678168</v>
      </c>
      <c r="N205" s="104" t="s">
        <v>3170</v>
      </c>
      <c r="O205" s="104" t="s">
        <v>3171</v>
      </c>
      <c r="P205" s="104" t="s">
        <v>3172</v>
      </c>
      <c r="Q205" s="104"/>
      <c r="R205" s="104"/>
      <c r="S205" s="104"/>
      <c r="T205" s="104"/>
      <c r="U205" s="64"/>
      <c r="V205" s="95" t="s">
        <v>3748</v>
      </c>
      <c r="W205" s="95" t="s">
        <v>3988</v>
      </c>
      <c r="X205" s="95" t="s">
        <v>3971</v>
      </c>
    </row>
    <row r="206" spans="1:24" x14ac:dyDescent="0.2">
      <c r="A206" s="113" t="s">
        <v>28</v>
      </c>
      <c r="B206" s="150" t="s">
        <v>277</v>
      </c>
      <c r="C206" s="149" t="s">
        <v>2217</v>
      </c>
      <c r="D206" s="148" t="s">
        <v>2218</v>
      </c>
      <c r="E206" s="155">
        <v>56.521739130434781</v>
      </c>
      <c r="F206" s="155">
        <v>47.368421052631575</v>
      </c>
      <c r="G206" s="156">
        <v>46.774193548387096</v>
      </c>
      <c r="H206" s="156">
        <v>50.943396226415096</v>
      </c>
      <c r="I206" s="156">
        <v>64.935064935064929</v>
      </c>
      <c r="J206" s="157">
        <v>53.191489361702125</v>
      </c>
      <c r="K206" s="158">
        <v>64.935064935064929</v>
      </c>
      <c r="L206" s="158">
        <v>53.289050709105936</v>
      </c>
      <c r="M206" s="158">
        <v>46.774193548387096</v>
      </c>
      <c r="N206" s="104" t="s">
        <v>3170</v>
      </c>
      <c r="O206" s="104" t="s">
        <v>3171</v>
      </c>
      <c r="P206" s="104" t="s">
        <v>3172</v>
      </c>
      <c r="Q206" s="104"/>
      <c r="R206" s="104"/>
      <c r="S206" s="104"/>
      <c r="T206" s="104"/>
      <c r="U206" s="64"/>
      <c r="V206" s="95" t="s">
        <v>3748</v>
      </c>
      <c r="W206" s="95" t="s">
        <v>3989</v>
      </c>
      <c r="X206" s="95" t="s">
        <v>3971</v>
      </c>
    </row>
    <row r="207" spans="1:24" x14ac:dyDescent="0.2">
      <c r="A207" s="113" t="s">
        <v>28</v>
      </c>
      <c r="B207" s="150" t="s">
        <v>277</v>
      </c>
      <c r="C207" s="149" t="s">
        <v>2221</v>
      </c>
      <c r="D207" s="148" t="s">
        <v>2222</v>
      </c>
      <c r="E207" s="155">
        <v>52.427184466019419</v>
      </c>
      <c r="F207" s="155">
        <v>44.845360824742272</v>
      </c>
      <c r="G207" s="156">
        <v>48.96551724137931</v>
      </c>
      <c r="H207" s="156">
        <v>50.370370370370367</v>
      </c>
      <c r="I207" s="156">
        <v>51.807228915662648</v>
      </c>
      <c r="J207" s="157">
        <v>48.591549295774648</v>
      </c>
      <c r="K207" s="158">
        <v>52.427184466019419</v>
      </c>
      <c r="L207" s="158">
        <v>49.501201852324776</v>
      </c>
      <c r="M207" s="158">
        <v>44.845360824742272</v>
      </c>
      <c r="N207" s="104" t="s">
        <v>3173</v>
      </c>
      <c r="O207" s="104" t="s">
        <v>3174</v>
      </c>
      <c r="P207" s="104" t="s">
        <v>3175</v>
      </c>
      <c r="Q207" s="104"/>
      <c r="R207" s="104"/>
      <c r="S207" s="104"/>
      <c r="T207" s="104"/>
      <c r="U207" s="64"/>
      <c r="V207" s="95" t="s">
        <v>3748</v>
      </c>
      <c r="W207" s="95" t="s">
        <v>3990</v>
      </c>
      <c r="X207" s="95" t="s">
        <v>3971</v>
      </c>
    </row>
    <row r="208" spans="1:24" x14ac:dyDescent="0.2">
      <c r="A208" s="113" t="s">
        <v>28</v>
      </c>
      <c r="B208" s="150" t="s">
        <v>277</v>
      </c>
      <c r="C208" s="149" t="s">
        <v>506</v>
      </c>
      <c r="D208" s="148" t="s">
        <v>3137</v>
      </c>
      <c r="E208" s="155">
        <v>53.508771929824562</v>
      </c>
      <c r="F208" s="155">
        <v>52.910052910052904</v>
      </c>
      <c r="G208" s="156">
        <v>52.980132450331126</v>
      </c>
      <c r="H208" s="156">
        <v>39.361702127659576</v>
      </c>
      <c r="I208" s="156">
        <v>46.296296296296298</v>
      </c>
      <c r="J208" s="157">
        <v>60.674157303370791</v>
      </c>
      <c r="K208" s="158">
        <v>60.674157303370791</v>
      </c>
      <c r="L208" s="158">
        <v>50.955185502922546</v>
      </c>
      <c r="M208" s="158">
        <v>39.361702127659576</v>
      </c>
      <c r="N208" s="104" t="s">
        <v>3173</v>
      </c>
      <c r="O208" s="104" t="s">
        <v>3174</v>
      </c>
      <c r="P208" s="104" t="s">
        <v>3175</v>
      </c>
      <c r="Q208" s="104"/>
      <c r="R208" s="104"/>
      <c r="S208" s="104"/>
      <c r="T208" s="104"/>
      <c r="U208" s="64"/>
      <c r="V208" s="95" t="s">
        <v>3748</v>
      </c>
      <c r="W208" s="95" t="s">
        <v>3991</v>
      </c>
      <c r="X208" s="95" t="s">
        <v>3971</v>
      </c>
    </row>
    <row r="209" spans="1:24" x14ac:dyDescent="0.2">
      <c r="A209" s="113" t="s">
        <v>28</v>
      </c>
      <c r="B209" s="150" t="s">
        <v>277</v>
      </c>
      <c r="C209" s="149" t="s">
        <v>990</v>
      </c>
      <c r="D209" s="148" t="s">
        <v>1958</v>
      </c>
      <c r="E209" s="155">
        <v>51.94805194805194</v>
      </c>
      <c r="F209" s="155">
        <v>50</v>
      </c>
      <c r="G209" s="156">
        <v>42.666666666666671</v>
      </c>
      <c r="H209" s="156">
        <v>47.142857142857139</v>
      </c>
      <c r="I209" s="156">
        <v>47.435897435897431</v>
      </c>
      <c r="J209" s="157">
        <v>60.273972602739725</v>
      </c>
      <c r="K209" s="158">
        <v>60.273972602739725</v>
      </c>
      <c r="L209" s="158">
        <v>49.911240966035486</v>
      </c>
      <c r="M209" s="158">
        <v>42.666666666666671</v>
      </c>
      <c r="N209" s="104" t="s">
        <v>3173</v>
      </c>
      <c r="O209" s="104" t="s">
        <v>3174</v>
      </c>
      <c r="P209" s="104" t="s">
        <v>3175</v>
      </c>
      <c r="Q209" s="104"/>
      <c r="R209" s="104"/>
      <c r="S209" s="104"/>
      <c r="T209" s="104"/>
      <c r="U209" s="64"/>
      <c r="V209" s="95" t="s">
        <v>3748</v>
      </c>
      <c r="W209" s="95" t="s">
        <v>3992</v>
      </c>
      <c r="X209" s="95" t="s">
        <v>3971</v>
      </c>
    </row>
    <row r="210" spans="1:24" x14ac:dyDescent="0.2">
      <c r="A210" s="113" t="s">
        <v>28</v>
      </c>
      <c r="B210" s="150" t="s">
        <v>277</v>
      </c>
      <c r="C210" s="149" t="s">
        <v>2219</v>
      </c>
      <c r="D210" s="148" t="s">
        <v>2220</v>
      </c>
      <c r="E210" s="155">
        <v>53.846153846153847</v>
      </c>
      <c r="F210" s="155">
        <v>57.920792079207914</v>
      </c>
      <c r="G210" s="156">
        <v>58.433734939759042</v>
      </c>
      <c r="H210" s="156">
        <v>36.363636363636367</v>
      </c>
      <c r="I210" s="156">
        <v>53.883495145631066</v>
      </c>
      <c r="J210" s="157">
        <v>48.75</v>
      </c>
      <c r="K210" s="158">
        <v>58.433734939759042</v>
      </c>
      <c r="L210" s="158">
        <v>51.532968729064713</v>
      </c>
      <c r="M210" s="158">
        <v>36.363636363636367</v>
      </c>
      <c r="N210" s="104" t="s">
        <v>3173</v>
      </c>
      <c r="O210" s="104" t="s">
        <v>3174</v>
      </c>
      <c r="P210" s="104" t="s">
        <v>3175</v>
      </c>
      <c r="Q210" s="104"/>
      <c r="R210" s="104"/>
      <c r="S210" s="104"/>
      <c r="T210" s="104"/>
      <c r="U210" s="64"/>
      <c r="V210" s="95" t="s">
        <v>3748</v>
      </c>
      <c r="W210" s="95" t="s">
        <v>3993</v>
      </c>
      <c r="X210" s="95" t="s">
        <v>3971</v>
      </c>
    </row>
    <row r="211" spans="1:24" x14ac:dyDescent="0.2">
      <c r="A211" s="113" t="s">
        <v>28</v>
      </c>
      <c r="B211" s="150" t="s">
        <v>277</v>
      </c>
      <c r="C211" s="149" t="s">
        <v>2020</v>
      </c>
      <c r="D211" s="148" t="s">
        <v>3138</v>
      </c>
      <c r="E211" s="155">
        <v>44.859813084112147</v>
      </c>
      <c r="F211" s="155">
        <v>48.366013071895424</v>
      </c>
      <c r="G211" s="156">
        <v>44.444444444444443</v>
      </c>
      <c r="H211" s="156">
        <v>31.451612903225808</v>
      </c>
      <c r="I211" s="156">
        <v>48.226950354609926</v>
      </c>
      <c r="J211" s="157">
        <v>43.137254901960787</v>
      </c>
      <c r="K211" s="158">
        <v>48.366013071895424</v>
      </c>
      <c r="L211" s="158">
        <v>43.414348126708084</v>
      </c>
      <c r="M211" s="158">
        <v>31.451612903225808</v>
      </c>
      <c r="N211" s="104" t="s">
        <v>3179</v>
      </c>
      <c r="O211" s="104" t="s">
        <v>3180</v>
      </c>
      <c r="P211" s="104" t="s">
        <v>3181</v>
      </c>
      <c r="Q211" s="104"/>
      <c r="R211" s="104"/>
      <c r="S211" s="104"/>
      <c r="T211" s="104"/>
      <c r="U211" s="64"/>
      <c r="V211" s="95" t="s">
        <v>3748</v>
      </c>
      <c r="W211" s="95" t="s">
        <v>3994</v>
      </c>
      <c r="X211" s="95" t="s">
        <v>3971</v>
      </c>
    </row>
    <row r="212" spans="1:24" x14ac:dyDescent="0.2">
      <c r="A212" s="113" t="s">
        <v>28</v>
      </c>
      <c r="B212" s="150" t="s">
        <v>277</v>
      </c>
      <c r="C212" s="149" t="s">
        <v>2231</v>
      </c>
      <c r="D212" s="148" t="s">
        <v>3139</v>
      </c>
      <c r="E212" s="155">
        <v>28.888888888888886</v>
      </c>
      <c r="F212" s="155">
        <v>34.507042253521128</v>
      </c>
      <c r="G212" s="156">
        <v>42.519685039370081</v>
      </c>
      <c r="H212" s="156">
        <v>31.481481481481481</v>
      </c>
      <c r="I212" s="156">
        <v>48.051948051948052</v>
      </c>
      <c r="J212" s="157">
        <v>48.46153846153846</v>
      </c>
      <c r="K212" s="158">
        <v>48.46153846153846</v>
      </c>
      <c r="L212" s="158">
        <v>38.985097362791343</v>
      </c>
      <c r="M212" s="158">
        <v>28.888888888888886</v>
      </c>
      <c r="N212" s="104" t="s">
        <v>3179</v>
      </c>
      <c r="O212" s="104" t="s">
        <v>3180</v>
      </c>
      <c r="P212" s="104" t="s">
        <v>3181</v>
      </c>
      <c r="Q212" s="104"/>
      <c r="R212" s="104"/>
      <c r="S212" s="104"/>
      <c r="T212" s="104"/>
      <c r="U212" s="64"/>
      <c r="V212" s="95" t="s">
        <v>3748</v>
      </c>
      <c r="W212" s="95" t="s">
        <v>3995</v>
      </c>
      <c r="X212" s="95" t="s">
        <v>3971</v>
      </c>
    </row>
    <row r="213" spans="1:24" x14ac:dyDescent="0.2">
      <c r="A213" s="113" t="s">
        <v>28</v>
      </c>
      <c r="B213" s="150" t="s">
        <v>277</v>
      </c>
      <c r="C213" s="149" t="s">
        <v>411</v>
      </c>
      <c r="D213" s="148" t="s">
        <v>412</v>
      </c>
      <c r="E213" s="155">
        <v>44.791666666666671</v>
      </c>
      <c r="F213" s="155">
        <v>40.366972477064223</v>
      </c>
      <c r="G213" s="156">
        <v>47.706422018348626</v>
      </c>
      <c r="H213" s="156">
        <v>43.15789473684211</v>
      </c>
      <c r="I213" s="156">
        <v>53.389830508474581</v>
      </c>
      <c r="J213" s="157">
        <v>47.272727272727273</v>
      </c>
      <c r="K213" s="158">
        <v>53.389830508474581</v>
      </c>
      <c r="L213" s="158">
        <v>46.114252280020573</v>
      </c>
      <c r="M213" s="158">
        <v>40.366972477064223</v>
      </c>
      <c r="N213" s="104" t="s">
        <v>3179</v>
      </c>
      <c r="O213" s="104" t="s">
        <v>3180</v>
      </c>
      <c r="P213" s="104" t="s">
        <v>3181</v>
      </c>
      <c r="Q213" s="104"/>
      <c r="R213" s="104"/>
      <c r="S213" s="104"/>
      <c r="T213" s="104"/>
      <c r="U213" s="64"/>
      <c r="V213" s="95" t="s">
        <v>3748</v>
      </c>
      <c r="W213" s="95" t="s">
        <v>3996</v>
      </c>
      <c r="X213" s="95" t="s">
        <v>3971</v>
      </c>
    </row>
    <row r="214" spans="1:24" x14ac:dyDescent="0.2">
      <c r="A214" s="113" t="s">
        <v>28</v>
      </c>
      <c r="B214" s="150" t="s">
        <v>277</v>
      </c>
      <c r="C214" s="149" t="s">
        <v>504</v>
      </c>
      <c r="D214" s="148" t="s">
        <v>3140</v>
      </c>
      <c r="E214" s="155">
        <v>36</v>
      </c>
      <c r="F214" s="155">
        <v>33.898305084745758</v>
      </c>
      <c r="G214" s="156">
        <v>49.122807017543856</v>
      </c>
      <c r="H214" s="156">
        <v>38.636363636363633</v>
      </c>
      <c r="I214" s="156">
        <v>36.046511627906973</v>
      </c>
      <c r="J214" s="157">
        <v>27.941176470588236</v>
      </c>
      <c r="K214" s="158">
        <v>49.122807017543856</v>
      </c>
      <c r="L214" s="158">
        <v>36.940860639524736</v>
      </c>
      <c r="M214" s="158">
        <v>27.941176470588236</v>
      </c>
      <c r="N214" s="104" t="s">
        <v>3179</v>
      </c>
      <c r="O214" s="104" t="s">
        <v>3180</v>
      </c>
      <c r="P214" s="104" t="s">
        <v>3181</v>
      </c>
      <c r="Q214" s="104"/>
      <c r="R214" s="104"/>
      <c r="S214" s="104"/>
      <c r="T214" s="104"/>
      <c r="U214" s="64"/>
      <c r="V214" s="95" t="s">
        <v>3748</v>
      </c>
      <c r="W214" s="95" t="s">
        <v>3997</v>
      </c>
      <c r="X214" s="95" t="s">
        <v>3971</v>
      </c>
    </row>
    <row r="215" spans="1:24" x14ac:dyDescent="0.2">
      <c r="A215" s="113" t="s">
        <v>28</v>
      </c>
      <c r="B215" s="150" t="s">
        <v>277</v>
      </c>
      <c r="C215" s="149" t="s">
        <v>2229</v>
      </c>
      <c r="D215" s="148" t="s">
        <v>2230</v>
      </c>
      <c r="E215" s="155">
        <v>39.726027397260275</v>
      </c>
      <c r="F215" s="155">
        <v>57.142857142857139</v>
      </c>
      <c r="G215" s="156">
        <v>46.268656716417908</v>
      </c>
      <c r="H215" s="156">
        <v>61.333333333333329</v>
      </c>
      <c r="I215" s="156">
        <v>47.457627118644069</v>
      </c>
      <c r="J215" s="157">
        <v>39.215686274509807</v>
      </c>
      <c r="K215" s="158">
        <v>61.333333333333329</v>
      </c>
      <c r="L215" s="158">
        <v>48.524031330503753</v>
      </c>
      <c r="M215" s="158">
        <v>39.215686274509807</v>
      </c>
      <c r="N215" s="104" t="s">
        <v>3179</v>
      </c>
      <c r="O215" s="104" t="s">
        <v>3180</v>
      </c>
      <c r="P215" s="104" t="s">
        <v>3181</v>
      </c>
      <c r="Q215" s="104"/>
      <c r="R215" s="104"/>
      <c r="S215" s="104"/>
      <c r="T215" s="104"/>
      <c r="U215" s="64"/>
      <c r="V215" s="95" t="s">
        <v>3748</v>
      </c>
      <c r="W215" s="95" t="s">
        <v>3998</v>
      </c>
      <c r="X215" s="95" t="s">
        <v>3971</v>
      </c>
    </row>
    <row r="216" spans="1:24" x14ac:dyDescent="0.2">
      <c r="A216" s="113" t="s">
        <v>28</v>
      </c>
      <c r="B216" s="150" t="s">
        <v>277</v>
      </c>
      <c r="C216" s="149" t="s">
        <v>2030</v>
      </c>
      <c r="D216" s="148" t="s">
        <v>3141</v>
      </c>
      <c r="E216" s="155">
        <v>28.787878787878789</v>
      </c>
      <c r="F216" s="155">
        <v>40.74074074074074</v>
      </c>
      <c r="G216" s="156">
        <v>30.434782608695656</v>
      </c>
      <c r="H216" s="156">
        <v>43.75</v>
      </c>
      <c r="I216" s="156">
        <v>40</v>
      </c>
      <c r="J216" s="157">
        <v>58.974358974358978</v>
      </c>
      <c r="K216" s="158">
        <v>58.974358974358978</v>
      </c>
      <c r="L216" s="158">
        <v>40.44796018527903</v>
      </c>
      <c r="M216" s="158">
        <v>28.787878787878789</v>
      </c>
      <c r="N216" s="104" t="s">
        <v>3179</v>
      </c>
      <c r="O216" s="104" t="s">
        <v>3180</v>
      </c>
      <c r="P216" s="104" t="s">
        <v>3181</v>
      </c>
      <c r="Q216" s="104"/>
      <c r="R216" s="104"/>
      <c r="S216" s="104"/>
      <c r="T216" s="104"/>
      <c r="U216" s="64"/>
      <c r="V216" s="95" t="s">
        <v>3748</v>
      </c>
      <c r="W216" s="95" t="s">
        <v>3999</v>
      </c>
      <c r="X216" s="95" t="s">
        <v>3971</v>
      </c>
    </row>
    <row r="217" spans="1:24" x14ac:dyDescent="0.2">
      <c r="A217" s="113" t="s">
        <v>28</v>
      </c>
      <c r="B217" s="150" t="s">
        <v>280</v>
      </c>
      <c r="C217" s="149" t="s">
        <v>973</v>
      </c>
      <c r="D217" s="148" t="s">
        <v>1962</v>
      </c>
      <c r="E217" s="155">
        <v>60.606060606060609</v>
      </c>
      <c r="F217" s="155">
        <v>46.938775510204081</v>
      </c>
      <c r="G217" s="156">
        <v>57.95454545454546</v>
      </c>
      <c r="H217" s="156">
        <v>56.98924731182796</v>
      </c>
      <c r="I217" s="156">
        <v>54.6875</v>
      </c>
      <c r="J217" s="157">
        <v>57.462686567164177</v>
      </c>
      <c r="K217" s="158">
        <v>60.606060606060609</v>
      </c>
      <c r="L217" s="158">
        <v>55.773135908300382</v>
      </c>
      <c r="M217" s="158">
        <v>46.938775510204081</v>
      </c>
      <c r="N217" s="104" t="s">
        <v>3170</v>
      </c>
      <c r="O217" s="104" t="s">
        <v>3171</v>
      </c>
      <c r="P217" s="104" t="s">
        <v>3172</v>
      </c>
      <c r="Q217" s="104"/>
      <c r="R217" s="104"/>
      <c r="S217" s="104"/>
      <c r="T217" s="104"/>
      <c r="U217" s="64"/>
      <c r="V217" s="95" t="s">
        <v>1593</v>
      </c>
      <c r="W217" s="95" t="s">
        <v>4000</v>
      </c>
      <c r="X217" s="95" t="s">
        <v>3971</v>
      </c>
    </row>
    <row r="218" spans="1:24" x14ac:dyDescent="0.2">
      <c r="A218" s="113" t="s">
        <v>28</v>
      </c>
      <c r="B218" s="150" t="s">
        <v>280</v>
      </c>
      <c r="C218" s="149" t="s">
        <v>846</v>
      </c>
      <c r="D218" s="148" t="s">
        <v>3147</v>
      </c>
      <c r="E218" s="155">
        <v>54.736842105263165</v>
      </c>
      <c r="F218" s="155">
        <v>58.415841584158414</v>
      </c>
      <c r="G218" s="156">
        <v>60.465116279069761</v>
      </c>
      <c r="H218" s="156">
        <v>43.119266055045877</v>
      </c>
      <c r="I218" s="156">
        <v>67.5</v>
      </c>
      <c r="J218" s="157">
        <v>49.523809523809526</v>
      </c>
      <c r="K218" s="158">
        <v>67.5</v>
      </c>
      <c r="L218" s="158">
        <v>55.62681259122445</v>
      </c>
      <c r="M218" s="158">
        <v>43.119266055045877</v>
      </c>
      <c r="N218" s="104" t="s">
        <v>3170</v>
      </c>
      <c r="O218" s="104" t="s">
        <v>3171</v>
      </c>
      <c r="P218" s="104" t="s">
        <v>3172</v>
      </c>
      <c r="Q218" s="104"/>
      <c r="R218" s="104"/>
      <c r="S218" s="104"/>
      <c r="T218" s="104"/>
      <c r="U218" s="64"/>
      <c r="V218" s="95" t="s">
        <v>1593</v>
      </c>
      <c r="W218" s="95" t="s">
        <v>4001</v>
      </c>
      <c r="X218" s="95" t="s">
        <v>3971</v>
      </c>
    </row>
    <row r="219" spans="1:24" x14ac:dyDescent="0.2">
      <c r="A219" s="113" t="s">
        <v>28</v>
      </c>
      <c r="B219" s="150" t="s">
        <v>280</v>
      </c>
      <c r="C219" s="149" t="s">
        <v>2291</v>
      </c>
      <c r="D219" s="148" t="s">
        <v>3143</v>
      </c>
      <c r="E219" s="155">
        <v>50.724637681159422</v>
      </c>
      <c r="F219" s="155">
        <v>44.805194805194802</v>
      </c>
      <c r="G219" s="156">
        <v>48.818897637795274</v>
      </c>
      <c r="H219" s="156">
        <v>61.157024793388423</v>
      </c>
      <c r="I219" s="156">
        <v>40.28776978417266</v>
      </c>
      <c r="J219" s="157">
        <v>48.484848484848484</v>
      </c>
      <c r="K219" s="158">
        <v>61.157024793388423</v>
      </c>
      <c r="L219" s="158">
        <v>49.046395531093175</v>
      </c>
      <c r="M219" s="158">
        <v>40.28776978417266</v>
      </c>
      <c r="N219" s="104" t="s">
        <v>3173</v>
      </c>
      <c r="O219" s="104" t="s">
        <v>3174</v>
      </c>
      <c r="P219" s="104" t="s">
        <v>3175</v>
      </c>
      <c r="Q219" s="104"/>
      <c r="R219" s="104"/>
      <c r="S219" s="104"/>
      <c r="T219" s="104"/>
      <c r="U219" s="64"/>
      <c r="V219" s="95" t="s">
        <v>1593</v>
      </c>
      <c r="W219" s="95" t="s">
        <v>4002</v>
      </c>
      <c r="X219" s="95" t="s">
        <v>3971</v>
      </c>
    </row>
    <row r="220" spans="1:24" x14ac:dyDescent="0.2">
      <c r="A220" s="113" t="s">
        <v>28</v>
      </c>
      <c r="B220" s="150" t="s">
        <v>280</v>
      </c>
      <c r="C220" s="149" t="s">
        <v>415</v>
      </c>
      <c r="D220" s="148" t="s">
        <v>416</v>
      </c>
      <c r="E220" s="155">
        <v>52.631578947368418</v>
      </c>
      <c r="F220" s="155">
        <v>33.793103448275865</v>
      </c>
      <c r="G220" s="156">
        <v>49.275362318840585</v>
      </c>
      <c r="H220" s="156">
        <v>40.16393442622951</v>
      </c>
      <c r="I220" s="156">
        <v>39.370078740157481</v>
      </c>
      <c r="J220" s="157">
        <v>52.941176470588239</v>
      </c>
      <c r="K220" s="158">
        <v>52.941176470588239</v>
      </c>
      <c r="L220" s="158">
        <v>44.695872391910022</v>
      </c>
      <c r="M220" s="158">
        <v>33.793103448275865</v>
      </c>
      <c r="N220" s="104" t="s">
        <v>3173</v>
      </c>
      <c r="O220" s="104" t="s">
        <v>3174</v>
      </c>
      <c r="P220" s="104" t="s">
        <v>3175</v>
      </c>
      <c r="Q220" s="104"/>
      <c r="R220" s="104"/>
      <c r="S220" s="104"/>
      <c r="T220" s="104"/>
      <c r="U220" s="64"/>
      <c r="V220" s="95" t="s">
        <v>1593</v>
      </c>
      <c r="W220" s="95" t="s">
        <v>4003</v>
      </c>
      <c r="X220" s="95" t="s">
        <v>3971</v>
      </c>
    </row>
    <row r="221" spans="1:24" x14ac:dyDescent="0.2">
      <c r="A221" s="113" t="s">
        <v>28</v>
      </c>
      <c r="B221" s="150" t="s">
        <v>280</v>
      </c>
      <c r="C221" s="149" t="s">
        <v>2072</v>
      </c>
      <c r="D221" s="148" t="s">
        <v>2073</v>
      </c>
      <c r="E221" s="155">
        <v>52.678571428571431</v>
      </c>
      <c r="F221" s="155">
        <v>53.389830508474581</v>
      </c>
      <c r="G221" s="156">
        <v>43.01075268817204</v>
      </c>
      <c r="H221" s="156">
        <v>48.958333333333329</v>
      </c>
      <c r="I221" s="156">
        <v>26.744186046511626</v>
      </c>
      <c r="J221" s="157">
        <v>33.653846153846153</v>
      </c>
      <c r="K221" s="158">
        <v>53.389830508474581</v>
      </c>
      <c r="L221" s="158">
        <v>43.072586693151521</v>
      </c>
      <c r="M221" s="158">
        <v>26.744186046511626</v>
      </c>
      <c r="N221" s="104" t="s">
        <v>3173</v>
      </c>
      <c r="O221" s="104" t="s">
        <v>3174</v>
      </c>
      <c r="P221" s="104" t="s">
        <v>3175</v>
      </c>
      <c r="Q221" s="104"/>
      <c r="R221" s="104"/>
      <c r="S221" s="104"/>
      <c r="T221" s="104"/>
      <c r="U221" s="64"/>
      <c r="V221" s="95" t="s">
        <v>1593</v>
      </c>
      <c r="W221" s="95" t="s">
        <v>4004</v>
      </c>
      <c r="X221" s="95" t="s">
        <v>3971</v>
      </c>
    </row>
    <row r="222" spans="1:24" x14ac:dyDescent="0.2">
      <c r="A222" s="113" t="s">
        <v>28</v>
      </c>
      <c r="B222" s="150" t="s">
        <v>280</v>
      </c>
      <c r="C222" s="149" t="s">
        <v>542</v>
      </c>
      <c r="D222" s="148" t="s">
        <v>3142</v>
      </c>
      <c r="E222" s="155">
        <v>46.721311475409841</v>
      </c>
      <c r="F222" s="155">
        <v>43.654822335025379</v>
      </c>
      <c r="G222" s="156">
        <v>54.330708661417326</v>
      </c>
      <c r="H222" s="156">
        <v>61.111111111111114</v>
      </c>
      <c r="I222" s="156">
        <v>51.063829787234042</v>
      </c>
      <c r="J222" s="157">
        <v>38.194444444444443</v>
      </c>
      <c r="K222" s="158">
        <v>61.111111111111114</v>
      </c>
      <c r="L222" s="158">
        <v>49.179371302440359</v>
      </c>
      <c r="M222" s="158">
        <v>38.194444444444443</v>
      </c>
      <c r="N222" s="104" t="s">
        <v>3176</v>
      </c>
      <c r="O222" s="104" t="s">
        <v>3177</v>
      </c>
      <c r="P222" s="104" t="s">
        <v>3178</v>
      </c>
      <c r="Q222" s="104"/>
      <c r="R222" s="104"/>
      <c r="S222" s="104"/>
      <c r="T222" s="104"/>
      <c r="U222" s="64"/>
      <c r="V222" s="95" t="s">
        <v>1593</v>
      </c>
      <c r="W222" s="95" t="s">
        <v>4005</v>
      </c>
      <c r="X222" s="95" t="s">
        <v>3971</v>
      </c>
    </row>
    <row r="223" spans="1:24" x14ac:dyDescent="0.2">
      <c r="A223" s="113" t="s">
        <v>28</v>
      </c>
      <c r="B223" s="150" t="s">
        <v>280</v>
      </c>
      <c r="C223" s="149" t="s">
        <v>540</v>
      </c>
      <c r="D223" s="148" t="s">
        <v>3145</v>
      </c>
      <c r="E223" s="155">
        <v>47.540983606557376</v>
      </c>
      <c r="F223" s="155">
        <v>37.5</v>
      </c>
      <c r="G223" s="156">
        <v>50.877192982456144</v>
      </c>
      <c r="H223" s="156">
        <v>49.193548387096776</v>
      </c>
      <c r="I223" s="156">
        <v>55.223880597014926</v>
      </c>
      <c r="J223" s="157">
        <v>61.363636363636367</v>
      </c>
      <c r="K223" s="158">
        <v>61.363636363636367</v>
      </c>
      <c r="L223" s="158">
        <v>50.283206989460261</v>
      </c>
      <c r="M223" s="158">
        <v>37.5</v>
      </c>
      <c r="N223" s="104" t="s">
        <v>3176</v>
      </c>
      <c r="O223" s="104" t="s">
        <v>3177</v>
      </c>
      <c r="P223" s="104" t="s">
        <v>3178</v>
      </c>
      <c r="Q223" s="104"/>
      <c r="R223" s="104"/>
      <c r="S223" s="104"/>
      <c r="T223" s="104"/>
      <c r="U223" s="64"/>
      <c r="V223" s="95" t="s">
        <v>1593</v>
      </c>
      <c r="W223" s="95" t="s">
        <v>4006</v>
      </c>
      <c r="X223" s="95" t="s">
        <v>3971</v>
      </c>
    </row>
    <row r="224" spans="1:24" x14ac:dyDescent="0.2">
      <c r="A224" s="113" t="s">
        <v>28</v>
      </c>
      <c r="B224" s="150" t="s">
        <v>280</v>
      </c>
      <c r="C224" s="149" t="s">
        <v>322</v>
      </c>
      <c r="D224" s="148" t="s">
        <v>323</v>
      </c>
      <c r="E224" s="155">
        <v>45.378151260504204</v>
      </c>
      <c r="F224" s="155">
        <v>43.478260869565219</v>
      </c>
      <c r="G224" s="156">
        <v>39.316239316239319</v>
      </c>
      <c r="H224" s="156">
        <v>44.852941176470587</v>
      </c>
      <c r="I224" s="156">
        <v>57.480314960629919</v>
      </c>
      <c r="J224" s="157">
        <v>48.251748251748253</v>
      </c>
      <c r="K224" s="158">
        <v>57.480314960629919</v>
      </c>
      <c r="L224" s="158">
        <v>46.45960930585958</v>
      </c>
      <c r="M224" s="158">
        <v>39.316239316239319</v>
      </c>
      <c r="N224" s="104" t="s">
        <v>3176</v>
      </c>
      <c r="O224" s="104" t="s">
        <v>3177</v>
      </c>
      <c r="P224" s="104" t="s">
        <v>3178</v>
      </c>
      <c r="Q224" s="104"/>
      <c r="R224" s="104"/>
      <c r="S224" s="104"/>
      <c r="T224" s="104"/>
      <c r="U224" s="64"/>
      <c r="V224" s="95" t="s">
        <v>1593</v>
      </c>
      <c r="W224" s="95" t="s">
        <v>4007</v>
      </c>
      <c r="X224" s="95" t="s">
        <v>3971</v>
      </c>
    </row>
    <row r="225" spans="1:24" x14ac:dyDescent="0.2">
      <c r="A225" s="113" t="s">
        <v>28</v>
      </c>
      <c r="B225" s="150" t="s">
        <v>280</v>
      </c>
      <c r="C225" s="149" t="s">
        <v>2293</v>
      </c>
      <c r="D225" s="148" t="s">
        <v>2294</v>
      </c>
      <c r="E225" s="155">
        <v>42.105263157894733</v>
      </c>
      <c r="F225" s="155">
        <v>47.712418300653596</v>
      </c>
      <c r="G225" s="156">
        <v>63.157894736842103</v>
      </c>
      <c r="H225" s="156">
        <v>56.000000000000007</v>
      </c>
      <c r="I225" s="156">
        <v>56.296296296296298</v>
      </c>
      <c r="J225" s="157">
        <v>61.379310344827587</v>
      </c>
      <c r="K225" s="158">
        <v>63.157894736842103</v>
      </c>
      <c r="L225" s="158">
        <v>54.441863806085713</v>
      </c>
      <c r="M225" s="158">
        <v>42.105263157894733</v>
      </c>
      <c r="N225" s="104" t="s">
        <v>3179</v>
      </c>
      <c r="O225" s="104" t="s">
        <v>3180</v>
      </c>
      <c r="P225" s="104" t="s">
        <v>3181</v>
      </c>
      <c r="Q225" s="104"/>
      <c r="R225" s="104"/>
      <c r="S225" s="104"/>
      <c r="T225" s="104"/>
      <c r="U225" s="64"/>
      <c r="V225" s="95" t="s">
        <v>1593</v>
      </c>
      <c r="W225" s="95" t="s">
        <v>4008</v>
      </c>
      <c r="X225" s="95" t="s">
        <v>3971</v>
      </c>
    </row>
    <row r="226" spans="1:24" x14ac:dyDescent="0.2">
      <c r="A226" s="113" t="s">
        <v>28</v>
      </c>
      <c r="B226" s="150" t="s">
        <v>280</v>
      </c>
      <c r="C226" s="149" t="s">
        <v>115</v>
      </c>
      <c r="D226" s="148" t="s">
        <v>3144</v>
      </c>
      <c r="E226" s="155">
        <v>36.44859813084112</v>
      </c>
      <c r="F226" s="155">
        <v>51.401869158878498</v>
      </c>
      <c r="G226" s="156">
        <v>57.777777777777771</v>
      </c>
      <c r="H226" s="156">
        <v>53.781512605042018</v>
      </c>
      <c r="I226" s="156">
        <v>47.014925373134332</v>
      </c>
      <c r="J226" s="157">
        <v>41.666666666666671</v>
      </c>
      <c r="K226" s="158">
        <v>57.777777777777771</v>
      </c>
      <c r="L226" s="158">
        <v>48.015224952056741</v>
      </c>
      <c r="M226" s="158">
        <v>36.44859813084112</v>
      </c>
      <c r="N226" s="104" t="s">
        <v>3179</v>
      </c>
      <c r="O226" s="104" t="s">
        <v>3180</v>
      </c>
      <c r="P226" s="104" t="s">
        <v>3181</v>
      </c>
      <c r="Q226" s="104"/>
      <c r="R226" s="104"/>
      <c r="S226" s="104"/>
      <c r="T226" s="104"/>
      <c r="U226" s="64"/>
      <c r="V226" s="95" t="s">
        <v>1593</v>
      </c>
      <c r="W226" s="95" t="s">
        <v>4009</v>
      </c>
      <c r="X226" s="95" t="s">
        <v>3971</v>
      </c>
    </row>
    <row r="227" spans="1:24" x14ac:dyDescent="0.2">
      <c r="A227" s="113" t="s">
        <v>28</v>
      </c>
      <c r="B227" s="150" t="s">
        <v>280</v>
      </c>
      <c r="C227" s="149" t="s">
        <v>547</v>
      </c>
      <c r="D227" s="148" t="s">
        <v>3146</v>
      </c>
      <c r="E227" s="155">
        <v>46.601941747572816</v>
      </c>
      <c r="F227" s="155">
        <v>31.451612903225808</v>
      </c>
      <c r="G227" s="156">
        <v>41.346153846153847</v>
      </c>
      <c r="H227" s="156">
        <v>42.25352112676056</v>
      </c>
      <c r="I227" s="156">
        <v>32.089552238805972</v>
      </c>
      <c r="J227" s="157">
        <v>41.95804195804196</v>
      </c>
      <c r="K227" s="158">
        <v>46.601941747572816</v>
      </c>
      <c r="L227" s="158">
        <v>39.28347063676015</v>
      </c>
      <c r="M227" s="158">
        <v>31.451612903225808</v>
      </c>
      <c r="N227" s="104" t="s">
        <v>3179</v>
      </c>
      <c r="O227" s="104" t="s">
        <v>3180</v>
      </c>
      <c r="P227" s="104" t="s">
        <v>3181</v>
      </c>
      <c r="Q227" s="104"/>
      <c r="R227" s="104"/>
      <c r="S227" s="104"/>
      <c r="T227" s="104"/>
      <c r="U227" s="64"/>
      <c r="V227" s="95" t="s">
        <v>1593</v>
      </c>
      <c r="W227" s="95" t="s">
        <v>4010</v>
      </c>
      <c r="X227" s="95" t="s">
        <v>3971</v>
      </c>
    </row>
    <row r="228" spans="1:24" x14ac:dyDescent="0.2">
      <c r="A228" s="113" t="s">
        <v>28</v>
      </c>
      <c r="B228" s="150" t="s">
        <v>280</v>
      </c>
      <c r="C228" s="149" t="s">
        <v>2071</v>
      </c>
      <c r="D228" s="148" t="s">
        <v>3148</v>
      </c>
      <c r="E228" s="155">
        <v>39.285714285714285</v>
      </c>
      <c r="F228" s="155">
        <v>56.19047619047619</v>
      </c>
      <c r="G228" s="156">
        <v>44.047619047619044</v>
      </c>
      <c r="H228" s="156">
        <v>44.303797468354425</v>
      </c>
      <c r="I228" s="156">
        <v>58.695652173913047</v>
      </c>
      <c r="J228" s="157">
        <v>56.19047619047619</v>
      </c>
      <c r="K228" s="158">
        <v>58.695652173913047</v>
      </c>
      <c r="L228" s="158">
        <v>49.785622559425526</v>
      </c>
      <c r="M228" s="158">
        <v>39.285714285714285</v>
      </c>
      <c r="N228" s="104" t="s">
        <v>3179</v>
      </c>
      <c r="O228" s="104" t="s">
        <v>3180</v>
      </c>
      <c r="P228" s="104" t="s">
        <v>3181</v>
      </c>
      <c r="Q228" s="104"/>
      <c r="R228" s="104"/>
      <c r="S228" s="104"/>
      <c r="T228" s="104"/>
      <c r="U228" s="64"/>
      <c r="V228" s="95" t="s">
        <v>1593</v>
      </c>
      <c r="W228" s="95" t="s">
        <v>4011</v>
      </c>
      <c r="X228" s="95" t="s">
        <v>3971</v>
      </c>
    </row>
    <row r="229" spans="1:24" x14ac:dyDescent="0.2">
      <c r="A229" s="113" t="s">
        <v>28</v>
      </c>
      <c r="B229" s="150" t="s">
        <v>280</v>
      </c>
      <c r="C229" s="149" t="s">
        <v>2288</v>
      </c>
      <c r="D229" s="148" t="s">
        <v>3149</v>
      </c>
      <c r="E229" s="155">
        <v>44.444444444444443</v>
      </c>
      <c r="F229" s="155">
        <v>42.696629213483142</v>
      </c>
      <c r="G229" s="156">
        <v>52.054794520547944</v>
      </c>
      <c r="H229" s="156">
        <v>41.441441441441441</v>
      </c>
      <c r="I229" s="156">
        <v>54.444444444444443</v>
      </c>
      <c r="J229" s="157">
        <v>45.454545454545453</v>
      </c>
      <c r="K229" s="158">
        <v>54.444444444444443</v>
      </c>
      <c r="L229" s="158">
        <v>46.756049919817805</v>
      </c>
      <c r="M229" s="158">
        <v>41.441441441441441</v>
      </c>
      <c r="N229" s="104" t="s">
        <v>3179</v>
      </c>
      <c r="O229" s="104" t="s">
        <v>3180</v>
      </c>
      <c r="P229" s="104" t="s">
        <v>3181</v>
      </c>
      <c r="Q229" s="104"/>
      <c r="R229" s="104"/>
      <c r="S229" s="104"/>
      <c r="T229" s="104"/>
      <c r="U229" s="64"/>
      <c r="V229" s="95" t="s">
        <v>1593</v>
      </c>
      <c r="W229" s="95" t="s">
        <v>4012</v>
      </c>
      <c r="X229" s="95" t="s">
        <v>3971</v>
      </c>
    </row>
    <row r="230" spans="1:24" x14ac:dyDescent="0.2">
      <c r="A230" s="113" t="s">
        <v>28</v>
      </c>
      <c r="B230" s="150" t="s">
        <v>280</v>
      </c>
      <c r="C230" s="149" t="s">
        <v>2286</v>
      </c>
      <c r="D230" s="148" t="s">
        <v>3150</v>
      </c>
      <c r="E230" s="155">
        <v>40.909090909090914</v>
      </c>
      <c r="F230" s="155">
        <v>40</v>
      </c>
      <c r="G230" s="156">
        <v>36.44859813084112</v>
      </c>
      <c r="H230" s="156">
        <v>45.3125</v>
      </c>
      <c r="I230" s="156">
        <v>53.543307086614178</v>
      </c>
      <c r="J230" s="157">
        <v>41.216216216216218</v>
      </c>
      <c r="K230" s="158">
        <v>53.543307086614178</v>
      </c>
      <c r="L230" s="158">
        <v>42.904952057127069</v>
      </c>
      <c r="M230" s="158">
        <v>36.44859813084112</v>
      </c>
      <c r="N230" s="104" t="s">
        <v>3179</v>
      </c>
      <c r="O230" s="104" t="s">
        <v>3180</v>
      </c>
      <c r="P230" s="104" t="s">
        <v>3181</v>
      </c>
      <c r="Q230" s="104"/>
      <c r="R230" s="104"/>
      <c r="S230" s="104"/>
      <c r="T230" s="104"/>
      <c r="U230" s="64"/>
      <c r="V230" s="95" t="s">
        <v>1593</v>
      </c>
      <c r="W230" s="95" t="s">
        <v>4013</v>
      </c>
      <c r="X230" s="95" t="s">
        <v>3971</v>
      </c>
    </row>
    <row r="231" spans="1:24" x14ac:dyDescent="0.2">
      <c r="A231" s="113" t="s">
        <v>28</v>
      </c>
      <c r="B231" s="150" t="s">
        <v>280</v>
      </c>
      <c r="C231" s="149" t="s">
        <v>545</v>
      </c>
      <c r="D231" s="148" t="s">
        <v>546</v>
      </c>
      <c r="E231" s="155">
        <v>44.859813084112147</v>
      </c>
      <c r="F231" s="155">
        <v>44.871794871794876</v>
      </c>
      <c r="G231" s="156">
        <v>42.028985507246375</v>
      </c>
      <c r="H231" s="156">
        <v>42.647058823529413</v>
      </c>
      <c r="I231" s="156">
        <v>43.859649122807014</v>
      </c>
      <c r="J231" s="157">
        <v>30.909090909090907</v>
      </c>
      <c r="K231" s="158">
        <v>44.871794871794876</v>
      </c>
      <c r="L231" s="158">
        <v>41.529398719763456</v>
      </c>
      <c r="M231" s="158">
        <v>30.909090909090907</v>
      </c>
      <c r="N231" s="104" t="s">
        <v>3179</v>
      </c>
      <c r="O231" s="104" t="s">
        <v>3180</v>
      </c>
      <c r="P231" s="104" t="s">
        <v>3181</v>
      </c>
      <c r="Q231" s="104"/>
      <c r="R231" s="104"/>
      <c r="S231" s="104"/>
      <c r="T231" s="104"/>
      <c r="U231" s="64"/>
      <c r="V231" s="95" t="s">
        <v>1593</v>
      </c>
      <c r="W231" s="95" t="s">
        <v>1592</v>
      </c>
      <c r="X231" s="95" t="s">
        <v>3971</v>
      </c>
    </row>
    <row r="232" spans="1:24" x14ac:dyDescent="0.2">
      <c r="A232" s="113" t="s">
        <v>28</v>
      </c>
      <c r="B232" s="150" t="s">
        <v>280</v>
      </c>
      <c r="C232" s="149" t="s">
        <v>2284</v>
      </c>
      <c r="D232" s="148" t="s">
        <v>2285</v>
      </c>
      <c r="E232" s="155">
        <v>43.442622950819668</v>
      </c>
      <c r="F232" s="155">
        <v>56.994818652849744</v>
      </c>
      <c r="G232" s="156">
        <v>44.117647058823529</v>
      </c>
      <c r="H232" s="156">
        <v>58.730158730158735</v>
      </c>
      <c r="I232" s="156">
        <v>46.202531645569621</v>
      </c>
      <c r="J232" s="157">
        <v>50.295857988165679</v>
      </c>
      <c r="K232" s="158">
        <v>58.730158730158735</v>
      </c>
      <c r="L232" s="158">
        <v>49.963939504397835</v>
      </c>
      <c r="M232" s="158">
        <v>43.442622950819668</v>
      </c>
      <c r="N232" s="104" t="s">
        <v>3179</v>
      </c>
      <c r="O232" s="104" t="s">
        <v>3180</v>
      </c>
      <c r="P232" s="104" t="s">
        <v>3181</v>
      </c>
      <c r="Q232" s="104"/>
      <c r="R232" s="104"/>
      <c r="S232" s="104"/>
      <c r="T232" s="104"/>
      <c r="U232" s="64"/>
      <c r="V232" s="95" t="s">
        <v>1593</v>
      </c>
      <c r="W232" s="95" t="s">
        <v>4014</v>
      </c>
      <c r="X232" s="95" t="s">
        <v>3971</v>
      </c>
    </row>
    <row r="233" spans="1:24" x14ac:dyDescent="0.2">
      <c r="A233" s="113" t="s">
        <v>28</v>
      </c>
      <c r="B233" s="150" t="s">
        <v>844</v>
      </c>
      <c r="C233" s="149" t="s">
        <v>455</v>
      </c>
      <c r="D233" s="148" t="s">
        <v>456</v>
      </c>
      <c r="E233" s="155">
        <v>55.26315789473685</v>
      </c>
      <c r="F233" s="155">
        <v>53.797468354430379</v>
      </c>
      <c r="G233" s="156">
        <v>57.575757575757578</v>
      </c>
      <c r="H233" s="156">
        <v>41.025641025641022</v>
      </c>
      <c r="I233" s="156">
        <v>47.368421052631575</v>
      </c>
      <c r="J233" s="157">
        <v>60.24096385542169</v>
      </c>
      <c r="K233" s="158">
        <v>60.24096385542169</v>
      </c>
      <c r="L233" s="158">
        <v>52.54523495976985</v>
      </c>
      <c r="M233" s="158">
        <v>41.025641025641022</v>
      </c>
      <c r="N233" s="104" t="s">
        <v>3170</v>
      </c>
      <c r="O233" s="104" t="s">
        <v>3171</v>
      </c>
      <c r="P233" s="104" t="s">
        <v>3172</v>
      </c>
      <c r="Q233" s="104"/>
      <c r="R233" s="104"/>
      <c r="S233" s="104"/>
      <c r="T233" s="104"/>
      <c r="U233" s="64"/>
      <c r="V233" s="95" t="s">
        <v>1530</v>
      </c>
      <c r="W233" s="95" t="s">
        <v>4015</v>
      </c>
      <c r="X233" s="95" t="s">
        <v>3971</v>
      </c>
    </row>
    <row r="234" spans="1:24" x14ac:dyDescent="0.2">
      <c r="A234" s="113" t="s">
        <v>28</v>
      </c>
      <c r="B234" s="150" t="s">
        <v>844</v>
      </c>
      <c r="C234" s="149" t="s">
        <v>457</v>
      </c>
      <c r="D234" s="148" t="s">
        <v>458</v>
      </c>
      <c r="E234" s="155">
        <v>59.340659340659343</v>
      </c>
      <c r="F234" s="155">
        <v>68.776371308016877</v>
      </c>
      <c r="G234" s="156">
        <v>68.789808917197448</v>
      </c>
      <c r="H234" s="156">
        <v>77.777777777777786</v>
      </c>
      <c r="I234" s="156">
        <v>77.386934673366838</v>
      </c>
      <c r="J234" s="157">
        <v>73.68421052631578</v>
      </c>
      <c r="K234" s="158">
        <v>77.777777777777786</v>
      </c>
      <c r="L234" s="158">
        <v>70.959293757222341</v>
      </c>
      <c r="M234" s="158">
        <v>59.340659340659343</v>
      </c>
      <c r="N234" s="104" t="s">
        <v>3170</v>
      </c>
      <c r="O234" s="104" t="s">
        <v>3171</v>
      </c>
      <c r="P234" s="104" t="s">
        <v>3172</v>
      </c>
      <c r="Q234" s="104"/>
      <c r="R234" s="104"/>
      <c r="S234" s="104"/>
      <c r="T234" s="104"/>
      <c r="U234" s="64"/>
      <c r="V234" s="95" t="s">
        <v>1530</v>
      </c>
      <c r="W234" s="95" t="s">
        <v>1533</v>
      </c>
      <c r="X234" s="95" t="s">
        <v>3971</v>
      </c>
    </row>
    <row r="235" spans="1:24" x14ac:dyDescent="0.2">
      <c r="A235" s="113" t="s">
        <v>28</v>
      </c>
      <c r="B235" s="150" t="s">
        <v>844</v>
      </c>
      <c r="C235" s="149" t="s">
        <v>2633</v>
      </c>
      <c r="D235" s="148" t="s">
        <v>3166</v>
      </c>
      <c r="E235" s="155">
        <v>79.881656804733723</v>
      </c>
      <c r="F235" s="155">
        <v>82.67326732673267</v>
      </c>
      <c r="G235" s="156">
        <v>75.342465753424662</v>
      </c>
      <c r="H235" s="156">
        <v>53.030303030303031</v>
      </c>
      <c r="I235" s="156">
        <v>46.551724137931032</v>
      </c>
      <c r="J235" s="157">
        <v>67.142857142857139</v>
      </c>
      <c r="K235" s="158">
        <v>82.67326732673267</v>
      </c>
      <c r="L235" s="158">
        <v>67.437045699330383</v>
      </c>
      <c r="M235" s="158">
        <v>46.551724137931032</v>
      </c>
      <c r="N235" s="104" t="s">
        <v>3170</v>
      </c>
      <c r="O235" s="104" t="s">
        <v>3171</v>
      </c>
      <c r="P235" s="104" t="s">
        <v>3172</v>
      </c>
      <c r="Q235" s="104"/>
      <c r="R235" s="104"/>
      <c r="S235" s="104"/>
      <c r="T235" s="104"/>
      <c r="U235" s="64"/>
      <c r="V235" s="95" t="s">
        <v>1530</v>
      </c>
      <c r="W235" s="95" t="s">
        <v>4016</v>
      </c>
      <c r="X235" s="95" t="s">
        <v>3971</v>
      </c>
    </row>
    <row r="236" spans="1:24" x14ac:dyDescent="0.2">
      <c r="A236" s="113" t="s">
        <v>28</v>
      </c>
      <c r="B236" s="150" t="s">
        <v>844</v>
      </c>
      <c r="C236" s="149" t="s">
        <v>961</v>
      </c>
      <c r="D236" s="148" t="s">
        <v>3167</v>
      </c>
      <c r="E236" s="155">
        <v>71.287128712871279</v>
      </c>
      <c r="F236" s="155">
        <v>84.571428571428569</v>
      </c>
      <c r="G236" s="156">
        <v>85.882352941176464</v>
      </c>
      <c r="H236" s="156">
        <v>40.277777777777779</v>
      </c>
      <c r="I236" s="156">
        <v>72.222222222222214</v>
      </c>
      <c r="J236" s="157">
        <v>73.44632768361582</v>
      </c>
      <c r="K236" s="158">
        <v>85.882352941176464</v>
      </c>
      <c r="L236" s="158">
        <v>71.281206318182029</v>
      </c>
      <c r="M236" s="158">
        <v>40.277777777777779</v>
      </c>
      <c r="N236" s="104" t="s">
        <v>3170</v>
      </c>
      <c r="O236" s="104" t="s">
        <v>3171</v>
      </c>
      <c r="P236" s="104" t="s">
        <v>3172</v>
      </c>
      <c r="Q236" s="104"/>
      <c r="R236" s="104"/>
      <c r="S236" s="104"/>
      <c r="T236" s="104"/>
      <c r="U236" s="64"/>
      <c r="V236" s="95" t="s">
        <v>1530</v>
      </c>
      <c r="W236" s="95" t="s">
        <v>1538</v>
      </c>
      <c r="X236" s="95" t="s">
        <v>3971</v>
      </c>
    </row>
    <row r="237" spans="1:24" x14ac:dyDescent="0.2">
      <c r="A237" s="113" t="s">
        <v>28</v>
      </c>
      <c r="B237" s="150" t="s">
        <v>844</v>
      </c>
      <c r="C237" s="149" t="s">
        <v>962</v>
      </c>
      <c r="D237" s="148" t="s">
        <v>3168</v>
      </c>
      <c r="E237" s="155">
        <v>68.292682926829272</v>
      </c>
      <c r="F237" s="155">
        <v>42.168674698795186</v>
      </c>
      <c r="G237" s="156">
        <v>56.470588235294116</v>
      </c>
      <c r="H237" s="156">
        <v>55.670103092783506</v>
      </c>
      <c r="I237" s="156">
        <v>79.375</v>
      </c>
      <c r="J237" s="157">
        <v>71.212121212121218</v>
      </c>
      <c r="K237" s="158">
        <v>79.375</v>
      </c>
      <c r="L237" s="158">
        <v>62.198195027637212</v>
      </c>
      <c r="M237" s="158">
        <v>42.168674698795186</v>
      </c>
      <c r="N237" s="104" t="s">
        <v>3170</v>
      </c>
      <c r="O237" s="104" t="s">
        <v>3171</v>
      </c>
      <c r="P237" s="104" t="s">
        <v>3172</v>
      </c>
      <c r="Q237" s="104"/>
      <c r="R237" s="104"/>
      <c r="S237" s="104"/>
      <c r="T237" s="104"/>
      <c r="U237" s="64"/>
      <c r="V237" s="95" t="s">
        <v>1530</v>
      </c>
      <c r="W237" s="95" t="s">
        <v>1539</v>
      </c>
      <c r="X237" s="95" t="s">
        <v>3971</v>
      </c>
    </row>
    <row r="238" spans="1:24" x14ac:dyDescent="0.2">
      <c r="A238" s="113" t="s">
        <v>28</v>
      </c>
      <c r="B238" s="150" t="s">
        <v>844</v>
      </c>
      <c r="C238" s="149" t="s">
        <v>446</v>
      </c>
      <c r="D238" s="148" t="s">
        <v>447</v>
      </c>
      <c r="E238" s="155">
        <v>51.327433628318587</v>
      </c>
      <c r="F238" s="155">
        <v>40.404040404040401</v>
      </c>
      <c r="G238" s="156">
        <v>36</v>
      </c>
      <c r="H238" s="156">
        <v>35.294117647058826</v>
      </c>
      <c r="I238" s="156">
        <v>53.333333333333336</v>
      </c>
      <c r="J238" s="157">
        <v>60.176991150442483</v>
      </c>
      <c r="K238" s="158">
        <v>60.176991150442483</v>
      </c>
      <c r="L238" s="158">
        <v>46.089319360532272</v>
      </c>
      <c r="M238" s="158">
        <v>35.294117647058826</v>
      </c>
      <c r="N238" s="104" t="s">
        <v>3173</v>
      </c>
      <c r="O238" s="104" t="s">
        <v>3174</v>
      </c>
      <c r="P238" s="104" t="s">
        <v>3175</v>
      </c>
      <c r="Q238" s="104"/>
      <c r="R238" s="104"/>
      <c r="S238" s="104"/>
      <c r="T238" s="104"/>
      <c r="U238" s="64"/>
      <c r="V238" s="95" t="s">
        <v>1530</v>
      </c>
      <c r="W238" s="95" t="s">
        <v>1529</v>
      </c>
      <c r="X238" s="95" t="s">
        <v>3971</v>
      </c>
    </row>
    <row r="239" spans="1:24" x14ac:dyDescent="0.2">
      <c r="A239" s="113" t="s">
        <v>28</v>
      </c>
      <c r="B239" s="150" t="s">
        <v>844</v>
      </c>
      <c r="C239" s="149" t="s">
        <v>211</v>
      </c>
      <c r="D239" s="148" t="s">
        <v>3160</v>
      </c>
      <c r="E239" s="155">
        <v>76.623376623376629</v>
      </c>
      <c r="F239" s="155">
        <v>34.285714285714285</v>
      </c>
      <c r="G239" s="156">
        <v>39.772727272727273</v>
      </c>
      <c r="H239" s="156">
        <v>48.07692307692308</v>
      </c>
      <c r="I239" s="156">
        <v>43.61702127659575</v>
      </c>
      <c r="J239" s="157">
        <v>67.021276595744681</v>
      </c>
      <c r="K239" s="158">
        <v>76.623376623376629</v>
      </c>
      <c r="L239" s="158">
        <v>51.566173188513623</v>
      </c>
      <c r="M239" s="158">
        <v>34.285714285714285</v>
      </c>
      <c r="N239" s="104" t="s">
        <v>3173</v>
      </c>
      <c r="O239" s="104" t="s">
        <v>3174</v>
      </c>
      <c r="P239" s="104" t="s">
        <v>3175</v>
      </c>
      <c r="Q239" s="104"/>
      <c r="R239" s="104"/>
      <c r="S239" s="104"/>
      <c r="T239" s="104"/>
      <c r="U239" s="64"/>
      <c r="V239" s="95" t="s">
        <v>1530</v>
      </c>
      <c r="W239" s="95" t="s">
        <v>1532</v>
      </c>
      <c r="X239" s="95" t="s">
        <v>3971</v>
      </c>
    </row>
    <row r="240" spans="1:24" x14ac:dyDescent="0.2">
      <c r="A240" s="113" t="s">
        <v>28</v>
      </c>
      <c r="B240" s="150" t="s">
        <v>844</v>
      </c>
      <c r="C240" s="149" t="s">
        <v>2022</v>
      </c>
      <c r="D240" s="148" t="s">
        <v>3161</v>
      </c>
      <c r="E240" s="155">
        <v>51.351351351351347</v>
      </c>
      <c r="F240" s="155">
        <v>47.222222222222221</v>
      </c>
      <c r="G240" s="156">
        <v>39.655172413793103</v>
      </c>
      <c r="H240" s="156">
        <v>40</v>
      </c>
      <c r="I240" s="156">
        <v>46.296296296296298</v>
      </c>
      <c r="J240" s="157">
        <v>62.5</v>
      </c>
      <c r="K240" s="158">
        <v>62.5</v>
      </c>
      <c r="L240" s="158">
        <v>47.837507047277164</v>
      </c>
      <c r="M240" s="158">
        <v>39.655172413793103</v>
      </c>
      <c r="N240" s="104" t="s">
        <v>3173</v>
      </c>
      <c r="O240" s="104" t="s">
        <v>3174</v>
      </c>
      <c r="P240" s="104" t="s">
        <v>3175</v>
      </c>
      <c r="Q240" s="104"/>
      <c r="R240" s="104"/>
      <c r="S240" s="104"/>
      <c r="T240" s="104"/>
      <c r="U240" s="64"/>
      <c r="V240" s="95" t="s">
        <v>1530</v>
      </c>
      <c r="W240" s="95" t="s">
        <v>4017</v>
      </c>
      <c r="X240" s="95" t="s">
        <v>3971</v>
      </c>
    </row>
    <row r="241" spans="1:24" x14ac:dyDescent="0.2">
      <c r="A241" s="113" t="s">
        <v>28</v>
      </c>
      <c r="B241" s="150" t="s">
        <v>844</v>
      </c>
      <c r="C241" s="149" t="s">
        <v>2023</v>
      </c>
      <c r="D241" s="148" t="s">
        <v>3162</v>
      </c>
      <c r="E241" s="155">
        <v>70.588235294117652</v>
      </c>
      <c r="F241" s="155">
        <v>65.084745762711862</v>
      </c>
      <c r="G241" s="156">
        <v>33.962264150943398</v>
      </c>
      <c r="H241" s="156">
        <v>51.428571428571423</v>
      </c>
      <c r="I241" s="156">
        <v>43.02325581395349</v>
      </c>
      <c r="J241" s="157">
        <v>38.75</v>
      </c>
      <c r="K241" s="158">
        <v>70.588235294117652</v>
      </c>
      <c r="L241" s="158">
        <v>50.472845408382973</v>
      </c>
      <c r="M241" s="158">
        <v>33.962264150943398</v>
      </c>
      <c r="N241" s="104" t="s">
        <v>3173</v>
      </c>
      <c r="O241" s="104" t="s">
        <v>3174</v>
      </c>
      <c r="P241" s="104" t="s">
        <v>3175</v>
      </c>
      <c r="Q241" s="104"/>
      <c r="R241" s="104"/>
      <c r="S241" s="104"/>
      <c r="T241" s="104"/>
      <c r="U241" s="64"/>
      <c r="V241" s="95" t="s">
        <v>1530</v>
      </c>
      <c r="W241" s="95" t="s">
        <v>4018</v>
      </c>
      <c r="X241" s="95" t="s">
        <v>3971</v>
      </c>
    </row>
    <row r="242" spans="1:24" x14ac:dyDescent="0.2">
      <c r="A242" s="113" t="s">
        <v>28</v>
      </c>
      <c r="B242" s="150" t="s">
        <v>844</v>
      </c>
      <c r="C242" s="149" t="s">
        <v>463</v>
      </c>
      <c r="D242" s="148" t="s">
        <v>464</v>
      </c>
      <c r="E242" s="155">
        <v>71.794871794871796</v>
      </c>
      <c r="F242" s="155">
        <v>43.283582089552233</v>
      </c>
      <c r="G242" s="156">
        <v>41.666666666666671</v>
      </c>
      <c r="H242" s="156">
        <v>42.105263157894733</v>
      </c>
      <c r="I242" s="156">
        <v>61.904761904761905</v>
      </c>
      <c r="J242" s="157">
        <v>34.615384615384613</v>
      </c>
      <c r="K242" s="158">
        <v>71.794871794871796</v>
      </c>
      <c r="L242" s="158">
        <v>49.228421704855329</v>
      </c>
      <c r="M242" s="158">
        <v>34.615384615384613</v>
      </c>
      <c r="N242" s="104" t="s">
        <v>3173</v>
      </c>
      <c r="O242" s="104" t="s">
        <v>3174</v>
      </c>
      <c r="P242" s="104" t="s">
        <v>3175</v>
      </c>
      <c r="Q242" s="104"/>
      <c r="R242" s="104"/>
      <c r="S242" s="104"/>
      <c r="T242" s="104"/>
      <c r="U242" s="64"/>
      <c r="V242" s="95" t="s">
        <v>1530</v>
      </c>
      <c r="W242" s="95" t="s">
        <v>1535</v>
      </c>
      <c r="X242" s="95" t="s">
        <v>3971</v>
      </c>
    </row>
    <row r="243" spans="1:24" x14ac:dyDescent="0.2">
      <c r="A243" s="113" t="s">
        <v>28</v>
      </c>
      <c r="B243" s="150" t="s">
        <v>844</v>
      </c>
      <c r="C243" s="149" t="s">
        <v>960</v>
      </c>
      <c r="D243" s="148" t="s">
        <v>3165</v>
      </c>
      <c r="E243" s="155">
        <v>47.560975609756099</v>
      </c>
      <c r="F243" s="155">
        <v>65.420560747663544</v>
      </c>
      <c r="G243" s="156">
        <v>54.666666666666664</v>
      </c>
      <c r="H243" s="156">
        <v>49.333333333333336</v>
      </c>
      <c r="I243" s="156">
        <v>41.269841269841265</v>
      </c>
      <c r="J243" s="157">
        <v>55.737704918032783</v>
      </c>
      <c r="K243" s="158">
        <v>65.420560747663544</v>
      </c>
      <c r="L243" s="158">
        <v>52.331513757548947</v>
      </c>
      <c r="M243" s="158">
        <v>41.269841269841265</v>
      </c>
      <c r="N243" s="104" t="s">
        <v>3176</v>
      </c>
      <c r="O243" s="104" t="s">
        <v>3177</v>
      </c>
      <c r="P243" s="104" t="s">
        <v>3178</v>
      </c>
      <c r="Q243" s="104"/>
      <c r="R243" s="104"/>
      <c r="S243" s="104"/>
      <c r="T243" s="104"/>
      <c r="U243" s="64"/>
      <c r="V243" s="95" t="s">
        <v>1530</v>
      </c>
      <c r="W243" s="95" t="s">
        <v>1537</v>
      </c>
      <c r="X243" s="95" t="s">
        <v>3971</v>
      </c>
    </row>
    <row r="244" spans="1:24" x14ac:dyDescent="0.2">
      <c r="A244" s="113" t="s">
        <v>28</v>
      </c>
      <c r="B244" s="150" t="s">
        <v>844</v>
      </c>
      <c r="C244" s="149" t="s">
        <v>2074</v>
      </c>
      <c r="D244" s="148" t="s">
        <v>2075</v>
      </c>
      <c r="E244" s="155">
        <v>45.454545454545453</v>
      </c>
      <c r="F244" s="155">
        <v>54.945054945054949</v>
      </c>
      <c r="G244" s="156">
        <v>40.404040404040401</v>
      </c>
      <c r="H244" s="156">
        <v>45.555555555555557</v>
      </c>
      <c r="I244" s="156">
        <v>43.956043956043956</v>
      </c>
      <c r="J244" s="157">
        <v>60.377358490566039</v>
      </c>
      <c r="K244" s="158">
        <v>60.377358490566039</v>
      </c>
      <c r="L244" s="158">
        <v>48.448766467634393</v>
      </c>
      <c r="M244" s="158">
        <v>40.404040404040401</v>
      </c>
      <c r="N244" s="104" t="s">
        <v>3176</v>
      </c>
      <c r="O244" s="104" t="s">
        <v>3177</v>
      </c>
      <c r="P244" s="104" t="s">
        <v>3178</v>
      </c>
      <c r="Q244" s="104"/>
      <c r="R244" s="104"/>
      <c r="S244" s="104"/>
      <c r="T244" s="104"/>
      <c r="U244" s="64"/>
      <c r="V244" s="95" t="s">
        <v>1530</v>
      </c>
      <c r="W244" s="95" t="s">
        <v>4019</v>
      </c>
      <c r="X244" s="95" t="s">
        <v>3971</v>
      </c>
    </row>
    <row r="245" spans="1:24" x14ac:dyDescent="0.2">
      <c r="A245" s="113" t="s">
        <v>28</v>
      </c>
      <c r="B245" s="150" t="s">
        <v>844</v>
      </c>
      <c r="C245" s="149" t="s">
        <v>448</v>
      </c>
      <c r="D245" s="148" t="s">
        <v>449</v>
      </c>
      <c r="E245" s="155">
        <v>33.070866141732289</v>
      </c>
      <c r="F245" s="155">
        <v>43.75</v>
      </c>
      <c r="G245" s="156">
        <v>47.590361445783131</v>
      </c>
      <c r="H245" s="156">
        <v>34.507042253521128</v>
      </c>
      <c r="I245" s="156">
        <v>42.857142857142854</v>
      </c>
      <c r="J245" s="157">
        <v>63.316582914572862</v>
      </c>
      <c r="K245" s="158">
        <v>63.316582914572862</v>
      </c>
      <c r="L245" s="158">
        <v>44.181999268792048</v>
      </c>
      <c r="M245" s="158">
        <v>33.070866141732289</v>
      </c>
      <c r="N245" s="104" t="s">
        <v>3179</v>
      </c>
      <c r="O245" s="104" t="s">
        <v>3180</v>
      </c>
      <c r="P245" s="104" t="s">
        <v>3181</v>
      </c>
      <c r="Q245" s="104"/>
      <c r="R245" s="104"/>
      <c r="S245" s="104"/>
      <c r="T245" s="104"/>
      <c r="U245" s="64"/>
      <c r="V245" s="95" t="s">
        <v>1530</v>
      </c>
      <c r="W245" s="95" t="s">
        <v>4020</v>
      </c>
      <c r="X245" s="95" t="s">
        <v>3971</v>
      </c>
    </row>
    <row r="246" spans="1:24" x14ac:dyDescent="0.2">
      <c r="A246" s="113" t="s">
        <v>28</v>
      </c>
      <c r="B246" s="150" t="s">
        <v>844</v>
      </c>
      <c r="C246" s="149" t="s">
        <v>450</v>
      </c>
      <c r="D246" s="148" t="s">
        <v>451</v>
      </c>
      <c r="E246" s="155">
        <v>42.372881355932201</v>
      </c>
      <c r="F246" s="155">
        <v>44.751381215469614</v>
      </c>
      <c r="G246" s="156">
        <v>46.666666666666664</v>
      </c>
      <c r="H246" s="156">
        <v>0</v>
      </c>
      <c r="I246" s="156">
        <v>52.317880794701985</v>
      </c>
      <c r="J246" s="157">
        <v>66.538461538461533</v>
      </c>
      <c r="K246" s="158">
        <v>66.538461538461533</v>
      </c>
      <c r="L246" s="158">
        <v>42.107878595205335</v>
      </c>
      <c r="M246" s="158">
        <v>0</v>
      </c>
      <c r="N246" s="104" t="s">
        <v>3179</v>
      </c>
      <c r="O246" s="104" t="s">
        <v>3180</v>
      </c>
      <c r="P246" s="104" t="s">
        <v>3181</v>
      </c>
      <c r="Q246" s="104"/>
      <c r="R246" s="104"/>
      <c r="S246" s="104"/>
      <c r="T246" s="104"/>
      <c r="U246" s="64"/>
      <c r="V246" s="95" t="s">
        <v>1530</v>
      </c>
      <c r="W246" s="95" t="s">
        <v>4021</v>
      </c>
      <c r="X246" s="95" t="s">
        <v>3971</v>
      </c>
    </row>
    <row r="247" spans="1:24" x14ac:dyDescent="0.2">
      <c r="A247" s="113" t="s">
        <v>28</v>
      </c>
      <c r="B247" s="150" t="s">
        <v>844</v>
      </c>
      <c r="C247" s="149" t="s">
        <v>452</v>
      </c>
      <c r="D247" s="148" t="s">
        <v>3159</v>
      </c>
      <c r="E247" s="155">
        <v>38.82352941176471</v>
      </c>
      <c r="F247" s="155">
        <v>51.136363636363633</v>
      </c>
      <c r="G247" s="156">
        <v>66.111111111111114</v>
      </c>
      <c r="H247" s="156">
        <v>47.413793103448278</v>
      </c>
      <c r="I247" s="156">
        <v>43</v>
      </c>
      <c r="J247" s="157">
        <v>67.391304347826093</v>
      </c>
      <c r="K247" s="158">
        <v>67.391304347826093</v>
      </c>
      <c r="L247" s="158">
        <v>52.312683601752305</v>
      </c>
      <c r="M247" s="158">
        <v>38.82352941176471</v>
      </c>
      <c r="N247" s="104" t="s">
        <v>3179</v>
      </c>
      <c r="O247" s="104" t="s">
        <v>3180</v>
      </c>
      <c r="P247" s="104" t="s">
        <v>3181</v>
      </c>
      <c r="Q247" s="104"/>
      <c r="R247" s="104"/>
      <c r="S247" s="104"/>
      <c r="T247" s="104"/>
      <c r="U247" s="64"/>
      <c r="V247" s="95" t="s">
        <v>1530</v>
      </c>
      <c r="W247" s="95" t="s">
        <v>1531</v>
      </c>
      <c r="X247" s="95" t="s">
        <v>3971</v>
      </c>
    </row>
    <row r="248" spans="1:24" x14ac:dyDescent="0.2">
      <c r="A248" s="113" t="s">
        <v>28</v>
      </c>
      <c r="B248" s="150" t="s">
        <v>844</v>
      </c>
      <c r="C248" s="149" t="s">
        <v>459</v>
      </c>
      <c r="D248" s="148" t="s">
        <v>3163</v>
      </c>
      <c r="E248" s="155">
        <v>34.722222222222221</v>
      </c>
      <c r="F248" s="155">
        <v>35.416666666666671</v>
      </c>
      <c r="G248" s="156">
        <v>45.569620253164558</v>
      </c>
      <c r="H248" s="156">
        <v>40.714285714285715</v>
      </c>
      <c r="I248" s="156">
        <v>41.721854304635762</v>
      </c>
      <c r="J248" s="157">
        <v>43.75</v>
      </c>
      <c r="K248" s="158">
        <v>45.569620253164558</v>
      </c>
      <c r="L248" s="158">
        <v>40.315774860162485</v>
      </c>
      <c r="M248" s="158">
        <v>34.722222222222221</v>
      </c>
      <c r="N248" s="104" t="s">
        <v>3179</v>
      </c>
      <c r="O248" s="104" t="s">
        <v>3180</v>
      </c>
      <c r="P248" s="104" t="s">
        <v>3181</v>
      </c>
      <c r="Q248" s="104"/>
      <c r="R248" s="104"/>
      <c r="S248" s="104"/>
      <c r="T248" s="104"/>
      <c r="U248" s="64"/>
      <c r="V248" s="95" t="s">
        <v>1530</v>
      </c>
      <c r="W248" s="95" t="s">
        <v>1534</v>
      </c>
      <c r="X248" s="95" t="s">
        <v>3971</v>
      </c>
    </row>
    <row r="249" spans="1:24" x14ac:dyDescent="0.2">
      <c r="A249" s="113" t="s">
        <v>28</v>
      </c>
      <c r="B249" s="150" t="s">
        <v>844</v>
      </c>
      <c r="C249" s="149" t="s">
        <v>461</v>
      </c>
      <c r="D249" s="148" t="s">
        <v>3164</v>
      </c>
      <c r="E249" s="155">
        <v>38.271604938271601</v>
      </c>
      <c r="F249" s="155">
        <v>42.1875</v>
      </c>
      <c r="G249" s="156">
        <v>53.94736842105263</v>
      </c>
      <c r="H249" s="156">
        <v>45.454545454545453</v>
      </c>
      <c r="I249" s="156">
        <v>41.666666666666671</v>
      </c>
      <c r="J249" s="157">
        <v>53.763440860215049</v>
      </c>
      <c r="K249" s="158">
        <v>53.94736842105263</v>
      </c>
      <c r="L249" s="158">
        <v>45.881854390125234</v>
      </c>
      <c r="M249" s="158">
        <v>38.271604938271601</v>
      </c>
      <c r="N249" s="104" t="s">
        <v>3179</v>
      </c>
      <c r="O249" s="104" t="s">
        <v>3180</v>
      </c>
      <c r="P249" s="104" t="s">
        <v>3181</v>
      </c>
      <c r="Q249" s="104"/>
      <c r="R249" s="104"/>
      <c r="S249" s="104"/>
      <c r="T249" s="104"/>
      <c r="U249" s="64"/>
      <c r="V249" s="95" t="s">
        <v>1530</v>
      </c>
      <c r="W249" s="95" t="s">
        <v>4022</v>
      </c>
      <c r="X249" s="95" t="s">
        <v>3971</v>
      </c>
    </row>
    <row r="250" spans="1:24" x14ac:dyDescent="0.2">
      <c r="A250" s="113" t="s">
        <v>28</v>
      </c>
      <c r="B250" s="150" t="s">
        <v>844</v>
      </c>
      <c r="C250" s="149" t="s">
        <v>465</v>
      </c>
      <c r="D250" s="148" t="s">
        <v>466</v>
      </c>
      <c r="E250" s="155">
        <v>22.807017543859647</v>
      </c>
      <c r="F250" s="155">
        <v>30.232558139534881</v>
      </c>
      <c r="G250" s="156">
        <v>46.341463414634148</v>
      </c>
      <c r="H250" s="156">
        <v>34.482758620689658</v>
      </c>
      <c r="I250" s="156">
        <v>47.169811320754718</v>
      </c>
      <c r="J250" s="157">
        <v>58.974358974358978</v>
      </c>
      <c r="K250" s="158">
        <v>58.974358974358978</v>
      </c>
      <c r="L250" s="158">
        <v>40.001328002305335</v>
      </c>
      <c r="M250" s="158">
        <v>22.807017543859647</v>
      </c>
      <c r="N250" s="104" t="s">
        <v>3179</v>
      </c>
      <c r="O250" s="104" t="s">
        <v>3180</v>
      </c>
      <c r="P250" s="104" t="s">
        <v>3181</v>
      </c>
      <c r="Q250" s="104"/>
      <c r="R250" s="104"/>
      <c r="S250" s="104"/>
      <c r="T250" s="104"/>
      <c r="U250" s="64"/>
      <c r="V250" s="95" t="s">
        <v>1530</v>
      </c>
      <c r="W250" s="95" t="s">
        <v>1536</v>
      </c>
      <c r="X250" s="95" t="s">
        <v>3971</v>
      </c>
    </row>
    <row r="251" spans="1:24" x14ac:dyDescent="0.2">
      <c r="A251" s="113" t="s">
        <v>28</v>
      </c>
      <c r="B251" s="150" t="s">
        <v>844</v>
      </c>
      <c r="C251" s="149" t="s">
        <v>2637</v>
      </c>
      <c r="D251" s="148" t="s">
        <v>2638</v>
      </c>
      <c r="E251" s="155">
        <v>33.333333333333329</v>
      </c>
      <c r="F251" s="155">
        <v>70</v>
      </c>
      <c r="G251" s="156">
        <v>68.240343347639481</v>
      </c>
      <c r="H251" s="156">
        <v>46.913580246913575</v>
      </c>
      <c r="I251" s="156">
        <v>37.837837837837839</v>
      </c>
      <c r="J251" s="157">
        <v>50.531914893617028</v>
      </c>
      <c r="K251" s="158">
        <v>70</v>
      </c>
      <c r="L251" s="158">
        <v>51.142834943223534</v>
      </c>
      <c r="M251" s="158">
        <v>33.333333333333329</v>
      </c>
      <c r="N251" s="104" t="s">
        <v>3182</v>
      </c>
      <c r="O251" s="104" t="s">
        <v>3183</v>
      </c>
      <c r="P251" s="104" t="s">
        <v>3184</v>
      </c>
      <c r="Q251" s="104"/>
      <c r="R251" s="104"/>
      <c r="S251" s="104"/>
      <c r="T251" s="104"/>
      <c r="U251" s="64"/>
      <c r="V251" s="95" t="s">
        <v>1530</v>
      </c>
      <c r="W251" s="95" t="s">
        <v>4023</v>
      </c>
      <c r="X251" s="95" t="s">
        <v>3971</v>
      </c>
    </row>
    <row r="252" spans="1:24" x14ac:dyDescent="0.2">
      <c r="A252" s="113" t="s">
        <v>28</v>
      </c>
      <c r="B252" s="150" t="s">
        <v>844</v>
      </c>
      <c r="C252" s="149" t="s">
        <v>2631</v>
      </c>
      <c r="D252" s="148" t="s">
        <v>2632</v>
      </c>
      <c r="E252" s="155">
        <v>0</v>
      </c>
      <c r="F252" s="155">
        <v>88.967971530249116</v>
      </c>
      <c r="G252" s="156">
        <v>84.761904761904759</v>
      </c>
      <c r="H252" s="156">
        <v>0</v>
      </c>
      <c r="I252" s="156">
        <v>85.393258426966284</v>
      </c>
      <c r="J252" s="157">
        <v>87.640449438202253</v>
      </c>
      <c r="K252" s="158">
        <v>88.967971530249116</v>
      </c>
      <c r="L252" s="158">
        <v>57.793930692887074</v>
      </c>
      <c r="M252" s="158">
        <v>0</v>
      </c>
      <c r="N252" s="104" t="s">
        <v>3185</v>
      </c>
      <c r="O252" s="104" t="s">
        <v>3186</v>
      </c>
      <c r="P252" s="104" t="s">
        <v>3187</v>
      </c>
      <c r="Q252" s="104"/>
      <c r="R252" s="104"/>
      <c r="S252" s="104"/>
      <c r="T252" s="104"/>
      <c r="U252" s="64"/>
      <c r="V252" s="95" t="s">
        <v>1530</v>
      </c>
      <c r="W252" s="95" t="s">
        <v>4024</v>
      </c>
      <c r="X252" s="95" t="s">
        <v>3971</v>
      </c>
    </row>
    <row r="253" spans="1:24" x14ac:dyDescent="0.2">
      <c r="A253" s="113" t="s">
        <v>28</v>
      </c>
      <c r="B253" s="150" t="s">
        <v>276</v>
      </c>
      <c r="C253" s="149" t="s">
        <v>492</v>
      </c>
      <c r="D253" s="148" t="s">
        <v>3128</v>
      </c>
      <c r="E253" s="155">
        <v>53.521126760563376</v>
      </c>
      <c r="F253" s="155">
        <v>60.869565217391312</v>
      </c>
      <c r="G253" s="156">
        <v>45.454545454545453</v>
      </c>
      <c r="H253" s="156">
        <v>47.297297297297298</v>
      </c>
      <c r="I253" s="156">
        <v>52.380952380952387</v>
      </c>
      <c r="J253" s="157">
        <v>62.68656716417911</v>
      </c>
      <c r="K253" s="158">
        <v>62.68656716417911</v>
      </c>
      <c r="L253" s="158">
        <v>53.701675712488161</v>
      </c>
      <c r="M253" s="158">
        <v>45.454545454545453</v>
      </c>
      <c r="N253" s="104" t="s">
        <v>3170</v>
      </c>
      <c r="O253" s="104" t="s">
        <v>3171</v>
      </c>
      <c r="P253" s="104" t="s">
        <v>3172</v>
      </c>
      <c r="Q253" s="104"/>
      <c r="R253" s="104"/>
      <c r="S253" s="104"/>
      <c r="T253" s="104"/>
      <c r="U253" s="64"/>
      <c r="V253" s="95" t="s">
        <v>1637</v>
      </c>
      <c r="W253" s="95" t="s">
        <v>4025</v>
      </c>
      <c r="X253" s="95" t="s">
        <v>3971</v>
      </c>
    </row>
    <row r="254" spans="1:24" x14ac:dyDescent="0.2">
      <c r="A254" s="113" t="s">
        <v>28</v>
      </c>
      <c r="B254" s="150" t="s">
        <v>276</v>
      </c>
      <c r="C254" s="149" t="s">
        <v>2204</v>
      </c>
      <c r="D254" s="148" t="s">
        <v>2205</v>
      </c>
      <c r="E254" s="155">
        <v>57.47126436781609</v>
      </c>
      <c r="F254" s="155">
        <v>49.295774647887328</v>
      </c>
      <c r="G254" s="156">
        <v>51.282051282051277</v>
      </c>
      <c r="H254" s="156">
        <v>44.444444444444443</v>
      </c>
      <c r="I254" s="156">
        <v>49.019607843137251</v>
      </c>
      <c r="J254" s="157">
        <v>54.117647058823529</v>
      </c>
      <c r="K254" s="158">
        <v>57.47126436781609</v>
      </c>
      <c r="L254" s="158">
        <v>50.938464940693315</v>
      </c>
      <c r="M254" s="158">
        <v>44.444444444444443</v>
      </c>
      <c r="N254" s="104" t="s">
        <v>3170</v>
      </c>
      <c r="O254" s="104" t="s">
        <v>3171</v>
      </c>
      <c r="P254" s="104" t="s">
        <v>3172</v>
      </c>
      <c r="Q254" s="104"/>
      <c r="R254" s="104"/>
      <c r="S254" s="104"/>
      <c r="T254" s="104"/>
      <c r="U254" s="64"/>
      <c r="V254" s="95" t="s">
        <v>1637</v>
      </c>
      <c r="W254" s="95" t="s">
        <v>4026</v>
      </c>
      <c r="X254" s="95" t="s">
        <v>3971</v>
      </c>
    </row>
    <row r="255" spans="1:24" x14ac:dyDescent="0.2">
      <c r="A255" s="113" t="s">
        <v>28</v>
      </c>
      <c r="B255" s="150" t="s">
        <v>276</v>
      </c>
      <c r="C255" s="149" t="s">
        <v>500</v>
      </c>
      <c r="D255" s="148" t="s">
        <v>501</v>
      </c>
      <c r="E255" s="155">
        <v>59.722222222222221</v>
      </c>
      <c r="F255" s="155">
        <v>50.943396226415096</v>
      </c>
      <c r="G255" s="156">
        <v>49.122807017543856</v>
      </c>
      <c r="H255" s="156">
        <v>23.880597014925371</v>
      </c>
      <c r="I255" s="156">
        <v>66.666666666666657</v>
      </c>
      <c r="J255" s="157">
        <v>55.555555555555557</v>
      </c>
      <c r="K255" s="158">
        <v>66.666666666666657</v>
      </c>
      <c r="L255" s="158">
        <v>50.981874117221459</v>
      </c>
      <c r="M255" s="158">
        <v>23.880597014925371</v>
      </c>
      <c r="N255" s="104" t="s">
        <v>3173</v>
      </c>
      <c r="O255" s="104" t="s">
        <v>3174</v>
      </c>
      <c r="P255" s="104" t="s">
        <v>3175</v>
      </c>
      <c r="Q255" s="104"/>
      <c r="R255" s="104"/>
      <c r="S255" s="104"/>
      <c r="T255" s="104"/>
      <c r="U255" s="64"/>
      <c r="V255" s="95" t="s">
        <v>1637</v>
      </c>
      <c r="W255" s="95" t="s">
        <v>4027</v>
      </c>
      <c r="X255" s="95" t="s">
        <v>3971</v>
      </c>
    </row>
    <row r="256" spans="1:24" x14ac:dyDescent="0.2">
      <c r="A256" s="113" t="s">
        <v>28</v>
      </c>
      <c r="B256" s="150" t="s">
        <v>276</v>
      </c>
      <c r="C256" s="149" t="s">
        <v>486</v>
      </c>
      <c r="D256" s="148" t="s">
        <v>3129</v>
      </c>
      <c r="E256" s="155">
        <v>50</v>
      </c>
      <c r="F256" s="155">
        <v>58.4</v>
      </c>
      <c r="G256" s="156">
        <v>35.779816513761467</v>
      </c>
      <c r="H256" s="156">
        <v>65.060240963855421</v>
      </c>
      <c r="I256" s="156">
        <v>49.137931034482754</v>
      </c>
      <c r="J256" s="157">
        <v>41.441441441441441</v>
      </c>
      <c r="K256" s="158">
        <v>65.060240963855421</v>
      </c>
      <c r="L256" s="158">
        <v>49.969904992256851</v>
      </c>
      <c r="M256" s="158">
        <v>35.779816513761467</v>
      </c>
      <c r="N256" s="104" t="s">
        <v>3173</v>
      </c>
      <c r="O256" s="104" t="s">
        <v>3174</v>
      </c>
      <c r="P256" s="104" t="s">
        <v>3175</v>
      </c>
      <c r="Q256" s="104"/>
      <c r="R256" s="104"/>
      <c r="S256" s="104"/>
      <c r="T256" s="104"/>
      <c r="U256" s="64"/>
      <c r="V256" s="95" t="s">
        <v>1637</v>
      </c>
      <c r="W256" s="95" t="s">
        <v>4028</v>
      </c>
      <c r="X256" s="95" t="s">
        <v>3971</v>
      </c>
    </row>
    <row r="257" spans="1:24" x14ac:dyDescent="0.2">
      <c r="A257" s="113" t="s">
        <v>28</v>
      </c>
      <c r="B257" s="150" t="s">
        <v>276</v>
      </c>
      <c r="C257" s="149" t="s">
        <v>2215</v>
      </c>
      <c r="D257" s="148" t="s">
        <v>2216</v>
      </c>
      <c r="E257" s="155">
        <v>52.941176470588239</v>
      </c>
      <c r="F257" s="155">
        <v>49.079754601226995</v>
      </c>
      <c r="G257" s="156">
        <v>39.200000000000003</v>
      </c>
      <c r="H257" s="156">
        <v>45.669291338582681</v>
      </c>
      <c r="I257" s="156">
        <v>55.303030303030297</v>
      </c>
      <c r="J257" s="157">
        <v>44</v>
      </c>
      <c r="K257" s="158">
        <v>55.303030303030297</v>
      </c>
      <c r="L257" s="158">
        <v>47.698875452238042</v>
      </c>
      <c r="M257" s="158">
        <v>39.200000000000003</v>
      </c>
      <c r="N257" s="104" t="s">
        <v>3173</v>
      </c>
      <c r="O257" s="104" t="s">
        <v>3174</v>
      </c>
      <c r="P257" s="104" t="s">
        <v>3175</v>
      </c>
      <c r="Q257" s="104"/>
      <c r="R257" s="104"/>
      <c r="S257" s="104"/>
      <c r="T257" s="104"/>
      <c r="U257" s="64"/>
      <c r="V257" s="95" t="s">
        <v>1637</v>
      </c>
      <c r="W257" s="95" t="s">
        <v>4029</v>
      </c>
      <c r="X257" s="95" t="s">
        <v>3971</v>
      </c>
    </row>
    <row r="258" spans="1:24" x14ac:dyDescent="0.2">
      <c r="A258" s="113" t="s">
        <v>28</v>
      </c>
      <c r="B258" s="150" t="s">
        <v>276</v>
      </c>
      <c r="C258" s="149" t="s">
        <v>2213</v>
      </c>
      <c r="D258" s="148" t="s">
        <v>3130</v>
      </c>
      <c r="E258" s="155">
        <v>52.136752136752143</v>
      </c>
      <c r="F258" s="155">
        <v>43.650793650793652</v>
      </c>
      <c r="G258" s="156">
        <v>47.572815533980581</v>
      </c>
      <c r="H258" s="156">
        <v>49.532710280373834</v>
      </c>
      <c r="I258" s="156">
        <v>44.247787610619469</v>
      </c>
      <c r="J258" s="157">
        <v>52.671755725190842</v>
      </c>
      <c r="K258" s="158">
        <v>52.671755725190842</v>
      </c>
      <c r="L258" s="158">
        <v>48.30210248961842</v>
      </c>
      <c r="M258" s="158">
        <v>43.650793650793652</v>
      </c>
      <c r="N258" s="104" t="s">
        <v>3173</v>
      </c>
      <c r="O258" s="104" t="s">
        <v>3174</v>
      </c>
      <c r="P258" s="104" t="s">
        <v>3175</v>
      </c>
      <c r="Q258" s="104"/>
      <c r="R258" s="104"/>
      <c r="S258" s="104"/>
      <c r="T258" s="104"/>
      <c r="U258" s="64"/>
      <c r="V258" s="95" t="s">
        <v>1637</v>
      </c>
      <c r="W258" s="95" t="s">
        <v>4030</v>
      </c>
      <c r="X258" s="95" t="s">
        <v>3971</v>
      </c>
    </row>
    <row r="259" spans="1:24" x14ac:dyDescent="0.2">
      <c r="A259" s="113" t="s">
        <v>28</v>
      </c>
      <c r="B259" s="150" t="s">
        <v>276</v>
      </c>
      <c r="C259" s="149" t="s">
        <v>310</v>
      </c>
      <c r="D259" s="148" t="s">
        <v>3133</v>
      </c>
      <c r="E259" s="155">
        <v>52</v>
      </c>
      <c r="F259" s="155">
        <v>50</v>
      </c>
      <c r="G259" s="156">
        <v>45.333333333333329</v>
      </c>
      <c r="H259" s="156">
        <v>31.428571428571427</v>
      </c>
      <c r="I259" s="156">
        <v>36.619718309859159</v>
      </c>
      <c r="J259" s="157">
        <v>67.10526315789474</v>
      </c>
      <c r="K259" s="158">
        <v>67.10526315789474</v>
      </c>
      <c r="L259" s="158">
        <v>47.081147704943106</v>
      </c>
      <c r="M259" s="158">
        <v>31.428571428571427</v>
      </c>
      <c r="N259" s="104" t="s">
        <v>3173</v>
      </c>
      <c r="O259" s="104" t="s">
        <v>3174</v>
      </c>
      <c r="P259" s="104" t="s">
        <v>3175</v>
      </c>
      <c r="Q259" s="104"/>
      <c r="R259" s="104"/>
      <c r="S259" s="104"/>
      <c r="T259" s="104"/>
      <c r="U259" s="64"/>
      <c r="V259" s="95" t="s">
        <v>1637</v>
      </c>
      <c r="W259" s="95" t="s">
        <v>4031</v>
      </c>
      <c r="X259" s="95" t="s">
        <v>3971</v>
      </c>
    </row>
    <row r="260" spans="1:24" x14ac:dyDescent="0.2">
      <c r="A260" s="113" t="s">
        <v>28</v>
      </c>
      <c r="B260" s="150" t="s">
        <v>276</v>
      </c>
      <c r="C260" s="149" t="s">
        <v>409</v>
      </c>
      <c r="D260" s="148" t="s">
        <v>3134</v>
      </c>
      <c r="E260" s="155">
        <v>50.467289719626166</v>
      </c>
      <c r="F260" s="155">
        <v>42.028985507246375</v>
      </c>
      <c r="G260" s="156">
        <v>39.669421487603309</v>
      </c>
      <c r="H260" s="156">
        <v>26.190476190476193</v>
      </c>
      <c r="I260" s="156">
        <v>37.795275590551178</v>
      </c>
      <c r="J260" s="157">
        <v>36.84210526315789</v>
      </c>
      <c r="K260" s="158">
        <v>50.467289719626166</v>
      </c>
      <c r="L260" s="158">
        <v>38.832258959776851</v>
      </c>
      <c r="M260" s="158">
        <v>26.190476190476193</v>
      </c>
      <c r="N260" s="104" t="s">
        <v>3173</v>
      </c>
      <c r="O260" s="104" t="s">
        <v>3174</v>
      </c>
      <c r="P260" s="104" t="s">
        <v>3175</v>
      </c>
      <c r="Q260" s="104"/>
      <c r="R260" s="104"/>
      <c r="S260" s="104"/>
      <c r="T260" s="104"/>
      <c r="U260" s="64"/>
      <c r="V260" s="95" t="s">
        <v>1637</v>
      </c>
      <c r="W260" s="95" t="s">
        <v>4032</v>
      </c>
      <c r="X260" s="95" t="s">
        <v>3971</v>
      </c>
    </row>
    <row r="261" spans="1:24" x14ac:dyDescent="0.2">
      <c r="A261" s="113" t="s">
        <v>28</v>
      </c>
      <c r="B261" s="150" t="s">
        <v>276</v>
      </c>
      <c r="C261" s="149" t="s">
        <v>498</v>
      </c>
      <c r="D261" s="148" t="s">
        <v>499</v>
      </c>
      <c r="E261" s="155">
        <v>50</v>
      </c>
      <c r="F261" s="155">
        <v>33.333333333333329</v>
      </c>
      <c r="G261" s="156">
        <v>48.780487804878049</v>
      </c>
      <c r="H261" s="156">
        <v>42.222222222222221</v>
      </c>
      <c r="I261" s="156">
        <v>54.098360655737707</v>
      </c>
      <c r="J261" s="157">
        <v>50.909090909090907</v>
      </c>
      <c r="K261" s="158">
        <v>54.098360655737707</v>
      </c>
      <c r="L261" s="158">
        <v>46.557249154210375</v>
      </c>
      <c r="M261" s="158">
        <v>33.333333333333329</v>
      </c>
      <c r="N261" s="104" t="s">
        <v>3173</v>
      </c>
      <c r="O261" s="104" t="s">
        <v>3174</v>
      </c>
      <c r="P261" s="104" t="s">
        <v>3175</v>
      </c>
      <c r="Q261" s="104"/>
      <c r="R261" s="104"/>
      <c r="S261" s="104"/>
      <c r="T261" s="104"/>
      <c r="U261" s="64"/>
      <c r="V261" s="95" t="s">
        <v>1637</v>
      </c>
      <c r="W261" s="95" t="s">
        <v>4033</v>
      </c>
      <c r="X261" s="95" t="s">
        <v>3971</v>
      </c>
    </row>
    <row r="262" spans="1:24" x14ac:dyDescent="0.2">
      <c r="A262" s="113" t="s">
        <v>28</v>
      </c>
      <c r="B262" s="150" t="s">
        <v>276</v>
      </c>
      <c r="C262" s="149" t="s">
        <v>490</v>
      </c>
      <c r="D262" s="148" t="s">
        <v>491</v>
      </c>
      <c r="E262" s="155">
        <v>59.210526315789465</v>
      </c>
      <c r="F262" s="155">
        <v>52.112676056338024</v>
      </c>
      <c r="G262" s="156">
        <v>43.75</v>
      </c>
      <c r="H262" s="156">
        <v>41.666666666666671</v>
      </c>
      <c r="I262" s="156">
        <v>43.939393939393938</v>
      </c>
      <c r="J262" s="157">
        <v>36.84210526315789</v>
      </c>
      <c r="K262" s="158">
        <v>59.210526315789465</v>
      </c>
      <c r="L262" s="158">
        <v>46.253561373557659</v>
      </c>
      <c r="M262" s="158">
        <v>36.84210526315789</v>
      </c>
      <c r="N262" s="104" t="s">
        <v>3173</v>
      </c>
      <c r="O262" s="104" t="s">
        <v>3174</v>
      </c>
      <c r="P262" s="104" t="s">
        <v>3175</v>
      </c>
      <c r="Q262" s="104"/>
      <c r="R262" s="104"/>
      <c r="S262" s="104"/>
      <c r="T262" s="104"/>
      <c r="U262" s="64"/>
      <c r="V262" s="95" t="s">
        <v>1637</v>
      </c>
      <c r="W262" s="95" t="s">
        <v>4034</v>
      </c>
      <c r="X262" s="95" t="s">
        <v>3971</v>
      </c>
    </row>
    <row r="263" spans="1:24" x14ac:dyDescent="0.2">
      <c r="A263" s="113" t="s">
        <v>28</v>
      </c>
      <c r="B263" s="150" t="s">
        <v>276</v>
      </c>
      <c r="C263" s="149" t="s">
        <v>2208</v>
      </c>
      <c r="D263" s="148" t="s">
        <v>2209</v>
      </c>
      <c r="E263" s="155">
        <v>50</v>
      </c>
      <c r="F263" s="155">
        <v>46.575342465753423</v>
      </c>
      <c r="G263" s="156">
        <v>52.112676056338024</v>
      </c>
      <c r="H263" s="156">
        <v>48.598130841121495</v>
      </c>
      <c r="I263" s="156">
        <v>42.168674698795186</v>
      </c>
      <c r="J263" s="157">
        <v>40.625</v>
      </c>
      <c r="K263" s="158">
        <v>52.112676056338024</v>
      </c>
      <c r="L263" s="158">
        <v>46.679970677001357</v>
      </c>
      <c r="M263" s="158">
        <v>40.625</v>
      </c>
      <c r="N263" s="104" t="s">
        <v>3173</v>
      </c>
      <c r="O263" s="104" t="s">
        <v>3174</v>
      </c>
      <c r="P263" s="104" t="s">
        <v>3175</v>
      </c>
      <c r="Q263" s="104"/>
      <c r="R263" s="104"/>
      <c r="S263" s="104"/>
      <c r="T263" s="104"/>
      <c r="U263" s="64"/>
      <c r="V263" s="95" t="s">
        <v>1637</v>
      </c>
      <c r="W263" s="95" t="s">
        <v>4035</v>
      </c>
      <c r="X263" s="95" t="s">
        <v>3971</v>
      </c>
    </row>
    <row r="264" spans="1:24" x14ac:dyDescent="0.2">
      <c r="A264" s="113" t="s">
        <v>28</v>
      </c>
      <c r="B264" s="150" t="s">
        <v>276</v>
      </c>
      <c r="C264" s="149" t="s">
        <v>2206</v>
      </c>
      <c r="D264" s="148" t="s">
        <v>2207</v>
      </c>
      <c r="E264" s="155">
        <v>55.882352941176471</v>
      </c>
      <c r="F264" s="155">
        <v>62.711864406779661</v>
      </c>
      <c r="G264" s="156">
        <v>56.25</v>
      </c>
      <c r="H264" s="156">
        <v>32.8125</v>
      </c>
      <c r="I264" s="156">
        <v>50</v>
      </c>
      <c r="J264" s="157">
        <v>53.125</v>
      </c>
      <c r="K264" s="158">
        <v>62.711864406779661</v>
      </c>
      <c r="L264" s="158">
        <v>51.796952891326022</v>
      </c>
      <c r="M264" s="158">
        <v>32.8125</v>
      </c>
      <c r="N264" s="104" t="s">
        <v>3173</v>
      </c>
      <c r="O264" s="104" t="s">
        <v>3174</v>
      </c>
      <c r="P264" s="104" t="s">
        <v>3175</v>
      </c>
      <c r="Q264" s="104"/>
      <c r="R264" s="104"/>
      <c r="S264" s="104"/>
      <c r="T264" s="104"/>
      <c r="U264" s="64"/>
      <c r="V264" s="95" t="s">
        <v>1637</v>
      </c>
      <c r="W264" s="95" t="s">
        <v>4036</v>
      </c>
      <c r="X264" s="95" t="s">
        <v>3971</v>
      </c>
    </row>
    <row r="265" spans="1:24" x14ac:dyDescent="0.2">
      <c r="A265" s="113" t="s">
        <v>28</v>
      </c>
      <c r="B265" s="150" t="s">
        <v>276</v>
      </c>
      <c r="C265" s="149" t="s">
        <v>991</v>
      </c>
      <c r="D265" s="148" t="s">
        <v>1952</v>
      </c>
      <c r="E265" s="155">
        <v>65.116279069767444</v>
      </c>
      <c r="F265" s="155">
        <v>53.846153846153847</v>
      </c>
      <c r="G265" s="156">
        <v>21.875</v>
      </c>
      <c r="H265" s="156">
        <v>60</v>
      </c>
      <c r="I265" s="156">
        <v>57.142857142857139</v>
      </c>
      <c r="J265" s="157">
        <v>34.285714285714285</v>
      </c>
      <c r="K265" s="158">
        <v>65.116279069767444</v>
      </c>
      <c r="L265" s="158">
        <v>48.711000724082119</v>
      </c>
      <c r="M265" s="158">
        <v>21.875</v>
      </c>
      <c r="N265" s="104" t="s">
        <v>3173</v>
      </c>
      <c r="O265" s="104" t="s">
        <v>3174</v>
      </c>
      <c r="P265" s="104" t="s">
        <v>3175</v>
      </c>
      <c r="Q265" s="104"/>
      <c r="R265" s="104"/>
      <c r="S265" s="104"/>
      <c r="T265" s="104"/>
      <c r="U265" s="64"/>
      <c r="V265" s="95" t="s">
        <v>1637</v>
      </c>
      <c r="W265" s="95" t="s">
        <v>1638</v>
      </c>
      <c r="X265" s="95" t="s">
        <v>3971</v>
      </c>
    </row>
    <row r="266" spans="1:24" x14ac:dyDescent="0.2">
      <c r="A266" s="113" t="s">
        <v>28</v>
      </c>
      <c r="B266" s="150" t="s">
        <v>276</v>
      </c>
      <c r="C266" s="149" t="s">
        <v>311</v>
      </c>
      <c r="D266" s="148" t="s">
        <v>3135</v>
      </c>
      <c r="E266" s="155">
        <v>48.07692307692308</v>
      </c>
      <c r="F266" s="155">
        <v>59.45945945945946</v>
      </c>
      <c r="G266" s="156">
        <v>59.793814432989691</v>
      </c>
      <c r="H266" s="156">
        <v>42.735042735042732</v>
      </c>
      <c r="I266" s="156">
        <v>49.166666666666664</v>
      </c>
      <c r="J266" s="157">
        <v>47.916666666666671</v>
      </c>
      <c r="K266" s="158">
        <v>59.793814432989691</v>
      </c>
      <c r="L266" s="158">
        <v>51.191428839624727</v>
      </c>
      <c r="M266" s="158">
        <v>42.735042735042732</v>
      </c>
      <c r="N266" s="104" t="s">
        <v>3176</v>
      </c>
      <c r="O266" s="104" t="s">
        <v>3177</v>
      </c>
      <c r="P266" s="104" t="s">
        <v>3178</v>
      </c>
      <c r="Q266" s="104"/>
      <c r="R266" s="104"/>
      <c r="S266" s="104"/>
      <c r="T266" s="104"/>
      <c r="U266" s="64"/>
      <c r="V266" s="95" t="s">
        <v>1637</v>
      </c>
      <c r="W266" s="95" t="s">
        <v>4037</v>
      </c>
      <c r="X266" s="95" t="s">
        <v>3971</v>
      </c>
    </row>
    <row r="267" spans="1:24" x14ac:dyDescent="0.2">
      <c r="A267" s="113" t="s">
        <v>28</v>
      </c>
      <c r="B267" s="150" t="s">
        <v>276</v>
      </c>
      <c r="C267" s="149" t="s">
        <v>313</v>
      </c>
      <c r="D267" s="148" t="s">
        <v>314</v>
      </c>
      <c r="E267" s="155">
        <v>48.453608247422679</v>
      </c>
      <c r="F267" s="155">
        <v>50</v>
      </c>
      <c r="G267" s="156">
        <v>54.368932038834949</v>
      </c>
      <c r="H267" s="156">
        <v>40.625</v>
      </c>
      <c r="I267" s="156">
        <v>39.84375</v>
      </c>
      <c r="J267" s="157">
        <v>41.6</v>
      </c>
      <c r="K267" s="158">
        <v>54.368932038834949</v>
      </c>
      <c r="L267" s="158">
        <v>45.815215047709607</v>
      </c>
      <c r="M267" s="158">
        <v>39.84375</v>
      </c>
      <c r="N267" s="104" t="s">
        <v>3176</v>
      </c>
      <c r="O267" s="104" t="s">
        <v>3177</v>
      </c>
      <c r="P267" s="104" t="s">
        <v>3178</v>
      </c>
      <c r="Q267" s="104"/>
      <c r="R267" s="104"/>
      <c r="S267" s="104"/>
      <c r="T267" s="104"/>
      <c r="U267" s="64"/>
      <c r="V267" s="95" t="s">
        <v>1637</v>
      </c>
      <c r="W267" s="95" t="s">
        <v>4038</v>
      </c>
      <c r="X267" s="95" t="s">
        <v>3971</v>
      </c>
    </row>
    <row r="268" spans="1:24" x14ac:dyDescent="0.2">
      <c r="A268" s="113" t="s">
        <v>28</v>
      </c>
      <c r="B268" s="150" t="s">
        <v>276</v>
      </c>
      <c r="C268" s="149" t="s">
        <v>989</v>
      </c>
      <c r="D268" s="148" t="s">
        <v>3136</v>
      </c>
      <c r="E268" s="155">
        <v>48.333333333333336</v>
      </c>
      <c r="F268" s="155">
        <v>56.626506024096393</v>
      </c>
      <c r="G268" s="156">
        <v>45.238095238095241</v>
      </c>
      <c r="H268" s="156">
        <v>43.925233644859816</v>
      </c>
      <c r="I268" s="156">
        <v>63.636363636363633</v>
      </c>
      <c r="J268" s="157">
        <v>46.913580246913575</v>
      </c>
      <c r="K268" s="158">
        <v>63.636363636363633</v>
      </c>
      <c r="L268" s="158">
        <v>50.778852020610337</v>
      </c>
      <c r="M268" s="158">
        <v>43.925233644859816</v>
      </c>
      <c r="N268" s="104" t="s">
        <v>3176</v>
      </c>
      <c r="O268" s="104" t="s">
        <v>3177</v>
      </c>
      <c r="P268" s="104" t="s">
        <v>3178</v>
      </c>
      <c r="Q268" s="104"/>
      <c r="R268" s="104"/>
      <c r="S268" s="104"/>
      <c r="T268" s="104"/>
      <c r="U268" s="64"/>
      <c r="V268" s="95" t="s">
        <v>1637</v>
      </c>
      <c r="W268" s="95" t="s">
        <v>4039</v>
      </c>
      <c r="X268" s="95" t="s">
        <v>3971</v>
      </c>
    </row>
    <row r="269" spans="1:24" x14ac:dyDescent="0.2">
      <c r="A269" s="113" t="s">
        <v>28</v>
      </c>
      <c r="B269" s="150" t="s">
        <v>276</v>
      </c>
      <c r="C269" s="149" t="s">
        <v>2202</v>
      </c>
      <c r="D269" s="148" t="s">
        <v>2203</v>
      </c>
      <c r="E269" s="155">
        <v>47.826086956521742</v>
      </c>
      <c r="F269" s="155">
        <v>48.936170212765958</v>
      </c>
      <c r="G269" s="156">
        <v>50</v>
      </c>
      <c r="H269" s="156">
        <v>56.25</v>
      </c>
      <c r="I269" s="156">
        <v>43.518518518518519</v>
      </c>
      <c r="J269" s="157">
        <v>46.428571428571431</v>
      </c>
      <c r="K269" s="158">
        <v>56.25</v>
      </c>
      <c r="L269" s="158">
        <v>48.826557852729614</v>
      </c>
      <c r="M269" s="158">
        <v>43.518518518518519</v>
      </c>
      <c r="N269" s="104" t="s">
        <v>3176</v>
      </c>
      <c r="O269" s="104" t="s">
        <v>3177</v>
      </c>
      <c r="P269" s="104" t="s">
        <v>3178</v>
      </c>
      <c r="Q269" s="104"/>
      <c r="R269" s="104"/>
      <c r="S269" s="104"/>
      <c r="T269" s="104"/>
      <c r="U269" s="64"/>
      <c r="V269" s="95" t="s">
        <v>1637</v>
      </c>
      <c r="W269" s="95" t="s">
        <v>4040</v>
      </c>
      <c r="X269" s="95" t="s">
        <v>3971</v>
      </c>
    </row>
    <row r="270" spans="1:24" x14ac:dyDescent="0.2">
      <c r="A270" s="113" t="s">
        <v>28</v>
      </c>
      <c r="B270" s="150" t="s">
        <v>276</v>
      </c>
      <c r="C270" s="149" t="s">
        <v>502</v>
      </c>
      <c r="D270" s="148" t="s">
        <v>503</v>
      </c>
      <c r="E270" s="155">
        <v>33.653846153846153</v>
      </c>
      <c r="F270" s="155">
        <v>57.575757575757578</v>
      </c>
      <c r="G270" s="156">
        <v>34.020618556701031</v>
      </c>
      <c r="H270" s="156">
        <v>38.931297709923662</v>
      </c>
      <c r="I270" s="156">
        <v>51.282051282051277</v>
      </c>
      <c r="J270" s="157">
        <v>53.543307086614178</v>
      </c>
      <c r="K270" s="158">
        <v>57.575757575757578</v>
      </c>
      <c r="L270" s="158">
        <v>44.834479727482311</v>
      </c>
      <c r="M270" s="158">
        <v>33.653846153846153</v>
      </c>
      <c r="N270" s="104" t="s">
        <v>3179</v>
      </c>
      <c r="O270" s="104" t="s">
        <v>3180</v>
      </c>
      <c r="P270" s="104" t="s">
        <v>3181</v>
      </c>
      <c r="Q270" s="104"/>
      <c r="R270" s="104"/>
      <c r="S270" s="104"/>
      <c r="T270" s="104"/>
      <c r="U270" s="64"/>
      <c r="V270" s="95" t="s">
        <v>1637</v>
      </c>
      <c r="W270" s="95" t="s">
        <v>4041</v>
      </c>
      <c r="X270" s="95" t="s">
        <v>3971</v>
      </c>
    </row>
    <row r="271" spans="1:24" x14ac:dyDescent="0.2">
      <c r="A271" s="113" t="s">
        <v>28</v>
      </c>
      <c r="B271" s="150" t="s">
        <v>276</v>
      </c>
      <c r="C271" s="149" t="s">
        <v>488</v>
      </c>
      <c r="D271" s="148" t="s">
        <v>489</v>
      </c>
      <c r="E271" s="155">
        <v>43.75</v>
      </c>
      <c r="F271" s="155">
        <v>51.470588235294116</v>
      </c>
      <c r="G271" s="156">
        <v>46.315789473684212</v>
      </c>
      <c r="H271" s="156">
        <v>54.464285714285708</v>
      </c>
      <c r="I271" s="156">
        <v>55.670103092783506</v>
      </c>
      <c r="J271" s="157">
        <v>46.086956521739133</v>
      </c>
      <c r="K271" s="158">
        <v>55.670103092783506</v>
      </c>
      <c r="L271" s="158">
        <v>49.626287172964446</v>
      </c>
      <c r="M271" s="158">
        <v>43.75</v>
      </c>
      <c r="N271" s="104" t="s">
        <v>3179</v>
      </c>
      <c r="O271" s="104" t="s">
        <v>3180</v>
      </c>
      <c r="P271" s="104" t="s">
        <v>3181</v>
      </c>
      <c r="Q271" s="104"/>
      <c r="R271" s="104"/>
      <c r="S271" s="104"/>
      <c r="T271" s="104"/>
      <c r="U271" s="64"/>
      <c r="V271" s="95" t="s">
        <v>1637</v>
      </c>
      <c r="W271" s="95" t="s">
        <v>4042</v>
      </c>
      <c r="X271" s="95" t="s">
        <v>3971</v>
      </c>
    </row>
    <row r="272" spans="1:24" x14ac:dyDescent="0.2">
      <c r="A272" s="113" t="s">
        <v>28</v>
      </c>
      <c r="B272" s="150" t="s">
        <v>276</v>
      </c>
      <c r="C272" s="149" t="s">
        <v>2018</v>
      </c>
      <c r="D272" s="148" t="s">
        <v>2019</v>
      </c>
      <c r="E272" s="155">
        <v>41.891891891891895</v>
      </c>
      <c r="F272" s="155">
        <v>50.793650793650791</v>
      </c>
      <c r="G272" s="156">
        <v>47.945205479452049</v>
      </c>
      <c r="H272" s="156">
        <v>37.735849056603776</v>
      </c>
      <c r="I272" s="156">
        <v>50</v>
      </c>
      <c r="J272" s="157">
        <v>50</v>
      </c>
      <c r="K272" s="158">
        <v>50.793650793650791</v>
      </c>
      <c r="L272" s="158">
        <v>46.394432870266421</v>
      </c>
      <c r="M272" s="158">
        <v>37.735849056603776</v>
      </c>
      <c r="N272" s="104" t="s">
        <v>3179</v>
      </c>
      <c r="O272" s="104" t="s">
        <v>3180</v>
      </c>
      <c r="P272" s="104" t="s">
        <v>3181</v>
      </c>
      <c r="Q272" s="104"/>
      <c r="R272" s="104"/>
      <c r="S272" s="104"/>
      <c r="T272" s="104"/>
      <c r="U272" s="64"/>
      <c r="V272" s="95" t="s">
        <v>1637</v>
      </c>
      <c r="W272" s="95" t="s">
        <v>4043</v>
      </c>
      <c r="X272" s="95" t="s">
        <v>3971</v>
      </c>
    </row>
    <row r="273" spans="1:24" x14ac:dyDescent="0.2">
      <c r="A273" s="113" t="s">
        <v>28</v>
      </c>
      <c r="B273" s="150" t="s">
        <v>276</v>
      </c>
      <c r="C273" s="149" t="s">
        <v>2210</v>
      </c>
      <c r="D273" s="148" t="s">
        <v>3131</v>
      </c>
      <c r="E273" s="155">
        <v>46.341463414634148</v>
      </c>
      <c r="F273" s="155">
        <v>45</v>
      </c>
      <c r="G273" s="156">
        <v>36.904761904761905</v>
      </c>
      <c r="H273" s="156">
        <v>43.518518518518519</v>
      </c>
      <c r="I273" s="156">
        <v>40.217391304347828</v>
      </c>
      <c r="J273" s="157">
        <v>49.514563106796118</v>
      </c>
      <c r="K273" s="158">
        <v>49.514563106796118</v>
      </c>
      <c r="L273" s="158">
        <v>43.582783041509749</v>
      </c>
      <c r="M273" s="158">
        <v>36.904761904761905</v>
      </c>
      <c r="N273" s="104" t="s">
        <v>3179</v>
      </c>
      <c r="O273" s="104" t="s">
        <v>3180</v>
      </c>
      <c r="P273" s="104" t="s">
        <v>3181</v>
      </c>
      <c r="Q273" s="104"/>
      <c r="R273" s="104"/>
      <c r="S273" s="104"/>
      <c r="T273" s="104"/>
      <c r="U273" s="64"/>
      <c r="V273" s="95" t="s">
        <v>1637</v>
      </c>
      <c r="W273" s="95" t="s">
        <v>4044</v>
      </c>
      <c r="X273" s="95" t="s">
        <v>3971</v>
      </c>
    </row>
    <row r="274" spans="1:24" x14ac:dyDescent="0.2">
      <c r="A274" s="113" t="s">
        <v>28</v>
      </c>
      <c r="B274" s="150" t="s">
        <v>276</v>
      </c>
      <c r="C274" s="149" t="s">
        <v>308</v>
      </c>
      <c r="D274" s="148" t="s">
        <v>3132</v>
      </c>
      <c r="E274" s="155">
        <v>40.909090909090914</v>
      </c>
      <c r="F274" s="155">
        <v>49.565217391304351</v>
      </c>
      <c r="G274" s="156">
        <v>45.348837209302324</v>
      </c>
      <c r="H274" s="156">
        <v>40.16393442622951</v>
      </c>
      <c r="I274" s="156">
        <v>63.46153846153846</v>
      </c>
      <c r="J274" s="157">
        <v>56.310679611650485</v>
      </c>
      <c r="K274" s="158">
        <v>63.46153846153846</v>
      </c>
      <c r="L274" s="158">
        <v>49.293216334852673</v>
      </c>
      <c r="M274" s="158">
        <v>40.16393442622951</v>
      </c>
      <c r="N274" s="104" t="s">
        <v>3179</v>
      </c>
      <c r="O274" s="104" t="s">
        <v>3180</v>
      </c>
      <c r="P274" s="104" t="s">
        <v>3181</v>
      </c>
      <c r="Q274" s="104"/>
      <c r="R274" s="104"/>
      <c r="S274" s="104"/>
      <c r="T274" s="104"/>
      <c r="U274" s="64"/>
      <c r="V274" s="95" t="s">
        <v>1637</v>
      </c>
      <c r="W274" s="95" t="s">
        <v>4045</v>
      </c>
      <c r="X274" s="95" t="s">
        <v>3971</v>
      </c>
    </row>
    <row r="275" spans="1:24" x14ac:dyDescent="0.2">
      <c r="A275" s="113" t="s">
        <v>28</v>
      </c>
      <c r="B275" s="150" t="s">
        <v>276</v>
      </c>
      <c r="C275" s="149" t="s">
        <v>496</v>
      </c>
      <c r="D275" s="148" t="s">
        <v>497</v>
      </c>
      <c r="E275" s="155">
        <v>30</v>
      </c>
      <c r="F275" s="155">
        <v>30</v>
      </c>
      <c r="G275" s="156">
        <v>38.461538461538467</v>
      </c>
      <c r="H275" s="156">
        <v>45.91836734693878</v>
      </c>
      <c r="I275" s="156">
        <v>26.388888888888889</v>
      </c>
      <c r="J275" s="157">
        <v>55.769230769230774</v>
      </c>
      <c r="K275" s="158">
        <v>55.769230769230774</v>
      </c>
      <c r="L275" s="158">
        <v>37.756337577766153</v>
      </c>
      <c r="M275" s="158">
        <v>26.388888888888889</v>
      </c>
      <c r="N275" s="104" t="s">
        <v>3179</v>
      </c>
      <c r="O275" s="104" t="s">
        <v>3180</v>
      </c>
      <c r="P275" s="104" t="s">
        <v>3181</v>
      </c>
      <c r="Q275" s="104"/>
      <c r="R275" s="104"/>
      <c r="S275" s="104"/>
      <c r="T275" s="104"/>
      <c r="U275" s="64"/>
      <c r="V275" s="95" t="s">
        <v>1637</v>
      </c>
      <c r="W275" s="95" t="s">
        <v>4046</v>
      </c>
      <c r="X275" s="95" t="s">
        <v>3971</v>
      </c>
    </row>
    <row r="276" spans="1:24" x14ac:dyDescent="0.2">
      <c r="A276" s="113" t="s">
        <v>28</v>
      </c>
      <c r="B276" s="150" t="s">
        <v>276</v>
      </c>
      <c r="C276" s="149" t="s">
        <v>494</v>
      </c>
      <c r="D276" s="148" t="s">
        <v>495</v>
      </c>
      <c r="E276" s="155">
        <v>37.777777777777779</v>
      </c>
      <c r="F276" s="155">
        <v>58.333333333333336</v>
      </c>
      <c r="G276" s="156">
        <v>47.058823529411761</v>
      </c>
      <c r="H276" s="156">
        <v>44</v>
      </c>
      <c r="I276" s="156">
        <v>35.714285714285715</v>
      </c>
      <c r="J276" s="157">
        <v>54.54545454545454</v>
      </c>
      <c r="K276" s="158">
        <v>58.333333333333336</v>
      </c>
      <c r="L276" s="158">
        <v>46.238279150043859</v>
      </c>
      <c r="M276" s="158">
        <v>35.714285714285715</v>
      </c>
      <c r="N276" s="104" t="s">
        <v>3179</v>
      </c>
      <c r="O276" s="104" t="s">
        <v>3180</v>
      </c>
      <c r="P276" s="104" t="s">
        <v>3181</v>
      </c>
      <c r="Q276" s="104"/>
      <c r="R276" s="104"/>
      <c r="S276" s="104"/>
      <c r="T276" s="104"/>
      <c r="U276" s="64"/>
      <c r="V276" s="95" t="s">
        <v>1637</v>
      </c>
      <c r="W276" s="95" t="s">
        <v>1636</v>
      </c>
      <c r="X276" s="95" t="s">
        <v>3971</v>
      </c>
    </row>
    <row r="277" spans="1:24" x14ac:dyDescent="0.2">
      <c r="A277" s="113" t="s">
        <v>26</v>
      </c>
      <c r="B277" s="150" t="s">
        <v>837</v>
      </c>
      <c r="C277" s="149" t="s">
        <v>531</v>
      </c>
      <c r="D277" s="148" t="s">
        <v>532</v>
      </c>
      <c r="E277" s="155">
        <v>63.636363636363633</v>
      </c>
      <c r="F277" s="155">
        <v>58.18181818181818</v>
      </c>
      <c r="G277" s="156">
        <v>52.542372881355938</v>
      </c>
      <c r="H277" s="156">
        <v>51.162790697674424</v>
      </c>
      <c r="I277" s="156">
        <v>60.185185185185183</v>
      </c>
      <c r="J277" s="157">
        <v>57.36434108527132</v>
      </c>
      <c r="K277" s="158">
        <v>63.636363636363633</v>
      </c>
      <c r="L277" s="158">
        <v>57.178811944611446</v>
      </c>
      <c r="M277" s="158">
        <v>51.162790697674424</v>
      </c>
      <c r="N277" s="104" t="s">
        <v>3170</v>
      </c>
      <c r="O277" s="104" t="s">
        <v>3171</v>
      </c>
      <c r="P277" s="104" t="s">
        <v>3172</v>
      </c>
      <c r="Q277" s="104"/>
      <c r="R277" s="104"/>
      <c r="S277" s="104"/>
      <c r="T277" s="104"/>
      <c r="U277" s="64"/>
      <c r="V277" s="95" t="s">
        <v>1551</v>
      </c>
      <c r="W277" s="95" t="s">
        <v>4047</v>
      </c>
      <c r="X277" s="95" t="s">
        <v>4048</v>
      </c>
    </row>
    <row r="278" spans="1:24" x14ac:dyDescent="0.2">
      <c r="A278" s="113" t="s">
        <v>26</v>
      </c>
      <c r="B278" s="150" t="s">
        <v>837</v>
      </c>
      <c r="C278" s="149" t="s">
        <v>527</v>
      </c>
      <c r="D278" s="148" t="s">
        <v>3008</v>
      </c>
      <c r="E278" s="155">
        <v>65.625</v>
      </c>
      <c r="F278" s="155">
        <v>57.23684210526315</v>
      </c>
      <c r="G278" s="156">
        <v>51.127819548872175</v>
      </c>
      <c r="H278" s="156">
        <v>51.515151515151516</v>
      </c>
      <c r="I278" s="156">
        <v>66.502463054187189</v>
      </c>
      <c r="J278" s="157">
        <v>53.370786516853933</v>
      </c>
      <c r="K278" s="158">
        <v>66.502463054187189</v>
      </c>
      <c r="L278" s="158">
        <v>57.563010456721322</v>
      </c>
      <c r="M278" s="158">
        <v>51.127819548872175</v>
      </c>
      <c r="N278" s="104" t="s">
        <v>3170</v>
      </c>
      <c r="O278" s="104" t="s">
        <v>3171</v>
      </c>
      <c r="P278" s="104" t="s">
        <v>3172</v>
      </c>
      <c r="Q278" s="104"/>
      <c r="R278" s="104"/>
      <c r="S278" s="104"/>
      <c r="T278" s="104"/>
      <c r="U278" s="64"/>
      <c r="V278" s="95" t="s">
        <v>1551</v>
      </c>
      <c r="W278" s="95" t="s">
        <v>4049</v>
      </c>
      <c r="X278" s="95" t="s">
        <v>4048</v>
      </c>
    </row>
    <row r="279" spans="1:24" x14ac:dyDescent="0.2">
      <c r="A279" s="113" t="s">
        <v>26</v>
      </c>
      <c r="B279" s="150" t="s">
        <v>837</v>
      </c>
      <c r="C279" s="149" t="s">
        <v>2282</v>
      </c>
      <c r="D279" s="148" t="s">
        <v>2283</v>
      </c>
      <c r="E279" s="155">
        <v>52.80898876404494</v>
      </c>
      <c r="F279" s="155">
        <v>57.894736842105267</v>
      </c>
      <c r="G279" s="156">
        <v>61.05263157894737</v>
      </c>
      <c r="H279" s="156">
        <v>50.549450549450547</v>
      </c>
      <c r="I279" s="156">
        <v>54.807692307692314</v>
      </c>
      <c r="J279" s="157">
        <v>56.756756756756758</v>
      </c>
      <c r="K279" s="158">
        <v>61.05263157894737</v>
      </c>
      <c r="L279" s="158">
        <v>55.645042799832872</v>
      </c>
      <c r="M279" s="158">
        <v>50.549450549450547</v>
      </c>
      <c r="N279" s="104" t="s">
        <v>3170</v>
      </c>
      <c r="O279" s="104" t="s">
        <v>3171</v>
      </c>
      <c r="P279" s="104" t="s">
        <v>3172</v>
      </c>
      <c r="Q279" s="104"/>
      <c r="R279" s="104"/>
      <c r="S279" s="104"/>
      <c r="T279" s="104"/>
      <c r="U279" s="64"/>
      <c r="V279" s="95" t="s">
        <v>1551</v>
      </c>
      <c r="W279" s="95" t="s">
        <v>4050</v>
      </c>
      <c r="X279" s="95" t="s">
        <v>4048</v>
      </c>
    </row>
    <row r="280" spans="1:24" x14ac:dyDescent="0.2">
      <c r="A280" s="113" t="s">
        <v>26</v>
      </c>
      <c r="B280" s="150" t="s">
        <v>837</v>
      </c>
      <c r="C280" s="149" t="s">
        <v>538</v>
      </c>
      <c r="D280" s="148" t="s">
        <v>3009</v>
      </c>
      <c r="E280" s="155">
        <v>60.576923076923073</v>
      </c>
      <c r="F280" s="155">
        <v>53.459119496855344</v>
      </c>
      <c r="G280" s="156">
        <v>48.529411764705884</v>
      </c>
      <c r="H280" s="156">
        <v>56.470588235294116</v>
      </c>
      <c r="I280" s="156">
        <v>59.146341463414629</v>
      </c>
      <c r="J280" s="157">
        <v>54.777070063694268</v>
      </c>
      <c r="K280" s="158">
        <v>60.576923076923073</v>
      </c>
      <c r="L280" s="158">
        <v>55.493242350147888</v>
      </c>
      <c r="M280" s="158">
        <v>48.529411764705884</v>
      </c>
      <c r="N280" s="104" t="s">
        <v>3170</v>
      </c>
      <c r="O280" s="104" t="s">
        <v>3171</v>
      </c>
      <c r="P280" s="104" t="s">
        <v>3172</v>
      </c>
      <c r="Q280" s="104"/>
      <c r="R280" s="104"/>
      <c r="S280" s="104"/>
      <c r="T280" s="104"/>
      <c r="U280" s="64"/>
      <c r="V280" s="95" t="s">
        <v>1551</v>
      </c>
      <c r="W280" s="95" t="s">
        <v>4051</v>
      </c>
      <c r="X280" s="95" t="s">
        <v>4048</v>
      </c>
    </row>
    <row r="281" spans="1:24" x14ac:dyDescent="0.2">
      <c r="A281" s="113" t="s">
        <v>26</v>
      </c>
      <c r="B281" s="150" t="s">
        <v>837</v>
      </c>
      <c r="C281" s="149" t="s">
        <v>2280</v>
      </c>
      <c r="D281" s="148" t="s">
        <v>2281</v>
      </c>
      <c r="E281" s="155">
        <v>71.875</v>
      </c>
      <c r="F281" s="155">
        <v>63.333333333333329</v>
      </c>
      <c r="G281" s="156">
        <v>48.854961832061065</v>
      </c>
      <c r="H281" s="156">
        <v>44.943820224719097</v>
      </c>
      <c r="I281" s="156">
        <v>62.878787878787875</v>
      </c>
      <c r="J281" s="157">
        <v>60.112359550561798</v>
      </c>
      <c r="K281" s="158">
        <v>71.875</v>
      </c>
      <c r="L281" s="158">
        <v>58.666377136577189</v>
      </c>
      <c r="M281" s="158">
        <v>44.943820224719097</v>
      </c>
      <c r="N281" s="104" t="s">
        <v>3170</v>
      </c>
      <c r="O281" s="104" t="s">
        <v>3171</v>
      </c>
      <c r="P281" s="104" t="s">
        <v>3172</v>
      </c>
      <c r="Q281" s="104"/>
      <c r="R281" s="104"/>
      <c r="S281" s="104"/>
      <c r="T281" s="104"/>
      <c r="U281" s="64"/>
      <c r="V281" s="95" t="s">
        <v>1551</v>
      </c>
      <c r="W281" s="95" t="s">
        <v>4052</v>
      </c>
      <c r="X281" s="95" t="s">
        <v>4048</v>
      </c>
    </row>
    <row r="282" spans="1:24" x14ac:dyDescent="0.2">
      <c r="A282" s="113" t="s">
        <v>26</v>
      </c>
      <c r="B282" s="150" t="s">
        <v>837</v>
      </c>
      <c r="C282" s="149" t="s">
        <v>2278</v>
      </c>
      <c r="D282" s="148" t="s">
        <v>2279</v>
      </c>
      <c r="E282" s="155">
        <v>55.445544554455452</v>
      </c>
      <c r="F282" s="155">
        <v>68.181818181818173</v>
      </c>
      <c r="G282" s="156">
        <v>59.259259259259252</v>
      </c>
      <c r="H282" s="156">
        <v>57.777777777777771</v>
      </c>
      <c r="I282" s="156">
        <v>50.515463917525771</v>
      </c>
      <c r="J282" s="157">
        <v>69.090909090909093</v>
      </c>
      <c r="K282" s="158">
        <v>69.090909090909093</v>
      </c>
      <c r="L282" s="158">
        <v>60.045128796957592</v>
      </c>
      <c r="M282" s="158">
        <v>50.515463917525771</v>
      </c>
      <c r="N282" s="104" t="s">
        <v>3170</v>
      </c>
      <c r="O282" s="104" t="s">
        <v>3171</v>
      </c>
      <c r="P282" s="104" t="s">
        <v>3172</v>
      </c>
      <c r="Q282" s="104"/>
      <c r="R282" s="104"/>
      <c r="S282" s="104"/>
      <c r="T282" s="104"/>
      <c r="U282" s="64"/>
      <c r="V282" s="95" t="s">
        <v>1551</v>
      </c>
      <c r="W282" s="95" t="s">
        <v>4053</v>
      </c>
      <c r="X282" s="95" t="s">
        <v>4048</v>
      </c>
    </row>
    <row r="283" spans="1:24" x14ac:dyDescent="0.2">
      <c r="A283" s="113" t="s">
        <v>26</v>
      </c>
      <c r="B283" s="150" t="s">
        <v>837</v>
      </c>
      <c r="C283" s="149" t="s">
        <v>2276</v>
      </c>
      <c r="D283" s="148" t="s">
        <v>3011</v>
      </c>
      <c r="E283" s="155">
        <v>57.26495726495726</v>
      </c>
      <c r="F283" s="155">
        <v>53</v>
      </c>
      <c r="G283" s="156">
        <v>49.315068493150683</v>
      </c>
      <c r="H283" s="156">
        <v>49.056603773584904</v>
      </c>
      <c r="I283" s="156">
        <v>58.715596330275233</v>
      </c>
      <c r="J283" s="157">
        <v>62.727272727272734</v>
      </c>
      <c r="K283" s="158">
        <v>62.727272727272734</v>
      </c>
      <c r="L283" s="158">
        <v>55.013249764873471</v>
      </c>
      <c r="M283" s="158">
        <v>49.056603773584904</v>
      </c>
      <c r="N283" s="104" t="s">
        <v>3170</v>
      </c>
      <c r="O283" s="104" t="s">
        <v>3171</v>
      </c>
      <c r="P283" s="104" t="s">
        <v>3172</v>
      </c>
      <c r="Q283" s="104"/>
      <c r="R283" s="104"/>
      <c r="S283" s="104"/>
      <c r="T283" s="104"/>
      <c r="U283" s="64"/>
      <c r="V283" s="95" t="s">
        <v>1551</v>
      </c>
      <c r="W283" s="95" t="s">
        <v>4054</v>
      </c>
      <c r="X283" s="95" t="s">
        <v>4048</v>
      </c>
    </row>
    <row r="284" spans="1:24" x14ac:dyDescent="0.2">
      <c r="A284" s="113" t="s">
        <v>26</v>
      </c>
      <c r="B284" s="150" t="s">
        <v>837</v>
      </c>
      <c r="C284" s="149" t="s">
        <v>2274</v>
      </c>
      <c r="D284" s="148" t="s">
        <v>3013</v>
      </c>
      <c r="E284" s="155">
        <v>53.333333333333336</v>
      </c>
      <c r="F284" s="155">
        <v>60</v>
      </c>
      <c r="G284" s="156">
        <v>55.737704918032783</v>
      </c>
      <c r="H284" s="156">
        <v>73.91304347826086</v>
      </c>
      <c r="I284" s="156">
        <v>60.655737704918032</v>
      </c>
      <c r="J284" s="157">
        <v>53.333333333333336</v>
      </c>
      <c r="K284" s="158">
        <v>73.91304347826086</v>
      </c>
      <c r="L284" s="158">
        <v>59.495525461313058</v>
      </c>
      <c r="M284" s="158">
        <v>53.333333333333336</v>
      </c>
      <c r="N284" s="104" t="s">
        <v>3170</v>
      </c>
      <c r="O284" s="104" t="s">
        <v>3171</v>
      </c>
      <c r="P284" s="104" t="s">
        <v>3172</v>
      </c>
      <c r="Q284" s="104"/>
      <c r="R284" s="104"/>
      <c r="S284" s="104"/>
      <c r="T284" s="104"/>
      <c r="U284" s="64"/>
      <c r="V284" s="95" t="s">
        <v>1551</v>
      </c>
      <c r="W284" s="95" t="s">
        <v>4055</v>
      </c>
      <c r="X284" s="95" t="s">
        <v>4048</v>
      </c>
    </row>
    <row r="285" spans="1:24" x14ac:dyDescent="0.2">
      <c r="A285" s="113" t="s">
        <v>26</v>
      </c>
      <c r="B285" s="150" t="s">
        <v>837</v>
      </c>
      <c r="C285" s="149" t="s">
        <v>2272</v>
      </c>
      <c r="D285" s="148" t="s">
        <v>3014</v>
      </c>
      <c r="E285" s="155">
        <v>59.090909090909093</v>
      </c>
      <c r="F285" s="155">
        <v>59.259259259259252</v>
      </c>
      <c r="G285" s="156">
        <v>69.142857142857139</v>
      </c>
      <c r="H285" s="156">
        <v>47.5</v>
      </c>
      <c r="I285" s="156">
        <v>46.896551724137929</v>
      </c>
      <c r="J285" s="157">
        <v>44.360902255639097</v>
      </c>
      <c r="K285" s="158">
        <v>69.142857142857139</v>
      </c>
      <c r="L285" s="158">
        <v>54.375079912133742</v>
      </c>
      <c r="M285" s="158">
        <v>44.360902255639097</v>
      </c>
      <c r="N285" s="104" t="s">
        <v>3170</v>
      </c>
      <c r="O285" s="104" t="s">
        <v>3171</v>
      </c>
      <c r="P285" s="104" t="s">
        <v>3172</v>
      </c>
      <c r="Q285" s="104"/>
      <c r="R285" s="104"/>
      <c r="S285" s="104"/>
      <c r="T285" s="104"/>
      <c r="U285" s="64"/>
      <c r="V285" s="95" t="s">
        <v>1551</v>
      </c>
      <c r="W285" s="95" t="s">
        <v>4056</v>
      </c>
      <c r="X285" s="95" t="s">
        <v>4048</v>
      </c>
    </row>
    <row r="286" spans="1:24" x14ac:dyDescent="0.2">
      <c r="A286" s="113" t="s">
        <v>26</v>
      </c>
      <c r="B286" s="150" t="s">
        <v>837</v>
      </c>
      <c r="C286" s="149" t="s">
        <v>2270</v>
      </c>
      <c r="D286" s="148" t="s">
        <v>2271</v>
      </c>
      <c r="E286" s="155">
        <v>67.1875</v>
      </c>
      <c r="F286" s="155">
        <v>63.565891472868216</v>
      </c>
      <c r="G286" s="156">
        <v>71.739130434782609</v>
      </c>
      <c r="H286" s="156">
        <v>69.747899159663859</v>
      </c>
      <c r="I286" s="156">
        <v>46.268656716417908</v>
      </c>
      <c r="J286" s="157">
        <v>60.294117647058819</v>
      </c>
      <c r="K286" s="158">
        <v>71.739130434782609</v>
      </c>
      <c r="L286" s="158">
        <v>63.133865905131906</v>
      </c>
      <c r="M286" s="158">
        <v>46.268656716417908</v>
      </c>
      <c r="N286" s="104" t="s">
        <v>3170</v>
      </c>
      <c r="O286" s="104" t="s">
        <v>3171</v>
      </c>
      <c r="P286" s="104" t="s">
        <v>3172</v>
      </c>
      <c r="Q286" s="104"/>
      <c r="R286" s="104"/>
      <c r="S286" s="104"/>
      <c r="T286" s="104"/>
      <c r="U286" s="64"/>
      <c r="V286" s="95" t="s">
        <v>1551</v>
      </c>
      <c r="W286" s="95" t="s">
        <v>4057</v>
      </c>
      <c r="X286" s="95" t="s">
        <v>4048</v>
      </c>
    </row>
    <row r="287" spans="1:24" x14ac:dyDescent="0.2">
      <c r="A287" s="113" t="s">
        <v>26</v>
      </c>
      <c r="B287" s="150" t="s">
        <v>837</v>
      </c>
      <c r="C287" s="149" t="s">
        <v>2268</v>
      </c>
      <c r="D287" s="148" t="s">
        <v>3015</v>
      </c>
      <c r="E287" s="155">
        <v>60.563380281690137</v>
      </c>
      <c r="F287" s="155">
        <v>72.151898734177209</v>
      </c>
      <c r="G287" s="156">
        <v>42.857142857142854</v>
      </c>
      <c r="H287" s="156">
        <v>62.365591397849464</v>
      </c>
      <c r="I287" s="156">
        <v>62.337662337662337</v>
      </c>
      <c r="J287" s="157">
        <v>69.73684210526315</v>
      </c>
      <c r="K287" s="158">
        <v>72.151898734177209</v>
      </c>
      <c r="L287" s="158">
        <v>61.668752952297531</v>
      </c>
      <c r="M287" s="158">
        <v>42.857142857142854</v>
      </c>
      <c r="N287" s="104" t="s">
        <v>3170</v>
      </c>
      <c r="O287" s="104" t="s">
        <v>3171</v>
      </c>
      <c r="P287" s="104" t="s">
        <v>3172</v>
      </c>
      <c r="Q287" s="104"/>
      <c r="R287" s="104"/>
      <c r="S287" s="104"/>
      <c r="T287" s="104"/>
      <c r="U287" s="64"/>
      <c r="V287" s="95" t="s">
        <v>1551</v>
      </c>
      <c r="W287" s="95" t="s">
        <v>4058</v>
      </c>
      <c r="X287" s="95" t="s">
        <v>4048</v>
      </c>
    </row>
    <row r="288" spans="1:24" x14ac:dyDescent="0.2">
      <c r="A288" s="113" t="s">
        <v>26</v>
      </c>
      <c r="B288" s="150" t="s">
        <v>837</v>
      </c>
      <c r="C288" s="149" t="s">
        <v>2266</v>
      </c>
      <c r="D288" s="148" t="s">
        <v>2267</v>
      </c>
      <c r="E288" s="155">
        <v>59.523809523809526</v>
      </c>
      <c r="F288" s="155">
        <v>63.793103448275865</v>
      </c>
      <c r="G288" s="156">
        <v>53.968253968253968</v>
      </c>
      <c r="H288" s="156">
        <v>41.379310344827587</v>
      </c>
      <c r="I288" s="156">
        <v>52.577319587628871</v>
      </c>
      <c r="J288" s="157">
        <v>53.773584905660378</v>
      </c>
      <c r="K288" s="158">
        <v>63.793103448275865</v>
      </c>
      <c r="L288" s="158">
        <v>54.16923029640936</v>
      </c>
      <c r="M288" s="158">
        <v>41.379310344827587</v>
      </c>
      <c r="N288" s="104" t="s">
        <v>3170</v>
      </c>
      <c r="O288" s="104" t="s">
        <v>3171</v>
      </c>
      <c r="P288" s="104" t="s">
        <v>3172</v>
      </c>
      <c r="Q288" s="104"/>
      <c r="R288" s="104"/>
      <c r="S288" s="104"/>
      <c r="T288" s="104"/>
      <c r="U288" s="64"/>
      <c r="V288" s="95" t="s">
        <v>1551</v>
      </c>
      <c r="W288" s="95" t="s">
        <v>4059</v>
      </c>
      <c r="X288" s="95" t="s">
        <v>4048</v>
      </c>
    </row>
    <row r="289" spans="1:24" x14ac:dyDescent="0.2">
      <c r="A289" s="113" t="s">
        <v>26</v>
      </c>
      <c r="B289" s="150" t="s">
        <v>837</v>
      </c>
      <c r="C289" s="149" t="s">
        <v>2264</v>
      </c>
      <c r="D289" s="148" t="s">
        <v>3016</v>
      </c>
      <c r="E289" s="155">
        <v>55.339805825242713</v>
      </c>
      <c r="F289" s="155">
        <v>54.385964912280706</v>
      </c>
      <c r="G289" s="156">
        <v>50.561797752808992</v>
      </c>
      <c r="H289" s="156">
        <v>55.555555555555557</v>
      </c>
      <c r="I289" s="156">
        <v>39.473684210526315</v>
      </c>
      <c r="J289" s="157">
        <v>58.267716535433067</v>
      </c>
      <c r="K289" s="158">
        <v>58.267716535433067</v>
      </c>
      <c r="L289" s="158">
        <v>52.264087465307888</v>
      </c>
      <c r="M289" s="158">
        <v>39.473684210526315</v>
      </c>
      <c r="N289" s="104" t="s">
        <v>3173</v>
      </c>
      <c r="O289" s="104" t="s">
        <v>3174</v>
      </c>
      <c r="P289" s="104" t="s">
        <v>3175</v>
      </c>
      <c r="Q289" s="104"/>
      <c r="R289" s="104"/>
      <c r="S289" s="104"/>
      <c r="T289" s="104"/>
      <c r="U289" s="64"/>
      <c r="V289" s="95" t="s">
        <v>1551</v>
      </c>
      <c r="W289" s="95" t="s">
        <v>4060</v>
      </c>
      <c r="X289" s="95" t="s">
        <v>4048</v>
      </c>
    </row>
    <row r="290" spans="1:24" x14ac:dyDescent="0.2">
      <c r="A290" s="113" t="s">
        <v>26</v>
      </c>
      <c r="B290" s="150" t="s">
        <v>837</v>
      </c>
      <c r="C290" s="149" t="s">
        <v>172</v>
      </c>
      <c r="D290" s="148" t="s">
        <v>3007</v>
      </c>
      <c r="E290" s="155">
        <v>47</v>
      </c>
      <c r="F290" s="155">
        <v>50.694444444444443</v>
      </c>
      <c r="G290" s="156">
        <v>53.543307086614178</v>
      </c>
      <c r="H290" s="156">
        <v>45.669291338582681</v>
      </c>
      <c r="I290" s="156">
        <v>44.094488188976378</v>
      </c>
      <c r="J290" s="157">
        <v>54.054054054054056</v>
      </c>
      <c r="K290" s="158">
        <v>54.054054054054056</v>
      </c>
      <c r="L290" s="158">
        <v>49.175930852111954</v>
      </c>
      <c r="M290" s="158">
        <v>44.094488188976378</v>
      </c>
      <c r="N290" s="104" t="s">
        <v>3176</v>
      </c>
      <c r="O290" s="104" t="s">
        <v>3177</v>
      </c>
      <c r="P290" s="104" t="s">
        <v>3178</v>
      </c>
      <c r="Q290" s="104"/>
      <c r="R290" s="104"/>
      <c r="S290" s="104"/>
      <c r="T290" s="104"/>
      <c r="U290" s="64"/>
      <c r="V290" s="95" t="s">
        <v>1551</v>
      </c>
      <c r="W290" s="95" t="s">
        <v>4061</v>
      </c>
      <c r="X290" s="95" t="s">
        <v>4048</v>
      </c>
    </row>
    <row r="291" spans="1:24" x14ac:dyDescent="0.2">
      <c r="A291" s="113" t="s">
        <v>26</v>
      </c>
      <c r="B291" s="150" t="s">
        <v>837</v>
      </c>
      <c r="C291" s="149" t="s">
        <v>535</v>
      </c>
      <c r="D291" s="148" t="s">
        <v>536</v>
      </c>
      <c r="E291" s="155">
        <v>47.663551401869157</v>
      </c>
      <c r="F291" s="155">
        <v>50</v>
      </c>
      <c r="G291" s="156">
        <v>51.960784313725497</v>
      </c>
      <c r="H291" s="156">
        <v>49.090909090909093</v>
      </c>
      <c r="I291" s="156">
        <v>42.748091603053432</v>
      </c>
      <c r="J291" s="157">
        <v>47.008547008547005</v>
      </c>
      <c r="K291" s="158">
        <v>51.960784313725497</v>
      </c>
      <c r="L291" s="158">
        <v>48.078647236350697</v>
      </c>
      <c r="M291" s="158">
        <v>42.748091603053432</v>
      </c>
      <c r="N291" s="104" t="s">
        <v>3176</v>
      </c>
      <c r="O291" s="104" t="s">
        <v>3177</v>
      </c>
      <c r="P291" s="104" t="s">
        <v>3178</v>
      </c>
      <c r="Q291" s="104"/>
      <c r="R291" s="104"/>
      <c r="S291" s="104"/>
      <c r="T291" s="104"/>
      <c r="U291" s="64"/>
      <c r="V291" s="95" t="s">
        <v>1551</v>
      </c>
      <c r="W291" s="95" t="s">
        <v>4062</v>
      </c>
      <c r="X291" s="95" t="s">
        <v>4048</v>
      </c>
    </row>
    <row r="292" spans="1:24" x14ac:dyDescent="0.2">
      <c r="A292" s="113" t="s">
        <v>26</v>
      </c>
      <c r="B292" s="150" t="s">
        <v>837</v>
      </c>
      <c r="C292" s="149" t="s">
        <v>1960</v>
      </c>
      <c r="D292" s="148" t="s">
        <v>1961</v>
      </c>
      <c r="E292" s="155">
        <v>45.945945945945951</v>
      </c>
      <c r="F292" s="155">
        <v>59.541984732824424</v>
      </c>
      <c r="G292" s="156">
        <v>54.761904761904766</v>
      </c>
      <c r="H292" s="156">
        <v>49.206349206349202</v>
      </c>
      <c r="I292" s="156">
        <v>59.016393442622949</v>
      </c>
      <c r="J292" s="157">
        <v>55.284552845528459</v>
      </c>
      <c r="K292" s="158">
        <v>59.541984732824424</v>
      </c>
      <c r="L292" s="158">
        <v>53.95952182252929</v>
      </c>
      <c r="M292" s="158">
        <v>45.945945945945951</v>
      </c>
      <c r="N292" s="104" t="s">
        <v>3176</v>
      </c>
      <c r="O292" s="104" t="s">
        <v>3177</v>
      </c>
      <c r="P292" s="104" t="s">
        <v>3178</v>
      </c>
      <c r="Q292" s="104"/>
      <c r="R292" s="104"/>
      <c r="S292" s="104"/>
      <c r="T292" s="104"/>
      <c r="U292" s="64"/>
      <c r="V292" s="95" t="s">
        <v>1551</v>
      </c>
      <c r="W292" s="95" t="s">
        <v>4063</v>
      </c>
      <c r="X292" s="95" t="s">
        <v>4048</v>
      </c>
    </row>
    <row r="293" spans="1:24" x14ac:dyDescent="0.2">
      <c r="A293" s="113" t="s">
        <v>26</v>
      </c>
      <c r="B293" s="150" t="s">
        <v>837</v>
      </c>
      <c r="C293" s="149" t="s">
        <v>533</v>
      </c>
      <c r="D293" s="148" t="s">
        <v>3012</v>
      </c>
      <c r="E293" s="155">
        <v>44.329896907216494</v>
      </c>
      <c r="F293" s="155">
        <v>54.477611940298509</v>
      </c>
      <c r="G293" s="156">
        <v>54.464285714285708</v>
      </c>
      <c r="H293" s="156">
        <v>51.428571428571423</v>
      </c>
      <c r="I293" s="156">
        <v>58.720930232558146</v>
      </c>
      <c r="J293" s="157">
        <v>65.088757396449708</v>
      </c>
      <c r="K293" s="158">
        <v>65.088757396449708</v>
      </c>
      <c r="L293" s="158">
        <v>54.751675603230005</v>
      </c>
      <c r="M293" s="158">
        <v>44.329896907216494</v>
      </c>
      <c r="N293" s="104" t="s">
        <v>3179</v>
      </c>
      <c r="O293" s="104" t="s">
        <v>3180</v>
      </c>
      <c r="P293" s="104" t="s">
        <v>3181</v>
      </c>
      <c r="Q293" s="104"/>
      <c r="R293" s="104"/>
      <c r="S293" s="104"/>
      <c r="T293" s="104"/>
      <c r="U293" s="64"/>
      <c r="V293" s="95" t="s">
        <v>1551</v>
      </c>
      <c r="W293" s="95" t="s">
        <v>4064</v>
      </c>
      <c r="X293" s="95" t="s">
        <v>4048</v>
      </c>
    </row>
    <row r="294" spans="1:24" x14ac:dyDescent="0.2">
      <c r="A294" s="113" t="s">
        <v>26</v>
      </c>
      <c r="B294" s="150" t="s">
        <v>837</v>
      </c>
      <c r="C294" s="149" t="s">
        <v>525</v>
      </c>
      <c r="D294" s="148" t="s">
        <v>526</v>
      </c>
      <c r="E294" s="155">
        <v>42.105263157894733</v>
      </c>
      <c r="F294" s="155">
        <v>59.420289855072461</v>
      </c>
      <c r="G294" s="156">
        <v>53.658536585365859</v>
      </c>
      <c r="H294" s="156">
        <v>50</v>
      </c>
      <c r="I294" s="156">
        <v>40.259740259740262</v>
      </c>
      <c r="J294" s="157">
        <v>58.461538461538467</v>
      </c>
      <c r="K294" s="158">
        <v>59.420289855072461</v>
      </c>
      <c r="L294" s="158">
        <v>50.650894719935302</v>
      </c>
      <c r="M294" s="158">
        <v>40.259740259740262</v>
      </c>
      <c r="N294" s="104" t="s">
        <v>3179</v>
      </c>
      <c r="O294" s="104" t="s">
        <v>3180</v>
      </c>
      <c r="P294" s="104" t="s">
        <v>3181</v>
      </c>
      <c r="Q294" s="104"/>
      <c r="R294" s="104"/>
      <c r="S294" s="104"/>
      <c r="T294" s="104"/>
      <c r="U294" s="64"/>
      <c r="V294" s="95" t="s">
        <v>1551</v>
      </c>
      <c r="W294" s="95" t="s">
        <v>1550</v>
      </c>
      <c r="X294" s="95" t="s">
        <v>4048</v>
      </c>
    </row>
    <row r="295" spans="1:24" x14ac:dyDescent="0.2">
      <c r="A295" s="113" t="s">
        <v>26</v>
      </c>
      <c r="B295" s="150" t="s">
        <v>837</v>
      </c>
      <c r="C295" s="149" t="s">
        <v>529</v>
      </c>
      <c r="D295" s="148" t="s">
        <v>3010</v>
      </c>
      <c r="E295" s="155">
        <v>33.87096774193548</v>
      </c>
      <c r="F295" s="155">
        <v>43.103448275862064</v>
      </c>
      <c r="G295" s="156">
        <v>52.083333333333336</v>
      </c>
      <c r="H295" s="156">
        <v>37.5</v>
      </c>
      <c r="I295" s="156">
        <v>67.777777777777786</v>
      </c>
      <c r="J295" s="157">
        <v>65.909090909090907</v>
      </c>
      <c r="K295" s="158">
        <v>67.777777777777786</v>
      </c>
      <c r="L295" s="158">
        <v>50.040769672999922</v>
      </c>
      <c r="M295" s="158">
        <v>33.87096774193548</v>
      </c>
      <c r="N295" s="104" t="s">
        <v>3182</v>
      </c>
      <c r="O295" s="104" t="s">
        <v>3183</v>
      </c>
      <c r="P295" s="104" t="s">
        <v>3184</v>
      </c>
      <c r="Q295" s="104"/>
      <c r="R295" s="104"/>
      <c r="S295" s="104"/>
      <c r="T295" s="104"/>
      <c r="U295" s="64"/>
      <c r="V295" s="95" t="s">
        <v>1551</v>
      </c>
      <c r="W295" s="95" t="s">
        <v>4065</v>
      </c>
      <c r="X295" s="95" t="s">
        <v>4048</v>
      </c>
    </row>
    <row r="296" spans="1:24" x14ac:dyDescent="0.2">
      <c r="A296" s="113" t="s">
        <v>26</v>
      </c>
      <c r="B296" s="150" t="s">
        <v>2089</v>
      </c>
      <c r="C296" s="149" t="s">
        <v>407</v>
      </c>
      <c r="D296" s="148" t="s">
        <v>408</v>
      </c>
      <c r="E296" s="155">
        <v>62.184873949579831</v>
      </c>
      <c r="F296" s="155">
        <v>47.058823529411761</v>
      </c>
      <c r="G296" s="156">
        <v>60</v>
      </c>
      <c r="H296" s="156">
        <v>55.39568345323741</v>
      </c>
      <c r="I296" s="156">
        <v>42.028985507246375</v>
      </c>
      <c r="J296" s="157">
        <v>47.272727272727273</v>
      </c>
      <c r="K296" s="158">
        <v>62.184873949579831</v>
      </c>
      <c r="L296" s="158">
        <v>52.323515618700434</v>
      </c>
      <c r="M296" s="158">
        <v>42.028985507246375</v>
      </c>
      <c r="N296" s="104" t="s">
        <v>3170</v>
      </c>
      <c r="O296" s="104" t="s">
        <v>3171</v>
      </c>
      <c r="P296" s="104" t="s">
        <v>3172</v>
      </c>
      <c r="Q296" s="104"/>
      <c r="R296" s="104"/>
      <c r="S296" s="104"/>
      <c r="T296" s="104"/>
      <c r="U296" s="64"/>
      <c r="V296" s="95" t="s">
        <v>1596</v>
      </c>
      <c r="W296" s="95" t="s">
        <v>1595</v>
      </c>
      <c r="X296" s="95" t="s">
        <v>4048</v>
      </c>
    </row>
    <row r="297" spans="1:24" x14ac:dyDescent="0.2">
      <c r="A297" s="113" t="s">
        <v>26</v>
      </c>
      <c r="B297" s="150" t="s">
        <v>2089</v>
      </c>
      <c r="C297" s="149" t="s">
        <v>149</v>
      </c>
      <c r="D297" s="148" t="s">
        <v>3035</v>
      </c>
      <c r="E297" s="155">
        <v>56.756756756756758</v>
      </c>
      <c r="F297" s="155">
        <v>58.247422680412377</v>
      </c>
      <c r="G297" s="156">
        <v>53.529411764705884</v>
      </c>
      <c r="H297" s="156">
        <v>51.162790697674424</v>
      </c>
      <c r="I297" s="156">
        <v>50.370370370370367</v>
      </c>
      <c r="J297" s="157">
        <v>59.405940594059402</v>
      </c>
      <c r="K297" s="158">
        <v>59.405940594059402</v>
      </c>
      <c r="L297" s="158">
        <v>54.912115477329877</v>
      </c>
      <c r="M297" s="158">
        <v>50.370370370370367</v>
      </c>
      <c r="N297" s="104" t="s">
        <v>3170</v>
      </c>
      <c r="O297" s="104" t="s">
        <v>3171</v>
      </c>
      <c r="P297" s="104" t="s">
        <v>3172</v>
      </c>
      <c r="Q297" s="104"/>
      <c r="R297" s="104"/>
      <c r="S297" s="104"/>
      <c r="T297" s="104"/>
      <c r="U297" s="64"/>
      <c r="V297" s="95" t="s">
        <v>1596</v>
      </c>
      <c r="W297" s="95" t="s">
        <v>1598</v>
      </c>
      <c r="X297" s="95" t="s">
        <v>4048</v>
      </c>
    </row>
    <row r="298" spans="1:24" x14ac:dyDescent="0.2">
      <c r="A298" s="113" t="s">
        <v>26</v>
      </c>
      <c r="B298" s="150" t="s">
        <v>2089</v>
      </c>
      <c r="C298" s="149" t="s">
        <v>2735</v>
      </c>
      <c r="D298" s="148" t="s">
        <v>3036</v>
      </c>
      <c r="E298" s="155">
        <v>51.700680272108848</v>
      </c>
      <c r="F298" s="155">
        <v>49.438202247191008</v>
      </c>
      <c r="G298" s="156">
        <v>46.666666666666664</v>
      </c>
      <c r="H298" s="156">
        <v>54.929577464788736</v>
      </c>
      <c r="I298" s="156">
        <v>53.435114503816791</v>
      </c>
      <c r="J298" s="157">
        <v>50.847457627118644</v>
      </c>
      <c r="K298" s="158">
        <v>54.929577464788736</v>
      </c>
      <c r="L298" s="158">
        <v>51.169616463615114</v>
      </c>
      <c r="M298" s="158">
        <v>46.666666666666664</v>
      </c>
      <c r="N298" s="104" t="s">
        <v>3170</v>
      </c>
      <c r="O298" s="104" t="s">
        <v>3171</v>
      </c>
      <c r="P298" s="104" t="s">
        <v>3172</v>
      </c>
      <c r="Q298" s="104"/>
      <c r="R298" s="104"/>
      <c r="S298" s="104"/>
      <c r="T298" s="104"/>
      <c r="U298" s="64"/>
      <c r="V298" s="95" t="s">
        <v>1596</v>
      </c>
      <c r="W298" s="95" t="s">
        <v>4066</v>
      </c>
      <c r="X298" s="95" t="s">
        <v>4048</v>
      </c>
    </row>
    <row r="299" spans="1:24" x14ac:dyDescent="0.2">
      <c r="A299" s="113" t="s">
        <v>26</v>
      </c>
      <c r="B299" s="150" t="s">
        <v>2089</v>
      </c>
      <c r="C299" s="149" t="s">
        <v>2727</v>
      </c>
      <c r="D299" s="148" t="s">
        <v>2728</v>
      </c>
      <c r="E299" s="155">
        <v>50</v>
      </c>
      <c r="F299" s="155">
        <v>56.081081081081088</v>
      </c>
      <c r="G299" s="156">
        <v>55.752212389380531</v>
      </c>
      <c r="H299" s="156">
        <v>55.303030303030297</v>
      </c>
      <c r="I299" s="156">
        <v>61.53846153846154</v>
      </c>
      <c r="J299" s="157">
        <v>63.855421686746979</v>
      </c>
      <c r="K299" s="158">
        <v>63.855421686746979</v>
      </c>
      <c r="L299" s="158">
        <v>57.088367833116742</v>
      </c>
      <c r="M299" s="158">
        <v>50</v>
      </c>
      <c r="N299" s="104" t="s">
        <v>3170</v>
      </c>
      <c r="O299" s="104" t="s">
        <v>3171</v>
      </c>
      <c r="P299" s="104" t="s">
        <v>3172</v>
      </c>
      <c r="Q299" s="104"/>
      <c r="R299" s="104"/>
      <c r="S299" s="104"/>
      <c r="T299" s="104"/>
      <c r="U299" s="64"/>
      <c r="V299" s="95" t="s">
        <v>1596</v>
      </c>
      <c r="W299" s="95" t="s">
        <v>4067</v>
      </c>
      <c r="X299" s="95" t="s">
        <v>4048</v>
      </c>
    </row>
    <row r="300" spans="1:24" x14ac:dyDescent="0.2">
      <c r="A300" s="113" t="s">
        <v>26</v>
      </c>
      <c r="B300" s="150" t="s">
        <v>2089</v>
      </c>
      <c r="C300" s="149" t="s">
        <v>2729</v>
      </c>
      <c r="D300" s="148" t="s">
        <v>2730</v>
      </c>
      <c r="E300" s="155">
        <v>52.985074626865668</v>
      </c>
      <c r="F300" s="155">
        <v>33.766233766233768</v>
      </c>
      <c r="G300" s="156">
        <v>47.058823529411761</v>
      </c>
      <c r="H300" s="156">
        <v>42.222222222222221</v>
      </c>
      <c r="I300" s="156">
        <v>56.140350877192979</v>
      </c>
      <c r="J300" s="157">
        <v>50</v>
      </c>
      <c r="K300" s="158">
        <v>56.140350877192979</v>
      </c>
      <c r="L300" s="158">
        <v>47.028784170321067</v>
      </c>
      <c r="M300" s="158">
        <v>33.766233766233768</v>
      </c>
      <c r="N300" s="104" t="s">
        <v>3173</v>
      </c>
      <c r="O300" s="104" t="s">
        <v>3174</v>
      </c>
      <c r="P300" s="104" t="s">
        <v>3175</v>
      </c>
      <c r="Q300" s="104"/>
      <c r="R300" s="104"/>
      <c r="S300" s="104"/>
      <c r="T300" s="104"/>
      <c r="U300" s="64"/>
      <c r="V300" s="95" t="s">
        <v>1596</v>
      </c>
      <c r="W300" s="95" t="s">
        <v>4068</v>
      </c>
      <c r="X300" s="95" t="s">
        <v>4048</v>
      </c>
    </row>
    <row r="301" spans="1:24" x14ac:dyDescent="0.2">
      <c r="A301" s="113" t="s">
        <v>26</v>
      </c>
      <c r="B301" s="150" t="s">
        <v>2089</v>
      </c>
      <c r="C301" s="149" t="s">
        <v>830</v>
      </c>
      <c r="D301" s="148" t="s">
        <v>3037</v>
      </c>
      <c r="E301" s="155">
        <v>51.968503937007867</v>
      </c>
      <c r="F301" s="155">
        <v>50.370370370370367</v>
      </c>
      <c r="G301" s="156">
        <v>57.575757575757578</v>
      </c>
      <c r="H301" s="156">
        <v>50.393700787401571</v>
      </c>
      <c r="I301" s="156">
        <v>36.363636363636367</v>
      </c>
      <c r="J301" s="157">
        <v>54.166666666666664</v>
      </c>
      <c r="K301" s="158">
        <v>57.575757575757578</v>
      </c>
      <c r="L301" s="158">
        <v>50.139772616806738</v>
      </c>
      <c r="M301" s="158">
        <v>36.363636363636367</v>
      </c>
      <c r="N301" s="104" t="s">
        <v>3173</v>
      </c>
      <c r="O301" s="104" t="s">
        <v>3174</v>
      </c>
      <c r="P301" s="104" t="s">
        <v>3175</v>
      </c>
      <c r="Q301" s="104"/>
      <c r="R301" s="104"/>
      <c r="S301" s="104"/>
      <c r="T301" s="104"/>
      <c r="U301" s="64"/>
      <c r="V301" s="95" t="s">
        <v>1596</v>
      </c>
      <c r="W301" s="95" t="s">
        <v>1621</v>
      </c>
      <c r="X301" s="95" t="s">
        <v>4048</v>
      </c>
    </row>
    <row r="302" spans="1:24" x14ac:dyDescent="0.2">
      <c r="A302" s="113" t="s">
        <v>26</v>
      </c>
      <c r="B302" s="150" t="s">
        <v>2089</v>
      </c>
      <c r="C302" s="149" t="s">
        <v>832</v>
      </c>
      <c r="D302" s="148" t="s">
        <v>833</v>
      </c>
      <c r="E302" s="155">
        <v>45.614035087719294</v>
      </c>
      <c r="F302" s="155">
        <v>46.534653465346537</v>
      </c>
      <c r="G302" s="156">
        <v>40.86021505376344</v>
      </c>
      <c r="H302" s="156">
        <v>62.903225806451616</v>
      </c>
      <c r="I302" s="156">
        <v>44.31818181818182</v>
      </c>
      <c r="J302" s="157">
        <v>36.170212765957451</v>
      </c>
      <c r="K302" s="158">
        <v>62.903225806451616</v>
      </c>
      <c r="L302" s="158">
        <v>46.066753999570032</v>
      </c>
      <c r="M302" s="158">
        <v>36.170212765957451</v>
      </c>
      <c r="N302" s="104" t="s">
        <v>3176</v>
      </c>
      <c r="O302" s="104" t="s">
        <v>3177</v>
      </c>
      <c r="P302" s="104" t="s">
        <v>3178</v>
      </c>
      <c r="Q302" s="104"/>
      <c r="R302" s="104"/>
      <c r="S302" s="104"/>
      <c r="T302" s="104"/>
      <c r="U302" s="64"/>
      <c r="V302" s="95" t="s">
        <v>1596</v>
      </c>
      <c r="W302" s="95" t="s">
        <v>4069</v>
      </c>
      <c r="X302" s="95" t="s">
        <v>4048</v>
      </c>
    </row>
    <row r="303" spans="1:24" x14ac:dyDescent="0.2">
      <c r="A303" s="113" t="s">
        <v>26</v>
      </c>
      <c r="B303" s="150" t="s">
        <v>2089</v>
      </c>
      <c r="C303" s="149" t="s">
        <v>2731</v>
      </c>
      <c r="D303" s="148" t="s">
        <v>2732</v>
      </c>
      <c r="E303" s="155">
        <v>48.148148148148145</v>
      </c>
      <c r="F303" s="155">
        <v>53.521126760563376</v>
      </c>
      <c r="G303" s="156">
        <v>58.51063829787234</v>
      </c>
      <c r="H303" s="156">
        <v>62.328767123287676</v>
      </c>
      <c r="I303" s="156">
        <v>47.191011235955052</v>
      </c>
      <c r="J303" s="157">
        <v>45.070422535211272</v>
      </c>
      <c r="K303" s="158">
        <v>62.328767123287676</v>
      </c>
      <c r="L303" s="158">
        <v>52.46168568350631</v>
      </c>
      <c r="M303" s="158">
        <v>45.070422535211272</v>
      </c>
      <c r="N303" s="104" t="s">
        <v>3176</v>
      </c>
      <c r="O303" s="104" t="s">
        <v>3177</v>
      </c>
      <c r="P303" s="104" t="s">
        <v>3178</v>
      </c>
      <c r="Q303" s="104"/>
      <c r="R303" s="104"/>
      <c r="S303" s="104"/>
      <c r="T303" s="104"/>
      <c r="U303" s="64"/>
      <c r="V303" s="95" t="s">
        <v>1596</v>
      </c>
      <c r="W303" s="95" t="s">
        <v>4070</v>
      </c>
      <c r="X303" s="95" t="s">
        <v>4048</v>
      </c>
    </row>
    <row r="304" spans="1:24" x14ac:dyDescent="0.2">
      <c r="A304" s="113" t="s">
        <v>26</v>
      </c>
      <c r="B304" s="150" t="s">
        <v>2089</v>
      </c>
      <c r="C304" s="149" t="s">
        <v>85</v>
      </c>
      <c r="D304" s="148" t="s">
        <v>829</v>
      </c>
      <c r="E304" s="155">
        <v>37.226277372262771</v>
      </c>
      <c r="F304" s="155">
        <v>42.777777777777779</v>
      </c>
      <c r="G304" s="156">
        <v>49.382716049382715</v>
      </c>
      <c r="H304" s="156">
        <v>38.235294117647058</v>
      </c>
      <c r="I304" s="156">
        <v>38.235294117647058</v>
      </c>
      <c r="J304" s="157">
        <v>40</v>
      </c>
      <c r="K304" s="158">
        <v>49.382716049382715</v>
      </c>
      <c r="L304" s="158">
        <v>40.976226572452902</v>
      </c>
      <c r="M304" s="158">
        <v>37.226277372262771</v>
      </c>
      <c r="N304" s="104" t="s">
        <v>3179</v>
      </c>
      <c r="O304" s="104" t="s">
        <v>3180</v>
      </c>
      <c r="P304" s="104" t="s">
        <v>3181</v>
      </c>
      <c r="Q304" s="104"/>
      <c r="R304" s="104"/>
      <c r="S304" s="104"/>
      <c r="T304" s="104"/>
      <c r="U304" s="64"/>
      <c r="V304" s="95" t="s">
        <v>1596</v>
      </c>
      <c r="W304" s="95" t="s">
        <v>1597</v>
      </c>
      <c r="X304" s="95" t="s">
        <v>4048</v>
      </c>
    </row>
    <row r="305" spans="1:24" x14ac:dyDescent="0.2">
      <c r="A305" s="113" t="s">
        <v>26</v>
      </c>
      <c r="B305" s="150" t="s">
        <v>2089</v>
      </c>
      <c r="C305" s="149" t="s">
        <v>827</v>
      </c>
      <c r="D305" s="148" t="s">
        <v>828</v>
      </c>
      <c r="E305" s="155">
        <v>39.42307692307692</v>
      </c>
      <c r="F305" s="155">
        <v>48.235294117647058</v>
      </c>
      <c r="G305" s="156">
        <v>56.578947368421048</v>
      </c>
      <c r="H305" s="156">
        <v>39.449541284403672</v>
      </c>
      <c r="I305" s="156">
        <v>45.614035087719294</v>
      </c>
      <c r="J305" s="157">
        <v>40.476190476190474</v>
      </c>
      <c r="K305" s="158">
        <v>56.578947368421048</v>
      </c>
      <c r="L305" s="158">
        <v>44.962847542909742</v>
      </c>
      <c r="M305" s="158">
        <v>39.42307692307692</v>
      </c>
      <c r="N305" s="104" t="s">
        <v>3179</v>
      </c>
      <c r="O305" s="104" t="s">
        <v>3180</v>
      </c>
      <c r="P305" s="104" t="s">
        <v>3181</v>
      </c>
      <c r="Q305" s="104"/>
      <c r="R305" s="104"/>
      <c r="S305" s="104"/>
      <c r="T305" s="104"/>
      <c r="U305" s="64"/>
      <c r="V305" s="95" t="s">
        <v>1596</v>
      </c>
      <c r="W305" s="95" t="s">
        <v>4071</v>
      </c>
      <c r="X305" s="95" t="s">
        <v>4048</v>
      </c>
    </row>
    <row r="306" spans="1:24" x14ac:dyDescent="0.2">
      <c r="A306" s="113" t="s">
        <v>26</v>
      </c>
      <c r="B306" s="150" t="s">
        <v>2089</v>
      </c>
      <c r="C306" s="149" t="s">
        <v>164</v>
      </c>
      <c r="D306" s="148" t="s">
        <v>3034</v>
      </c>
      <c r="E306" s="155">
        <v>41.791044776119399</v>
      </c>
      <c r="F306" s="155">
        <v>51.282051282051277</v>
      </c>
      <c r="G306" s="156">
        <v>51.17647058823529</v>
      </c>
      <c r="H306" s="156">
        <v>51.260504201680668</v>
      </c>
      <c r="I306" s="156">
        <v>45.569620253164558</v>
      </c>
      <c r="J306" s="157">
        <v>40.131578947368425</v>
      </c>
      <c r="K306" s="158">
        <v>51.282051282051277</v>
      </c>
      <c r="L306" s="158">
        <v>46.868545008103276</v>
      </c>
      <c r="M306" s="158">
        <v>40.131578947368425</v>
      </c>
      <c r="N306" s="104" t="s">
        <v>3179</v>
      </c>
      <c r="O306" s="104" t="s">
        <v>3180</v>
      </c>
      <c r="P306" s="104" t="s">
        <v>3181</v>
      </c>
      <c r="Q306" s="104"/>
      <c r="R306" s="104"/>
      <c r="S306" s="104"/>
      <c r="T306" s="104"/>
      <c r="U306" s="64"/>
      <c r="V306" s="95" t="s">
        <v>1596</v>
      </c>
      <c r="W306" s="95" t="s">
        <v>4072</v>
      </c>
      <c r="X306" s="95" t="s">
        <v>4048</v>
      </c>
    </row>
    <row r="307" spans="1:24" x14ac:dyDescent="0.2">
      <c r="A307" s="113" t="s">
        <v>26</v>
      </c>
      <c r="B307" s="150" t="s">
        <v>2089</v>
      </c>
      <c r="C307" s="149" t="s">
        <v>2737</v>
      </c>
      <c r="D307" s="148" t="s">
        <v>2738</v>
      </c>
      <c r="E307" s="155">
        <v>44.274809160305345</v>
      </c>
      <c r="F307" s="155">
        <v>45.348837209302324</v>
      </c>
      <c r="G307" s="156">
        <v>53.41614906832298</v>
      </c>
      <c r="H307" s="156">
        <v>50.632911392405063</v>
      </c>
      <c r="I307" s="156">
        <v>45.751633986928105</v>
      </c>
      <c r="J307" s="157">
        <v>55.555555555555557</v>
      </c>
      <c r="K307" s="158">
        <v>55.555555555555557</v>
      </c>
      <c r="L307" s="158">
        <v>49.163316062136566</v>
      </c>
      <c r="M307" s="158">
        <v>44.274809160305345</v>
      </c>
      <c r="N307" s="104" t="s">
        <v>3179</v>
      </c>
      <c r="O307" s="104" t="s">
        <v>3180</v>
      </c>
      <c r="P307" s="104" t="s">
        <v>3181</v>
      </c>
      <c r="Q307" s="104"/>
      <c r="R307" s="104"/>
      <c r="S307" s="104"/>
      <c r="T307" s="104"/>
      <c r="U307" s="64"/>
      <c r="V307" s="95" t="s">
        <v>1596</v>
      </c>
      <c r="W307" s="95" t="s">
        <v>4073</v>
      </c>
      <c r="X307" s="95" t="s">
        <v>4048</v>
      </c>
    </row>
    <row r="308" spans="1:24" x14ac:dyDescent="0.2">
      <c r="A308" s="113" t="s">
        <v>26</v>
      </c>
      <c r="B308" s="150" t="s">
        <v>2089</v>
      </c>
      <c r="C308" s="149" t="s">
        <v>131</v>
      </c>
      <c r="D308" s="148" t="s">
        <v>212</v>
      </c>
      <c r="E308" s="155">
        <v>31.746031746031743</v>
      </c>
      <c r="F308" s="155">
        <v>41.596638655462186</v>
      </c>
      <c r="G308" s="156">
        <v>45.762711864406782</v>
      </c>
      <c r="H308" s="156">
        <v>44.927536231884055</v>
      </c>
      <c r="I308" s="156">
        <v>55.080213903743314</v>
      </c>
      <c r="J308" s="157">
        <v>47.590361445783131</v>
      </c>
      <c r="K308" s="158">
        <v>55.080213903743314</v>
      </c>
      <c r="L308" s="158">
        <v>44.450582307885206</v>
      </c>
      <c r="M308" s="158">
        <v>31.746031746031743</v>
      </c>
      <c r="N308" s="104" t="s">
        <v>3179</v>
      </c>
      <c r="O308" s="104" t="s">
        <v>3180</v>
      </c>
      <c r="P308" s="104" t="s">
        <v>3181</v>
      </c>
      <c r="Q308" s="104"/>
      <c r="R308" s="104"/>
      <c r="S308" s="104"/>
      <c r="T308" s="104"/>
      <c r="U308" s="64"/>
      <c r="V308" s="95" t="s">
        <v>1596</v>
      </c>
      <c r="W308" s="95" t="s">
        <v>1599</v>
      </c>
      <c r="X308" s="95" t="s">
        <v>4048</v>
      </c>
    </row>
    <row r="309" spans="1:24" x14ac:dyDescent="0.2">
      <c r="A309" s="113" t="s">
        <v>26</v>
      </c>
      <c r="B309" s="150" t="s">
        <v>2089</v>
      </c>
      <c r="C309" s="149" t="s">
        <v>2733</v>
      </c>
      <c r="D309" s="148" t="s">
        <v>2734</v>
      </c>
      <c r="E309" s="155">
        <v>30.76923076923077</v>
      </c>
      <c r="F309" s="155">
        <v>50.694444444444443</v>
      </c>
      <c r="G309" s="156">
        <v>58.064516129032263</v>
      </c>
      <c r="H309" s="156">
        <v>46.153846153846153</v>
      </c>
      <c r="I309" s="156">
        <v>54.166666666666664</v>
      </c>
      <c r="J309" s="157">
        <v>50</v>
      </c>
      <c r="K309" s="158">
        <v>58.064516129032263</v>
      </c>
      <c r="L309" s="158">
        <v>48.30811736053672</v>
      </c>
      <c r="M309" s="158">
        <v>30.76923076923077</v>
      </c>
      <c r="N309" s="104" t="s">
        <v>3182</v>
      </c>
      <c r="O309" s="104" t="s">
        <v>3183</v>
      </c>
      <c r="P309" s="104" t="s">
        <v>3184</v>
      </c>
      <c r="Q309" s="104"/>
      <c r="R309" s="104"/>
      <c r="S309" s="104"/>
      <c r="T309" s="104"/>
      <c r="U309" s="64"/>
      <c r="V309" s="95" t="s">
        <v>1596</v>
      </c>
      <c r="W309" s="95" t="s">
        <v>4074</v>
      </c>
      <c r="X309" s="95" t="s">
        <v>4048</v>
      </c>
    </row>
    <row r="310" spans="1:24" x14ac:dyDescent="0.2">
      <c r="A310" s="113" t="s">
        <v>26</v>
      </c>
      <c r="B310" s="150" t="s">
        <v>2088</v>
      </c>
      <c r="C310" s="149" t="s">
        <v>2076</v>
      </c>
      <c r="D310" s="148" t="s">
        <v>2685</v>
      </c>
      <c r="E310" s="155">
        <v>50.892857142857139</v>
      </c>
      <c r="F310" s="155">
        <v>52.486187845303867</v>
      </c>
      <c r="G310" s="156">
        <v>54.198473282442748</v>
      </c>
      <c r="H310" s="156">
        <v>41.558441558441558</v>
      </c>
      <c r="I310" s="156">
        <v>48.275862068965516</v>
      </c>
      <c r="J310" s="157">
        <v>56.488549618320619</v>
      </c>
      <c r="K310" s="158">
        <v>56.488549618320619</v>
      </c>
      <c r="L310" s="158">
        <v>50.650061919388577</v>
      </c>
      <c r="M310" s="158">
        <v>41.558441558441558</v>
      </c>
      <c r="N310" s="104" t="s">
        <v>3170</v>
      </c>
      <c r="O310" s="104" t="s">
        <v>3171</v>
      </c>
      <c r="P310" s="104" t="s">
        <v>3172</v>
      </c>
      <c r="Q310" s="104"/>
      <c r="R310" s="104"/>
      <c r="S310" s="104"/>
      <c r="T310" s="104"/>
      <c r="U310" s="64"/>
      <c r="V310" s="95" t="s">
        <v>3751</v>
      </c>
      <c r="W310" s="95" t="s">
        <v>4075</v>
      </c>
      <c r="X310" s="95" t="s">
        <v>4048</v>
      </c>
    </row>
    <row r="311" spans="1:24" x14ac:dyDescent="0.2">
      <c r="A311" s="113" t="s">
        <v>26</v>
      </c>
      <c r="B311" s="150" t="s">
        <v>2088</v>
      </c>
      <c r="C311" s="149" t="s">
        <v>135</v>
      </c>
      <c r="D311" s="148" t="s">
        <v>251</v>
      </c>
      <c r="E311" s="155">
        <v>50</v>
      </c>
      <c r="F311" s="155">
        <v>53.370786516853933</v>
      </c>
      <c r="G311" s="156">
        <v>50</v>
      </c>
      <c r="H311" s="156">
        <v>62.857142857142854</v>
      </c>
      <c r="I311" s="156">
        <v>50.617283950617285</v>
      </c>
      <c r="J311" s="157">
        <v>62.962962962962962</v>
      </c>
      <c r="K311" s="158">
        <v>62.962962962962962</v>
      </c>
      <c r="L311" s="158">
        <v>54.968029381262831</v>
      </c>
      <c r="M311" s="158">
        <v>50</v>
      </c>
      <c r="N311" s="104" t="s">
        <v>3170</v>
      </c>
      <c r="O311" s="104" t="s">
        <v>3171</v>
      </c>
      <c r="P311" s="104" t="s">
        <v>3172</v>
      </c>
      <c r="Q311" s="104"/>
      <c r="R311" s="104"/>
      <c r="S311" s="104"/>
      <c r="T311" s="104"/>
      <c r="U311" s="64"/>
      <c r="V311" s="95" t="s">
        <v>3751</v>
      </c>
      <c r="W311" s="95" t="s">
        <v>4076</v>
      </c>
      <c r="X311" s="95" t="s">
        <v>4048</v>
      </c>
    </row>
    <row r="312" spans="1:24" x14ac:dyDescent="0.2">
      <c r="A312" s="113" t="s">
        <v>26</v>
      </c>
      <c r="B312" s="150" t="s">
        <v>2088</v>
      </c>
      <c r="C312" s="149" t="s">
        <v>2683</v>
      </c>
      <c r="D312" s="148" t="s">
        <v>3023</v>
      </c>
      <c r="E312" s="155">
        <v>51.181102362204726</v>
      </c>
      <c r="F312" s="155">
        <v>51.724137931034484</v>
      </c>
      <c r="G312" s="156">
        <v>63.636363636363633</v>
      </c>
      <c r="H312" s="156">
        <v>45</v>
      </c>
      <c r="I312" s="156">
        <v>56.129032258064512</v>
      </c>
      <c r="J312" s="157">
        <v>54.54545454545454</v>
      </c>
      <c r="K312" s="158">
        <v>63.636363636363633</v>
      </c>
      <c r="L312" s="158">
        <v>53.702681788853653</v>
      </c>
      <c r="M312" s="158">
        <v>45</v>
      </c>
      <c r="N312" s="104" t="s">
        <v>3170</v>
      </c>
      <c r="O312" s="104" t="s">
        <v>3171</v>
      </c>
      <c r="P312" s="104" t="s">
        <v>3172</v>
      </c>
      <c r="Q312" s="104"/>
      <c r="R312" s="104"/>
      <c r="S312" s="104"/>
      <c r="T312" s="104"/>
      <c r="U312" s="64"/>
      <c r="V312" s="95" t="s">
        <v>3751</v>
      </c>
      <c r="W312" s="95" t="s">
        <v>4077</v>
      </c>
      <c r="X312" s="95" t="s">
        <v>4048</v>
      </c>
    </row>
    <row r="313" spans="1:24" x14ac:dyDescent="0.2">
      <c r="A313" s="113" t="s">
        <v>26</v>
      </c>
      <c r="B313" s="150" t="s">
        <v>2088</v>
      </c>
      <c r="C313" s="149" t="s">
        <v>2681</v>
      </c>
      <c r="D313" s="148" t="s">
        <v>2682</v>
      </c>
      <c r="E313" s="155">
        <v>65.486725663716811</v>
      </c>
      <c r="F313" s="155">
        <v>47.89473684210526</v>
      </c>
      <c r="G313" s="156">
        <v>57.553956834532372</v>
      </c>
      <c r="H313" s="156">
        <v>59.633027522935777</v>
      </c>
      <c r="I313" s="156">
        <v>47.019867549668874</v>
      </c>
      <c r="J313" s="157">
        <v>53.424657534246577</v>
      </c>
      <c r="K313" s="158">
        <v>65.486725663716811</v>
      </c>
      <c r="L313" s="158">
        <v>55.168828657867614</v>
      </c>
      <c r="M313" s="158">
        <v>47.019867549668874</v>
      </c>
      <c r="N313" s="104" t="s">
        <v>3170</v>
      </c>
      <c r="O313" s="104" t="s">
        <v>3171</v>
      </c>
      <c r="P313" s="104" t="s">
        <v>3172</v>
      </c>
      <c r="Q313" s="104"/>
      <c r="R313" s="104"/>
      <c r="S313" s="104"/>
      <c r="T313" s="104"/>
      <c r="U313" s="64"/>
      <c r="V313" s="95" t="s">
        <v>3751</v>
      </c>
      <c r="W313" s="95" t="s">
        <v>4078</v>
      </c>
      <c r="X313" s="95" t="s">
        <v>4048</v>
      </c>
    </row>
    <row r="314" spans="1:24" x14ac:dyDescent="0.2">
      <c r="A314" s="113" t="s">
        <v>26</v>
      </c>
      <c r="B314" s="150" t="s">
        <v>2088</v>
      </c>
      <c r="C314" s="149" t="s">
        <v>2677</v>
      </c>
      <c r="D314" s="148" t="s">
        <v>2678</v>
      </c>
      <c r="E314" s="155">
        <v>55.932203389830505</v>
      </c>
      <c r="F314" s="155">
        <v>47.738693467336688</v>
      </c>
      <c r="G314" s="156">
        <v>52.447552447552447</v>
      </c>
      <c r="H314" s="156">
        <v>61.403508771929829</v>
      </c>
      <c r="I314" s="156">
        <v>58.57988165680473</v>
      </c>
      <c r="J314" s="157">
        <v>59.868421052631582</v>
      </c>
      <c r="K314" s="158">
        <v>61.403508771929829</v>
      </c>
      <c r="L314" s="158">
        <v>55.995043464347624</v>
      </c>
      <c r="M314" s="158">
        <v>47.738693467336688</v>
      </c>
      <c r="N314" s="104" t="s">
        <v>3170</v>
      </c>
      <c r="O314" s="104" t="s">
        <v>3171</v>
      </c>
      <c r="P314" s="104" t="s">
        <v>3172</v>
      </c>
      <c r="Q314" s="104"/>
      <c r="R314" s="104"/>
      <c r="S314" s="104"/>
      <c r="T314" s="104"/>
      <c r="U314" s="64"/>
      <c r="V314" s="95" t="s">
        <v>3751</v>
      </c>
      <c r="W314" s="95" t="s">
        <v>4079</v>
      </c>
      <c r="X314" s="95" t="s">
        <v>4048</v>
      </c>
    </row>
    <row r="315" spans="1:24" x14ac:dyDescent="0.2">
      <c r="A315" s="113" t="s">
        <v>26</v>
      </c>
      <c r="B315" s="150" t="s">
        <v>2088</v>
      </c>
      <c r="C315" s="149" t="s">
        <v>2673</v>
      </c>
      <c r="D315" s="148" t="s">
        <v>2638</v>
      </c>
      <c r="E315" s="155">
        <v>60.526315789473685</v>
      </c>
      <c r="F315" s="155">
        <v>61.250000000000007</v>
      </c>
      <c r="G315" s="156">
        <v>45.833333333333329</v>
      </c>
      <c r="H315" s="156">
        <v>48.062015503875969</v>
      </c>
      <c r="I315" s="156">
        <v>41.666666666666671</v>
      </c>
      <c r="J315" s="157">
        <v>51.181102362204726</v>
      </c>
      <c r="K315" s="158">
        <v>61.250000000000007</v>
      </c>
      <c r="L315" s="158">
        <v>51.419905609259068</v>
      </c>
      <c r="M315" s="158">
        <v>41.666666666666671</v>
      </c>
      <c r="N315" s="104" t="s">
        <v>3170</v>
      </c>
      <c r="O315" s="104" t="s">
        <v>3171</v>
      </c>
      <c r="P315" s="104" t="s">
        <v>3172</v>
      </c>
      <c r="Q315" s="104"/>
      <c r="R315" s="104"/>
      <c r="S315" s="104"/>
      <c r="T315" s="104"/>
      <c r="U315" s="64"/>
      <c r="V315" s="95" t="s">
        <v>3751</v>
      </c>
      <c r="W315" s="95" t="s">
        <v>4080</v>
      </c>
      <c r="X315" s="95" t="s">
        <v>4048</v>
      </c>
    </row>
    <row r="316" spans="1:24" x14ac:dyDescent="0.2">
      <c r="A316" s="113" t="s">
        <v>26</v>
      </c>
      <c r="B316" s="150" t="s">
        <v>2088</v>
      </c>
      <c r="C316" s="149" t="s">
        <v>2671</v>
      </c>
      <c r="D316" s="148" t="s">
        <v>3024</v>
      </c>
      <c r="E316" s="155">
        <v>57.664233576642332</v>
      </c>
      <c r="F316" s="155">
        <v>54.54545454545454</v>
      </c>
      <c r="G316" s="156">
        <v>62.222222222222221</v>
      </c>
      <c r="H316" s="156">
        <v>52.892561983471076</v>
      </c>
      <c r="I316" s="156">
        <v>50.943396226415096</v>
      </c>
      <c r="J316" s="157">
        <v>54.374999999999993</v>
      </c>
      <c r="K316" s="158">
        <v>62.222222222222221</v>
      </c>
      <c r="L316" s="158">
        <v>55.440478092367549</v>
      </c>
      <c r="M316" s="158">
        <v>50.943396226415096</v>
      </c>
      <c r="N316" s="104" t="s">
        <v>3170</v>
      </c>
      <c r="O316" s="104" t="s">
        <v>3171</v>
      </c>
      <c r="P316" s="104" t="s">
        <v>3172</v>
      </c>
      <c r="Q316" s="104"/>
      <c r="R316" s="104"/>
      <c r="S316" s="104"/>
      <c r="T316" s="104"/>
      <c r="U316" s="64"/>
      <c r="V316" s="95" t="s">
        <v>3751</v>
      </c>
      <c r="W316" s="95" t="s">
        <v>4081</v>
      </c>
      <c r="X316" s="95" t="s">
        <v>4048</v>
      </c>
    </row>
    <row r="317" spans="1:24" x14ac:dyDescent="0.2">
      <c r="A317" s="113" t="s">
        <v>26</v>
      </c>
      <c r="B317" s="150" t="s">
        <v>2088</v>
      </c>
      <c r="C317" s="149" t="s">
        <v>2667</v>
      </c>
      <c r="D317" s="148" t="s">
        <v>3025</v>
      </c>
      <c r="E317" s="155">
        <v>57.547169811320757</v>
      </c>
      <c r="F317" s="155">
        <v>63.551401869158873</v>
      </c>
      <c r="G317" s="156">
        <v>65.934065934065927</v>
      </c>
      <c r="H317" s="156">
        <v>62.745098039215684</v>
      </c>
      <c r="I317" s="156">
        <v>52.892561983471076</v>
      </c>
      <c r="J317" s="157">
        <v>59.375</v>
      </c>
      <c r="K317" s="158">
        <v>65.934065934065927</v>
      </c>
      <c r="L317" s="158">
        <v>60.340882939538723</v>
      </c>
      <c r="M317" s="158">
        <v>52.892561983471076</v>
      </c>
      <c r="N317" s="104" t="s">
        <v>3170</v>
      </c>
      <c r="O317" s="104" t="s">
        <v>3171</v>
      </c>
      <c r="P317" s="104" t="s">
        <v>3172</v>
      </c>
      <c r="Q317" s="104"/>
      <c r="R317" s="104"/>
      <c r="S317" s="104"/>
      <c r="T317" s="104"/>
      <c r="U317" s="64"/>
      <c r="V317" s="95" t="s">
        <v>3751</v>
      </c>
      <c r="W317" s="95" t="s">
        <v>4082</v>
      </c>
      <c r="X317" s="95" t="s">
        <v>4048</v>
      </c>
    </row>
    <row r="318" spans="1:24" x14ac:dyDescent="0.2">
      <c r="A318" s="113" t="s">
        <v>26</v>
      </c>
      <c r="B318" s="150" t="s">
        <v>2088</v>
      </c>
      <c r="C318" s="149" t="s">
        <v>2079</v>
      </c>
      <c r="D318" s="148" t="s">
        <v>2666</v>
      </c>
      <c r="E318" s="155">
        <v>57.36434108527132</v>
      </c>
      <c r="F318" s="155">
        <v>63.414634146341463</v>
      </c>
      <c r="G318" s="156">
        <v>48.8</v>
      </c>
      <c r="H318" s="156">
        <v>63.20754716981132</v>
      </c>
      <c r="I318" s="156">
        <v>57.142857142857139</v>
      </c>
      <c r="J318" s="157">
        <v>48.920863309352519</v>
      </c>
      <c r="K318" s="158">
        <v>63.414634146341463</v>
      </c>
      <c r="L318" s="158">
        <v>56.475040475605624</v>
      </c>
      <c r="M318" s="158">
        <v>48.8</v>
      </c>
      <c r="N318" s="104" t="s">
        <v>3170</v>
      </c>
      <c r="O318" s="104" t="s">
        <v>3171</v>
      </c>
      <c r="P318" s="104" t="s">
        <v>3172</v>
      </c>
      <c r="Q318" s="104"/>
      <c r="R318" s="104"/>
      <c r="S318" s="104"/>
      <c r="T318" s="104"/>
      <c r="U318" s="64"/>
      <c r="V318" s="95" t="s">
        <v>3751</v>
      </c>
      <c r="W318" s="95" t="s">
        <v>4083</v>
      </c>
      <c r="X318" s="95" t="s">
        <v>4048</v>
      </c>
    </row>
    <row r="319" spans="1:24" x14ac:dyDescent="0.2">
      <c r="A319" s="113" t="s">
        <v>26</v>
      </c>
      <c r="B319" s="150" t="s">
        <v>2088</v>
      </c>
      <c r="C319" s="149" t="s">
        <v>812</v>
      </c>
      <c r="D319" s="148" t="s">
        <v>813</v>
      </c>
      <c r="E319" s="155">
        <v>70.833333333333343</v>
      </c>
      <c r="F319" s="155">
        <v>53.941908713692946</v>
      </c>
      <c r="G319" s="156">
        <v>53.216374269005854</v>
      </c>
      <c r="H319" s="156">
        <v>60.55555555555555</v>
      </c>
      <c r="I319" s="156">
        <v>46.376811594202898</v>
      </c>
      <c r="J319" s="157">
        <v>35.087719298245609</v>
      </c>
      <c r="K319" s="158">
        <v>70.833333333333343</v>
      </c>
      <c r="L319" s="158">
        <v>53.335283794006024</v>
      </c>
      <c r="M319" s="158">
        <v>35.087719298245609</v>
      </c>
      <c r="N319" s="104" t="s">
        <v>3173</v>
      </c>
      <c r="O319" s="104" t="s">
        <v>3174</v>
      </c>
      <c r="P319" s="104" t="s">
        <v>3175</v>
      </c>
      <c r="Q319" s="104"/>
      <c r="R319" s="104"/>
      <c r="S319" s="104"/>
      <c r="T319" s="104"/>
      <c r="U319" s="64"/>
      <c r="V319" s="95" t="s">
        <v>3751</v>
      </c>
      <c r="W319" s="95" t="s">
        <v>4084</v>
      </c>
      <c r="X319" s="95" t="s">
        <v>4048</v>
      </c>
    </row>
    <row r="320" spans="1:24" x14ac:dyDescent="0.2">
      <c r="A320" s="113" t="s">
        <v>26</v>
      </c>
      <c r="B320" s="150" t="s">
        <v>2088</v>
      </c>
      <c r="C320" s="149" t="s">
        <v>810</v>
      </c>
      <c r="D320" s="148" t="s">
        <v>811</v>
      </c>
      <c r="E320" s="155">
        <v>48.333333333333336</v>
      </c>
      <c r="F320" s="155">
        <v>41.578947368421055</v>
      </c>
      <c r="G320" s="156">
        <v>45.806451612903224</v>
      </c>
      <c r="H320" s="156">
        <v>49.21875</v>
      </c>
      <c r="I320" s="156">
        <v>56.209150326797385</v>
      </c>
      <c r="J320" s="157">
        <v>47.368421052631575</v>
      </c>
      <c r="K320" s="158">
        <v>56.209150326797385</v>
      </c>
      <c r="L320" s="158">
        <v>48.085842282347762</v>
      </c>
      <c r="M320" s="158">
        <v>41.578947368421055</v>
      </c>
      <c r="N320" s="104" t="s">
        <v>3176</v>
      </c>
      <c r="O320" s="104" t="s">
        <v>3177</v>
      </c>
      <c r="P320" s="104" t="s">
        <v>3178</v>
      </c>
      <c r="Q320" s="104"/>
      <c r="R320" s="104"/>
      <c r="S320" s="104"/>
      <c r="T320" s="104"/>
      <c r="U320" s="64"/>
      <c r="V320" s="95" t="s">
        <v>3751</v>
      </c>
      <c r="W320" s="95" t="s">
        <v>4085</v>
      </c>
      <c r="X320" s="95" t="s">
        <v>4048</v>
      </c>
    </row>
    <row r="321" spans="1:24" x14ac:dyDescent="0.2">
      <c r="A321" s="113" t="s">
        <v>26</v>
      </c>
      <c r="B321" s="150" t="s">
        <v>2088</v>
      </c>
      <c r="C321" s="149" t="s">
        <v>814</v>
      </c>
      <c r="D321" s="148" t="s">
        <v>815</v>
      </c>
      <c r="E321" s="155">
        <v>48.07692307692308</v>
      </c>
      <c r="F321" s="155">
        <v>54.708520179372201</v>
      </c>
      <c r="G321" s="156">
        <v>50.253807106598977</v>
      </c>
      <c r="H321" s="156">
        <v>58.888888888888893</v>
      </c>
      <c r="I321" s="156">
        <v>58.959537572254341</v>
      </c>
      <c r="J321" s="157">
        <v>44.025157232704402</v>
      </c>
      <c r="K321" s="158">
        <v>58.959537572254341</v>
      </c>
      <c r="L321" s="158">
        <v>52.48547234279031</v>
      </c>
      <c r="M321" s="158">
        <v>44.025157232704402</v>
      </c>
      <c r="N321" s="104" t="s">
        <v>3176</v>
      </c>
      <c r="O321" s="104" t="s">
        <v>3177</v>
      </c>
      <c r="P321" s="104" t="s">
        <v>3178</v>
      </c>
      <c r="Q321" s="104"/>
      <c r="R321" s="104"/>
      <c r="S321" s="104"/>
      <c r="T321" s="104"/>
      <c r="U321" s="64"/>
      <c r="V321" s="95" t="s">
        <v>3751</v>
      </c>
      <c r="W321" s="95" t="s">
        <v>4086</v>
      </c>
      <c r="X321" s="95" t="s">
        <v>4048</v>
      </c>
    </row>
    <row r="322" spans="1:24" x14ac:dyDescent="0.2">
      <c r="A322" s="113" t="s">
        <v>26</v>
      </c>
      <c r="B322" s="150" t="s">
        <v>2088</v>
      </c>
      <c r="C322" s="149" t="s">
        <v>270</v>
      </c>
      <c r="D322" s="148" t="s">
        <v>398</v>
      </c>
      <c r="E322" s="155">
        <v>30.232558139534881</v>
      </c>
      <c r="F322" s="155">
        <v>49.101796407185624</v>
      </c>
      <c r="G322" s="156">
        <v>45.185185185185183</v>
      </c>
      <c r="H322" s="156">
        <v>39.84375</v>
      </c>
      <c r="I322" s="156">
        <v>50.704225352112672</v>
      </c>
      <c r="J322" s="157">
        <v>53.75</v>
      </c>
      <c r="K322" s="158">
        <v>53.75</v>
      </c>
      <c r="L322" s="158">
        <v>44.802919180669733</v>
      </c>
      <c r="M322" s="158">
        <v>30.232558139534881</v>
      </c>
      <c r="N322" s="104" t="s">
        <v>3179</v>
      </c>
      <c r="O322" s="104" t="s">
        <v>3180</v>
      </c>
      <c r="P322" s="104" t="s">
        <v>3181</v>
      </c>
      <c r="Q322" s="104"/>
      <c r="R322" s="104"/>
      <c r="S322" s="104"/>
      <c r="T322" s="104"/>
      <c r="U322" s="64"/>
      <c r="V322" s="95" t="s">
        <v>3751</v>
      </c>
      <c r="W322" s="95" t="s">
        <v>4087</v>
      </c>
      <c r="X322" s="95" t="s">
        <v>4048</v>
      </c>
    </row>
    <row r="323" spans="1:24" x14ac:dyDescent="0.2">
      <c r="A323" s="113" t="s">
        <v>26</v>
      </c>
      <c r="B323" s="150" t="s">
        <v>2088</v>
      </c>
      <c r="C323" s="149" t="s">
        <v>2679</v>
      </c>
      <c r="D323" s="148" t="s">
        <v>2680</v>
      </c>
      <c r="E323" s="155">
        <v>38.059701492537314</v>
      </c>
      <c r="F323" s="155">
        <v>51.41242937853108</v>
      </c>
      <c r="G323" s="156">
        <v>49.21875</v>
      </c>
      <c r="H323" s="156">
        <v>48.672566371681413</v>
      </c>
      <c r="I323" s="156">
        <v>32.283464566929133</v>
      </c>
      <c r="J323" s="157">
        <v>43.421052631578952</v>
      </c>
      <c r="K323" s="158">
        <v>51.41242937853108</v>
      </c>
      <c r="L323" s="158">
        <v>43.844660740209655</v>
      </c>
      <c r="M323" s="158">
        <v>32.283464566929133</v>
      </c>
      <c r="N323" s="104" t="s">
        <v>3179</v>
      </c>
      <c r="O323" s="104" t="s">
        <v>3180</v>
      </c>
      <c r="P323" s="104" t="s">
        <v>3181</v>
      </c>
      <c r="Q323" s="104"/>
      <c r="R323" s="104"/>
      <c r="S323" s="104"/>
      <c r="T323" s="104"/>
      <c r="U323" s="64"/>
      <c r="V323" s="95" t="s">
        <v>3751</v>
      </c>
      <c r="W323" s="95" t="s">
        <v>4088</v>
      </c>
      <c r="X323" s="95" t="s">
        <v>4048</v>
      </c>
    </row>
    <row r="324" spans="1:24" x14ac:dyDescent="0.2">
      <c r="A324" s="113" t="s">
        <v>26</v>
      </c>
      <c r="B324" s="150" t="s">
        <v>2088</v>
      </c>
      <c r="C324" s="149" t="s">
        <v>2675</v>
      </c>
      <c r="D324" s="148" t="s">
        <v>2676</v>
      </c>
      <c r="E324" s="155">
        <v>37.078651685393261</v>
      </c>
      <c r="F324" s="155">
        <v>50.510204081632651</v>
      </c>
      <c r="G324" s="156">
        <v>49.171270718232044</v>
      </c>
      <c r="H324" s="156">
        <v>42.105263157894733</v>
      </c>
      <c r="I324" s="156">
        <v>43.975903614457827</v>
      </c>
      <c r="J324" s="157">
        <v>56.80473372781065</v>
      </c>
      <c r="K324" s="158">
        <v>56.80473372781065</v>
      </c>
      <c r="L324" s="158">
        <v>46.607671164236855</v>
      </c>
      <c r="M324" s="158">
        <v>37.078651685393261</v>
      </c>
      <c r="N324" s="104" t="s">
        <v>3179</v>
      </c>
      <c r="O324" s="104" t="s">
        <v>3180</v>
      </c>
      <c r="P324" s="104" t="s">
        <v>3181</v>
      </c>
      <c r="Q324" s="104"/>
      <c r="R324" s="104"/>
      <c r="S324" s="104"/>
      <c r="T324" s="104"/>
      <c r="U324" s="64"/>
      <c r="V324" s="95" t="s">
        <v>3751</v>
      </c>
      <c r="W324" s="95" t="s">
        <v>4089</v>
      </c>
      <c r="X324" s="95" t="s">
        <v>4048</v>
      </c>
    </row>
    <row r="325" spans="1:24" x14ac:dyDescent="0.2">
      <c r="A325" s="113" t="s">
        <v>26</v>
      </c>
      <c r="B325" s="150" t="s">
        <v>2088</v>
      </c>
      <c r="C325" s="149" t="s">
        <v>2669</v>
      </c>
      <c r="D325" s="148" t="s">
        <v>3026</v>
      </c>
      <c r="E325" s="155">
        <v>43.39622641509434</v>
      </c>
      <c r="F325" s="155">
        <v>65.957446808510639</v>
      </c>
      <c r="G325" s="156">
        <v>63.414634146341463</v>
      </c>
      <c r="H325" s="156">
        <v>46.913580246913575</v>
      </c>
      <c r="I325" s="156">
        <v>50</v>
      </c>
      <c r="J325" s="157">
        <v>37.5</v>
      </c>
      <c r="K325" s="158">
        <v>65.957446808510639</v>
      </c>
      <c r="L325" s="158">
        <v>51.196981269476659</v>
      </c>
      <c r="M325" s="158">
        <v>37.5</v>
      </c>
      <c r="N325" s="104" t="s">
        <v>3179</v>
      </c>
      <c r="O325" s="104" t="s">
        <v>3180</v>
      </c>
      <c r="P325" s="104" t="s">
        <v>3181</v>
      </c>
      <c r="Q325" s="104"/>
      <c r="R325" s="104"/>
      <c r="S325" s="104"/>
      <c r="T325" s="104"/>
      <c r="U325" s="64"/>
      <c r="V325" s="95" t="s">
        <v>3751</v>
      </c>
      <c r="W325" s="95" t="s">
        <v>4090</v>
      </c>
      <c r="X325" s="95" t="s">
        <v>4048</v>
      </c>
    </row>
    <row r="326" spans="1:24" x14ac:dyDescent="0.2">
      <c r="A326" s="113" t="s">
        <v>26</v>
      </c>
      <c r="B326" s="150" t="s">
        <v>300</v>
      </c>
      <c r="C326" s="149" t="s">
        <v>257</v>
      </c>
      <c r="D326" s="148" t="s">
        <v>3032</v>
      </c>
      <c r="E326" s="155">
        <v>51.127819548872175</v>
      </c>
      <c r="F326" s="155">
        <v>54.615384615384613</v>
      </c>
      <c r="G326" s="156">
        <v>56.36363636363636</v>
      </c>
      <c r="H326" s="156">
        <v>55.696202531645568</v>
      </c>
      <c r="I326" s="156">
        <v>52</v>
      </c>
      <c r="J326" s="157">
        <v>41.666666666666671</v>
      </c>
      <c r="K326" s="158">
        <v>56.36363636363636</v>
      </c>
      <c r="L326" s="158">
        <v>51.911618287700897</v>
      </c>
      <c r="M326" s="158">
        <v>41.666666666666671</v>
      </c>
      <c r="N326" s="104" t="s">
        <v>3170</v>
      </c>
      <c r="O326" s="104" t="s">
        <v>3171</v>
      </c>
      <c r="P326" s="104" t="s">
        <v>3172</v>
      </c>
      <c r="Q326" s="104"/>
      <c r="R326" s="104"/>
      <c r="S326" s="104"/>
      <c r="T326" s="104"/>
      <c r="U326" s="64"/>
      <c r="V326" s="95" t="s">
        <v>1601</v>
      </c>
      <c r="W326" s="95" t="s">
        <v>1600</v>
      </c>
      <c r="X326" s="95" t="s">
        <v>4048</v>
      </c>
    </row>
    <row r="327" spans="1:24" x14ac:dyDescent="0.2">
      <c r="A327" s="113" t="s">
        <v>26</v>
      </c>
      <c r="B327" s="150" t="s">
        <v>300</v>
      </c>
      <c r="C327" s="149" t="s">
        <v>2697</v>
      </c>
      <c r="D327" s="148" t="s">
        <v>2698</v>
      </c>
      <c r="E327" s="155">
        <v>57.522123893805308</v>
      </c>
      <c r="F327" s="155">
        <v>51.207729468599041</v>
      </c>
      <c r="G327" s="156">
        <v>44.848484848484851</v>
      </c>
      <c r="H327" s="156">
        <v>42.592592592592595</v>
      </c>
      <c r="I327" s="156">
        <v>55.688622754491014</v>
      </c>
      <c r="J327" s="157">
        <v>42.038216560509554</v>
      </c>
      <c r="K327" s="158">
        <v>57.522123893805308</v>
      </c>
      <c r="L327" s="158">
        <v>48.982961686413724</v>
      </c>
      <c r="M327" s="158">
        <v>42.038216560509554</v>
      </c>
      <c r="N327" s="104" t="s">
        <v>3173</v>
      </c>
      <c r="O327" s="104" t="s">
        <v>3174</v>
      </c>
      <c r="P327" s="104" t="s">
        <v>3175</v>
      </c>
      <c r="Q327" s="104"/>
      <c r="R327" s="104"/>
      <c r="S327" s="104"/>
      <c r="T327" s="104"/>
      <c r="U327" s="64"/>
      <c r="V327" s="95" t="s">
        <v>1601</v>
      </c>
      <c r="W327" s="95" t="s">
        <v>4091</v>
      </c>
      <c r="X327" s="95" t="s">
        <v>4048</v>
      </c>
    </row>
    <row r="328" spans="1:24" x14ac:dyDescent="0.2">
      <c r="A328" s="113" t="s">
        <v>26</v>
      </c>
      <c r="B328" s="150" t="s">
        <v>300</v>
      </c>
      <c r="C328" s="149" t="s">
        <v>402</v>
      </c>
      <c r="D328" s="148" t="s">
        <v>3029</v>
      </c>
      <c r="E328" s="155">
        <v>51.470588235294116</v>
      </c>
      <c r="F328" s="155">
        <v>52.914798206278022</v>
      </c>
      <c r="G328" s="156">
        <v>62.841530054644814</v>
      </c>
      <c r="H328" s="156">
        <v>52.027027027027032</v>
      </c>
      <c r="I328" s="156">
        <v>61.935483870967744</v>
      </c>
      <c r="J328" s="157">
        <v>39.583333333333329</v>
      </c>
      <c r="K328" s="158">
        <v>62.841530054644814</v>
      </c>
      <c r="L328" s="158">
        <v>53.462126787924177</v>
      </c>
      <c r="M328" s="158">
        <v>39.583333333333329</v>
      </c>
      <c r="N328" s="104" t="s">
        <v>3173</v>
      </c>
      <c r="O328" s="104" t="s">
        <v>3174</v>
      </c>
      <c r="P328" s="104" t="s">
        <v>3175</v>
      </c>
      <c r="Q328" s="104"/>
      <c r="R328" s="104"/>
      <c r="S328" s="104"/>
      <c r="T328" s="104"/>
      <c r="U328" s="64"/>
      <c r="V328" s="95" t="s">
        <v>1601</v>
      </c>
      <c r="W328" s="95" t="s">
        <v>4092</v>
      </c>
      <c r="X328" s="95" t="s">
        <v>4048</v>
      </c>
    </row>
    <row r="329" spans="1:24" x14ac:dyDescent="0.2">
      <c r="A329" s="113" t="s">
        <v>26</v>
      </c>
      <c r="B329" s="150" t="s">
        <v>300</v>
      </c>
      <c r="C329" s="149" t="s">
        <v>976</v>
      </c>
      <c r="D329" s="148" t="s">
        <v>3031</v>
      </c>
      <c r="E329" s="155">
        <v>61.904761904761905</v>
      </c>
      <c r="F329" s="155">
        <v>56.164383561643838</v>
      </c>
      <c r="G329" s="156">
        <v>62.68656716417911</v>
      </c>
      <c r="H329" s="156">
        <v>58.015267175572518</v>
      </c>
      <c r="I329" s="156">
        <v>58.888888888888893</v>
      </c>
      <c r="J329" s="157">
        <v>38.095238095238095</v>
      </c>
      <c r="K329" s="158">
        <v>62.68656716417911</v>
      </c>
      <c r="L329" s="158">
        <v>55.959184465047393</v>
      </c>
      <c r="M329" s="158">
        <v>38.095238095238095</v>
      </c>
      <c r="N329" s="104" t="s">
        <v>3173</v>
      </c>
      <c r="O329" s="104" t="s">
        <v>3174</v>
      </c>
      <c r="P329" s="104" t="s">
        <v>3175</v>
      </c>
      <c r="Q329" s="104"/>
      <c r="R329" s="104"/>
      <c r="S329" s="104"/>
      <c r="T329" s="104"/>
      <c r="U329" s="64"/>
      <c r="V329" s="95" t="s">
        <v>1601</v>
      </c>
      <c r="W329" s="95" t="s">
        <v>4093</v>
      </c>
      <c r="X329" s="95" t="s">
        <v>4048</v>
      </c>
    </row>
    <row r="330" spans="1:24" x14ac:dyDescent="0.2">
      <c r="A330" s="113" t="s">
        <v>26</v>
      </c>
      <c r="B330" s="150" t="s">
        <v>300</v>
      </c>
      <c r="C330" s="149" t="s">
        <v>2693</v>
      </c>
      <c r="D330" s="148" t="s">
        <v>2694</v>
      </c>
      <c r="E330" s="155">
        <v>51.764705882352949</v>
      </c>
      <c r="F330" s="155">
        <v>50.476190476190474</v>
      </c>
      <c r="G330" s="156">
        <v>42.307692307692307</v>
      </c>
      <c r="H330" s="156">
        <v>47.863247863247864</v>
      </c>
      <c r="I330" s="156">
        <v>49.275362318840585</v>
      </c>
      <c r="J330" s="157">
        <v>50.877192982456144</v>
      </c>
      <c r="K330" s="158">
        <v>51.764705882352949</v>
      </c>
      <c r="L330" s="158">
        <v>48.760731971796723</v>
      </c>
      <c r="M330" s="158">
        <v>42.307692307692307</v>
      </c>
      <c r="N330" s="104" t="s">
        <v>3173</v>
      </c>
      <c r="O330" s="104" t="s">
        <v>3174</v>
      </c>
      <c r="P330" s="104" t="s">
        <v>3175</v>
      </c>
      <c r="Q330" s="104"/>
      <c r="R330" s="104"/>
      <c r="S330" s="104"/>
      <c r="T330" s="104"/>
      <c r="U330" s="64"/>
      <c r="V330" s="95" t="s">
        <v>1601</v>
      </c>
      <c r="W330" s="95" t="s">
        <v>4094</v>
      </c>
      <c r="X330" s="95" t="s">
        <v>4048</v>
      </c>
    </row>
    <row r="331" spans="1:24" x14ac:dyDescent="0.2">
      <c r="A331" s="113" t="s">
        <v>26</v>
      </c>
      <c r="B331" s="150" t="s">
        <v>300</v>
      </c>
      <c r="C331" s="149" t="s">
        <v>400</v>
      </c>
      <c r="D331" s="148" t="s">
        <v>401</v>
      </c>
      <c r="E331" s="155">
        <v>45.384615384615387</v>
      </c>
      <c r="F331" s="155">
        <v>38.922155688622759</v>
      </c>
      <c r="G331" s="156">
        <v>55.49132947976878</v>
      </c>
      <c r="H331" s="156">
        <v>42.758620689655174</v>
      </c>
      <c r="I331" s="156">
        <v>47.260273972602739</v>
      </c>
      <c r="J331" s="157">
        <v>56.296296296296298</v>
      </c>
      <c r="K331" s="158">
        <v>56.296296296296298</v>
      </c>
      <c r="L331" s="158">
        <v>47.685548585260186</v>
      </c>
      <c r="M331" s="158">
        <v>38.922155688622759</v>
      </c>
      <c r="N331" s="104" t="s">
        <v>3176</v>
      </c>
      <c r="O331" s="104" t="s">
        <v>3177</v>
      </c>
      <c r="P331" s="104" t="s">
        <v>3178</v>
      </c>
      <c r="Q331" s="104"/>
      <c r="R331" s="104"/>
      <c r="S331" s="104"/>
      <c r="T331" s="104"/>
      <c r="U331" s="64"/>
      <c r="V331" s="95" t="s">
        <v>1601</v>
      </c>
      <c r="W331" s="95" t="s">
        <v>4095</v>
      </c>
      <c r="X331" s="95" t="s">
        <v>4048</v>
      </c>
    </row>
    <row r="332" spans="1:24" x14ac:dyDescent="0.2">
      <c r="A332" s="113" t="s">
        <v>26</v>
      </c>
      <c r="B332" s="150" t="s">
        <v>300</v>
      </c>
      <c r="C332" s="149" t="s">
        <v>817</v>
      </c>
      <c r="D332" s="148" t="s">
        <v>818</v>
      </c>
      <c r="E332" s="155">
        <v>49.305555555555557</v>
      </c>
      <c r="F332" s="155">
        <v>54.437869822485204</v>
      </c>
      <c r="G332" s="156">
        <v>59.398496240601503</v>
      </c>
      <c r="H332" s="156">
        <v>46.206896551724135</v>
      </c>
      <c r="I332" s="156">
        <v>56.88073394495413</v>
      </c>
      <c r="J332" s="157">
        <v>53.260869565217398</v>
      </c>
      <c r="K332" s="158">
        <v>59.398496240601503</v>
      </c>
      <c r="L332" s="158">
        <v>53.248403613422987</v>
      </c>
      <c r="M332" s="158">
        <v>46.206896551724135</v>
      </c>
      <c r="N332" s="104" t="s">
        <v>3176</v>
      </c>
      <c r="O332" s="104" t="s">
        <v>3177</v>
      </c>
      <c r="P332" s="104" t="s">
        <v>3178</v>
      </c>
      <c r="Q332" s="104"/>
      <c r="R332" s="104"/>
      <c r="S332" s="104"/>
      <c r="T332" s="104"/>
      <c r="U332" s="64"/>
      <c r="V332" s="95" t="s">
        <v>1601</v>
      </c>
      <c r="W332" s="95" t="s">
        <v>4096</v>
      </c>
      <c r="X332" s="95" t="s">
        <v>4048</v>
      </c>
    </row>
    <row r="333" spans="1:24" x14ac:dyDescent="0.2">
      <c r="A333" s="113" t="s">
        <v>26</v>
      </c>
      <c r="B333" s="150" t="s">
        <v>300</v>
      </c>
      <c r="C333" s="149" t="s">
        <v>2695</v>
      </c>
      <c r="D333" s="148" t="s">
        <v>2696</v>
      </c>
      <c r="E333" s="155">
        <v>48.447204968944099</v>
      </c>
      <c r="F333" s="155">
        <v>56.17977528089888</v>
      </c>
      <c r="G333" s="156">
        <v>57.017543859649123</v>
      </c>
      <c r="H333" s="156">
        <v>55.128205128205131</v>
      </c>
      <c r="I333" s="156">
        <v>55.737704918032783</v>
      </c>
      <c r="J333" s="157">
        <v>55.913978494623649</v>
      </c>
      <c r="K333" s="158">
        <v>57.017543859649123</v>
      </c>
      <c r="L333" s="158">
        <v>54.737402108392281</v>
      </c>
      <c r="M333" s="158">
        <v>48.447204968944099</v>
      </c>
      <c r="N333" s="104" t="s">
        <v>3176</v>
      </c>
      <c r="O333" s="104" t="s">
        <v>3177</v>
      </c>
      <c r="P333" s="104" t="s">
        <v>3178</v>
      </c>
      <c r="Q333" s="104"/>
      <c r="R333" s="104"/>
      <c r="S333" s="104"/>
      <c r="T333" s="104"/>
      <c r="U333" s="64"/>
      <c r="V333" s="95" t="s">
        <v>1601</v>
      </c>
      <c r="W333" s="95" t="s">
        <v>4097</v>
      </c>
      <c r="X333" s="95" t="s">
        <v>4048</v>
      </c>
    </row>
    <row r="334" spans="1:24" x14ac:dyDescent="0.2">
      <c r="A334" s="113" t="s">
        <v>26</v>
      </c>
      <c r="B334" s="150" t="s">
        <v>300</v>
      </c>
      <c r="C334" s="149" t="s">
        <v>2686</v>
      </c>
      <c r="D334" s="148" t="s">
        <v>2687</v>
      </c>
      <c r="E334" s="155">
        <v>45.112781954887218</v>
      </c>
      <c r="F334" s="155">
        <v>53.389830508474581</v>
      </c>
      <c r="G334" s="156">
        <v>49.367088607594937</v>
      </c>
      <c r="H334" s="156">
        <v>48.872180451127818</v>
      </c>
      <c r="I334" s="156">
        <v>40.243902439024396</v>
      </c>
      <c r="J334" s="157">
        <v>40.298507462686565</v>
      </c>
      <c r="K334" s="158">
        <v>53.389830508474581</v>
      </c>
      <c r="L334" s="158">
        <v>46.214048570632592</v>
      </c>
      <c r="M334" s="158">
        <v>40.243902439024396</v>
      </c>
      <c r="N334" s="104" t="s">
        <v>3176</v>
      </c>
      <c r="O334" s="104" t="s">
        <v>3177</v>
      </c>
      <c r="P334" s="104" t="s">
        <v>3178</v>
      </c>
      <c r="Q334" s="104"/>
      <c r="R334" s="104"/>
      <c r="S334" s="104"/>
      <c r="T334" s="104"/>
      <c r="U334" s="64"/>
      <c r="V334" s="95" t="s">
        <v>1601</v>
      </c>
      <c r="W334" s="95" t="s">
        <v>4098</v>
      </c>
      <c r="X334" s="95" t="s">
        <v>4048</v>
      </c>
    </row>
    <row r="335" spans="1:24" x14ac:dyDescent="0.2">
      <c r="A335" s="113" t="s">
        <v>26</v>
      </c>
      <c r="B335" s="150" t="s">
        <v>300</v>
      </c>
      <c r="C335" s="149" t="s">
        <v>185</v>
      </c>
      <c r="D335" s="148" t="s">
        <v>3028</v>
      </c>
      <c r="E335" s="155">
        <v>29.629629629629626</v>
      </c>
      <c r="F335" s="155">
        <v>41.395348837209298</v>
      </c>
      <c r="G335" s="156">
        <v>40.506329113924053</v>
      </c>
      <c r="H335" s="156">
        <v>26.506024096385545</v>
      </c>
      <c r="I335" s="156">
        <v>34.640522875816991</v>
      </c>
      <c r="J335" s="157">
        <v>42.857142857142854</v>
      </c>
      <c r="K335" s="158">
        <v>42.857142857142854</v>
      </c>
      <c r="L335" s="158">
        <v>35.922499568351398</v>
      </c>
      <c r="M335" s="158">
        <v>26.506024096385545</v>
      </c>
      <c r="N335" s="104" t="s">
        <v>3179</v>
      </c>
      <c r="O335" s="104" t="s">
        <v>3180</v>
      </c>
      <c r="P335" s="104" t="s">
        <v>3181</v>
      </c>
      <c r="Q335" s="104"/>
      <c r="R335" s="104"/>
      <c r="S335" s="104"/>
      <c r="T335" s="104"/>
      <c r="U335" s="64"/>
      <c r="V335" s="95" t="s">
        <v>1601</v>
      </c>
      <c r="W335" s="95" t="s">
        <v>4099</v>
      </c>
      <c r="X335" s="95" t="s">
        <v>4048</v>
      </c>
    </row>
    <row r="336" spans="1:24" x14ac:dyDescent="0.2">
      <c r="A336" s="113" t="s">
        <v>26</v>
      </c>
      <c r="B336" s="150" t="s">
        <v>300</v>
      </c>
      <c r="C336" s="149" t="s">
        <v>178</v>
      </c>
      <c r="D336" s="148" t="s">
        <v>3030</v>
      </c>
      <c r="E336" s="155">
        <v>40</v>
      </c>
      <c r="F336" s="155">
        <v>55.78947368421052</v>
      </c>
      <c r="G336" s="156">
        <v>59.154929577464785</v>
      </c>
      <c r="H336" s="156">
        <v>45.132743362831853</v>
      </c>
      <c r="I336" s="156">
        <v>39.560439560439562</v>
      </c>
      <c r="J336" s="157">
        <v>56.88073394495413</v>
      </c>
      <c r="K336" s="158">
        <v>59.154929577464785</v>
      </c>
      <c r="L336" s="158">
        <v>49.419720021650143</v>
      </c>
      <c r="M336" s="158">
        <v>39.560439560439562</v>
      </c>
      <c r="N336" s="104" t="s">
        <v>3179</v>
      </c>
      <c r="O336" s="104" t="s">
        <v>3180</v>
      </c>
      <c r="P336" s="104" t="s">
        <v>3181</v>
      </c>
      <c r="Q336" s="104"/>
      <c r="R336" s="104"/>
      <c r="S336" s="104"/>
      <c r="T336" s="104"/>
      <c r="U336" s="64"/>
      <c r="V336" s="95" t="s">
        <v>1601</v>
      </c>
      <c r="W336" s="95" t="s">
        <v>4100</v>
      </c>
      <c r="X336" s="95" t="s">
        <v>4048</v>
      </c>
    </row>
    <row r="337" spans="1:24" x14ac:dyDescent="0.2">
      <c r="A337" s="113" t="s">
        <v>26</v>
      </c>
      <c r="B337" s="150" t="s">
        <v>300</v>
      </c>
      <c r="C337" s="149" t="s">
        <v>2691</v>
      </c>
      <c r="D337" s="148" t="s">
        <v>2692</v>
      </c>
      <c r="E337" s="155">
        <v>38.938053097345133</v>
      </c>
      <c r="F337" s="155">
        <v>49.59349593495935</v>
      </c>
      <c r="G337" s="156">
        <v>49.056603773584904</v>
      </c>
      <c r="H337" s="156">
        <v>33.333333333333329</v>
      </c>
      <c r="I337" s="156">
        <v>45.945945945945951</v>
      </c>
      <c r="J337" s="157">
        <v>51.136363636363633</v>
      </c>
      <c r="K337" s="158">
        <v>51.136363636363633</v>
      </c>
      <c r="L337" s="158">
        <v>44.667299286922052</v>
      </c>
      <c r="M337" s="158">
        <v>33.333333333333329</v>
      </c>
      <c r="N337" s="104" t="s">
        <v>3179</v>
      </c>
      <c r="O337" s="104" t="s">
        <v>3180</v>
      </c>
      <c r="P337" s="104" t="s">
        <v>3181</v>
      </c>
      <c r="Q337" s="104"/>
      <c r="R337" s="104"/>
      <c r="S337" s="104"/>
      <c r="T337" s="104"/>
      <c r="U337" s="64"/>
      <c r="V337" s="95" t="s">
        <v>1601</v>
      </c>
      <c r="W337" s="95" t="s">
        <v>4101</v>
      </c>
      <c r="X337" s="95" t="s">
        <v>4048</v>
      </c>
    </row>
    <row r="338" spans="1:24" x14ac:dyDescent="0.2">
      <c r="A338" s="113" t="s">
        <v>26</v>
      </c>
      <c r="B338" s="150" t="s">
        <v>300</v>
      </c>
      <c r="C338" s="149" t="s">
        <v>2689</v>
      </c>
      <c r="D338" s="148" t="s">
        <v>2690</v>
      </c>
      <c r="E338" s="155">
        <v>44.954128440366972</v>
      </c>
      <c r="F338" s="155">
        <v>56.09756097560976</v>
      </c>
      <c r="G338" s="156">
        <v>54.838709677419352</v>
      </c>
      <c r="H338" s="156">
        <v>59.813084112149525</v>
      </c>
      <c r="I338" s="156">
        <v>56.25</v>
      </c>
      <c r="J338" s="157">
        <v>50.847457627118644</v>
      </c>
      <c r="K338" s="158">
        <v>59.813084112149525</v>
      </c>
      <c r="L338" s="158">
        <v>53.800156805444054</v>
      </c>
      <c r="M338" s="158">
        <v>44.954128440366972</v>
      </c>
      <c r="N338" s="104" t="s">
        <v>3179</v>
      </c>
      <c r="O338" s="104" t="s">
        <v>3180</v>
      </c>
      <c r="P338" s="104" t="s">
        <v>3181</v>
      </c>
      <c r="Q338" s="104"/>
      <c r="R338" s="104"/>
      <c r="S338" s="104"/>
      <c r="T338" s="104"/>
      <c r="U338" s="64"/>
      <c r="V338" s="95" t="s">
        <v>1601</v>
      </c>
      <c r="W338" s="95" t="s">
        <v>4102</v>
      </c>
      <c r="X338" s="95" t="s">
        <v>4048</v>
      </c>
    </row>
    <row r="339" spans="1:24" x14ac:dyDescent="0.2">
      <c r="A339" s="113" t="s">
        <v>26</v>
      </c>
      <c r="B339" s="150" t="s">
        <v>300</v>
      </c>
      <c r="C339" s="149" t="s">
        <v>2055</v>
      </c>
      <c r="D339" s="148" t="s">
        <v>3033</v>
      </c>
      <c r="E339" s="155">
        <v>35.877862595419849</v>
      </c>
      <c r="F339" s="155">
        <v>48.538011695906427</v>
      </c>
      <c r="G339" s="156">
        <v>38.596491228070171</v>
      </c>
      <c r="H339" s="156">
        <v>33.727810650887577</v>
      </c>
      <c r="I339" s="156">
        <v>34.45945945945946</v>
      </c>
      <c r="J339" s="157">
        <v>58.490566037735846</v>
      </c>
      <c r="K339" s="158">
        <v>58.490566037735846</v>
      </c>
      <c r="L339" s="158">
        <v>41.615033611246552</v>
      </c>
      <c r="M339" s="158">
        <v>33.727810650887577</v>
      </c>
      <c r="N339" s="104" t="s">
        <v>3179</v>
      </c>
      <c r="O339" s="104" t="s">
        <v>3180</v>
      </c>
      <c r="P339" s="104" t="s">
        <v>3181</v>
      </c>
      <c r="Q339" s="104"/>
      <c r="R339" s="104"/>
      <c r="S339" s="104"/>
      <c r="T339" s="104"/>
      <c r="U339" s="64"/>
      <c r="V339" s="95" t="s">
        <v>1601</v>
      </c>
      <c r="W339" s="95" t="s">
        <v>4103</v>
      </c>
      <c r="X339" s="95" t="s">
        <v>4048</v>
      </c>
    </row>
    <row r="340" spans="1:24" x14ac:dyDescent="0.2">
      <c r="A340" s="113" t="s">
        <v>26</v>
      </c>
      <c r="B340" s="150" t="s">
        <v>300</v>
      </c>
      <c r="C340" s="149" t="s">
        <v>399</v>
      </c>
      <c r="D340" s="148" t="s">
        <v>3027</v>
      </c>
      <c r="E340" s="155">
        <v>34.782608695652172</v>
      </c>
      <c r="F340" s="155">
        <v>55.384615384615387</v>
      </c>
      <c r="G340" s="156">
        <v>45.132743362831853</v>
      </c>
      <c r="H340" s="156">
        <v>54.482758620689651</v>
      </c>
      <c r="I340" s="156">
        <v>49.193548387096776</v>
      </c>
      <c r="J340" s="157">
        <v>60.784313725490193</v>
      </c>
      <c r="K340" s="158">
        <v>60.784313725490193</v>
      </c>
      <c r="L340" s="158">
        <v>49.960098029396001</v>
      </c>
      <c r="M340" s="158">
        <v>34.782608695652172</v>
      </c>
      <c r="N340" s="104" t="s">
        <v>3182</v>
      </c>
      <c r="O340" s="104" t="s">
        <v>3183</v>
      </c>
      <c r="P340" s="104" t="s">
        <v>3184</v>
      </c>
      <c r="Q340" s="104"/>
      <c r="R340" s="104"/>
      <c r="S340" s="104"/>
      <c r="T340" s="104"/>
      <c r="U340" s="64"/>
      <c r="V340" s="95" t="s">
        <v>1601</v>
      </c>
      <c r="W340" s="95" t="s">
        <v>4104</v>
      </c>
      <c r="X340" s="95" t="s">
        <v>4048</v>
      </c>
    </row>
    <row r="341" spans="1:24" x14ac:dyDescent="0.2">
      <c r="A341" s="113" t="s">
        <v>26</v>
      </c>
      <c r="B341" s="150" t="s">
        <v>300</v>
      </c>
      <c r="C341" s="149" t="s">
        <v>94</v>
      </c>
      <c r="D341" s="148" t="s">
        <v>239</v>
      </c>
      <c r="E341" s="155">
        <v>29.059829059829063</v>
      </c>
      <c r="F341" s="155">
        <v>33.513513513513516</v>
      </c>
      <c r="G341" s="156">
        <v>21.951219512195124</v>
      </c>
      <c r="H341" s="156">
        <v>32.894736842105267</v>
      </c>
      <c r="I341" s="156">
        <v>37.5</v>
      </c>
      <c r="J341" s="157">
        <v>24.427480916030532</v>
      </c>
      <c r="K341" s="158">
        <v>37.5</v>
      </c>
      <c r="L341" s="158">
        <v>29.891129973945581</v>
      </c>
      <c r="M341" s="158">
        <v>21.951219512195124</v>
      </c>
      <c r="N341" s="104" t="s">
        <v>3182</v>
      </c>
      <c r="O341" s="104" t="s">
        <v>3183</v>
      </c>
      <c r="P341" s="104" t="s">
        <v>3184</v>
      </c>
      <c r="Q341" s="104"/>
      <c r="R341" s="104"/>
      <c r="S341" s="104"/>
      <c r="T341" s="104"/>
      <c r="U341" s="64"/>
      <c r="V341" s="95" t="s">
        <v>1601</v>
      </c>
      <c r="W341" s="95" t="s">
        <v>4105</v>
      </c>
      <c r="X341" s="95" t="s">
        <v>4048</v>
      </c>
    </row>
    <row r="342" spans="1:24" x14ac:dyDescent="0.2">
      <c r="A342" s="113" t="s">
        <v>26</v>
      </c>
      <c r="B342" s="150" t="s">
        <v>290</v>
      </c>
      <c r="C342" s="149" t="s">
        <v>719</v>
      </c>
      <c r="D342" s="148" t="s">
        <v>2478</v>
      </c>
      <c r="E342" s="155">
        <v>57.142857142857139</v>
      </c>
      <c r="F342" s="155">
        <v>54.625550660792953</v>
      </c>
      <c r="G342" s="156">
        <v>49.720670391061446</v>
      </c>
      <c r="H342" s="156">
        <v>51.492537313432841</v>
      </c>
      <c r="I342" s="156">
        <v>54.938271604938272</v>
      </c>
      <c r="J342" s="157">
        <v>51.798561151079134</v>
      </c>
      <c r="K342" s="158">
        <v>57.142857142857139</v>
      </c>
      <c r="L342" s="158">
        <v>53.286408044026963</v>
      </c>
      <c r="M342" s="158">
        <v>49.720670391061446</v>
      </c>
      <c r="N342" s="104" t="s">
        <v>3170</v>
      </c>
      <c r="O342" s="104" t="s">
        <v>3171</v>
      </c>
      <c r="P342" s="104" t="s">
        <v>3172</v>
      </c>
      <c r="Q342" s="104"/>
      <c r="R342" s="104"/>
      <c r="S342" s="104"/>
      <c r="T342" s="104"/>
      <c r="U342" s="64"/>
      <c r="V342" s="95" t="s">
        <v>3749</v>
      </c>
      <c r="W342" s="95" t="s">
        <v>4106</v>
      </c>
      <c r="X342" s="95" t="s">
        <v>4048</v>
      </c>
    </row>
    <row r="343" spans="1:24" x14ac:dyDescent="0.2">
      <c r="A343" s="113" t="s">
        <v>26</v>
      </c>
      <c r="B343" s="150" t="s">
        <v>290</v>
      </c>
      <c r="C343" s="149" t="s">
        <v>720</v>
      </c>
      <c r="D343" s="148" t="s">
        <v>721</v>
      </c>
      <c r="E343" s="155">
        <v>50</v>
      </c>
      <c r="F343" s="155">
        <v>51.322751322751323</v>
      </c>
      <c r="G343" s="156">
        <v>58.962264150943398</v>
      </c>
      <c r="H343" s="156">
        <v>58.139534883720934</v>
      </c>
      <c r="I343" s="156">
        <v>58.479532163742689</v>
      </c>
      <c r="J343" s="157">
        <v>46.808510638297875</v>
      </c>
      <c r="K343" s="158">
        <v>58.962264150943398</v>
      </c>
      <c r="L343" s="158">
        <v>53.95209885990937</v>
      </c>
      <c r="M343" s="158">
        <v>46.808510638297875</v>
      </c>
      <c r="N343" s="104" t="s">
        <v>3170</v>
      </c>
      <c r="O343" s="104" t="s">
        <v>3171</v>
      </c>
      <c r="P343" s="104" t="s">
        <v>3172</v>
      </c>
      <c r="Q343" s="104"/>
      <c r="R343" s="104"/>
      <c r="S343" s="104"/>
      <c r="T343" s="104"/>
      <c r="U343" s="64"/>
      <c r="V343" s="95" t="s">
        <v>3749</v>
      </c>
      <c r="W343" s="95" t="s">
        <v>4107</v>
      </c>
      <c r="X343" s="95" t="s">
        <v>4048</v>
      </c>
    </row>
    <row r="344" spans="1:24" x14ac:dyDescent="0.2">
      <c r="A344" s="113" t="s">
        <v>26</v>
      </c>
      <c r="B344" s="150" t="s">
        <v>290</v>
      </c>
      <c r="C344" s="149" t="s">
        <v>2473</v>
      </c>
      <c r="D344" s="148" t="s">
        <v>2474</v>
      </c>
      <c r="E344" s="155">
        <v>58.490566037735846</v>
      </c>
      <c r="F344" s="155">
        <v>64.090909090909093</v>
      </c>
      <c r="G344" s="156">
        <v>48.958333333333329</v>
      </c>
      <c r="H344" s="156">
        <v>62.264150943396224</v>
      </c>
      <c r="I344" s="156">
        <v>54.644808743169406</v>
      </c>
      <c r="J344" s="157">
        <v>50.537634408602152</v>
      </c>
      <c r="K344" s="158">
        <v>64.090909090909093</v>
      </c>
      <c r="L344" s="158">
        <v>56.497733759524351</v>
      </c>
      <c r="M344" s="158">
        <v>48.958333333333329</v>
      </c>
      <c r="N344" s="104" t="s">
        <v>3170</v>
      </c>
      <c r="O344" s="104" t="s">
        <v>3171</v>
      </c>
      <c r="P344" s="104" t="s">
        <v>3172</v>
      </c>
      <c r="Q344" s="104"/>
      <c r="R344" s="104"/>
      <c r="S344" s="104"/>
      <c r="T344" s="104"/>
      <c r="U344" s="64"/>
      <c r="V344" s="95" t="s">
        <v>3749</v>
      </c>
      <c r="W344" s="95" t="s">
        <v>4108</v>
      </c>
      <c r="X344" s="95" t="s">
        <v>4048</v>
      </c>
    </row>
    <row r="345" spans="1:24" x14ac:dyDescent="0.2">
      <c r="A345" s="113" t="s">
        <v>26</v>
      </c>
      <c r="B345" s="150" t="s">
        <v>290</v>
      </c>
      <c r="C345" s="149" t="s">
        <v>2469</v>
      </c>
      <c r="D345" s="148" t="s">
        <v>2470</v>
      </c>
      <c r="E345" s="155">
        <v>53.289473684210535</v>
      </c>
      <c r="F345" s="155">
        <v>55.232558139534881</v>
      </c>
      <c r="G345" s="156">
        <v>50.694444444444443</v>
      </c>
      <c r="H345" s="156">
        <v>52.027027027027032</v>
      </c>
      <c r="I345" s="156">
        <v>47.402597402597401</v>
      </c>
      <c r="J345" s="157">
        <v>54.347826086956516</v>
      </c>
      <c r="K345" s="158">
        <v>55.232558139534881</v>
      </c>
      <c r="L345" s="158">
        <v>52.165654464128465</v>
      </c>
      <c r="M345" s="158">
        <v>47.402597402597401</v>
      </c>
      <c r="N345" s="104" t="s">
        <v>3170</v>
      </c>
      <c r="O345" s="104" t="s">
        <v>3171</v>
      </c>
      <c r="P345" s="104" t="s">
        <v>3172</v>
      </c>
      <c r="Q345" s="104"/>
      <c r="R345" s="104"/>
      <c r="S345" s="104"/>
      <c r="T345" s="104"/>
      <c r="U345" s="64"/>
      <c r="V345" s="95" t="s">
        <v>3749</v>
      </c>
      <c r="W345" s="95" t="s">
        <v>4109</v>
      </c>
      <c r="X345" s="95" t="s">
        <v>4048</v>
      </c>
    </row>
    <row r="346" spans="1:24" x14ac:dyDescent="0.2">
      <c r="A346" s="113" t="s">
        <v>26</v>
      </c>
      <c r="B346" s="150" t="s">
        <v>290</v>
      </c>
      <c r="C346" s="149" t="s">
        <v>2459</v>
      </c>
      <c r="D346" s="148" t="s">
        <v>2460</v>
      </c>
      <c r="E346" s="155">
        <v>52.542372881355938</v>
      </c>
      <c r="F346" s="155">
        <v>59.2964824120603</v>
      </c>
      <c r="G346" s="156">
        <v>45.121951219512198</v>
      </c>
      <c r="H346" s="156">
        <v>52.72727272727272</v>
      </c>
      <c r="I346" s="156">
        <v>46.285714285714285</v>
      </c>
      <c r="J346" s="157">
        <v>56.666666666666664</v>
      </c>
      <c r="K346" s="158">
        <v>59.2964824120603</v>
      </c>
      <c r="L346" s="158">
        <v>52.106743365430354</v>
      </c>
      <c r="M346" s="158">
        <v>45.121951219512198</v>
      </c>
      <c r="N346" s="104" t="s">
        <v>3170</v>
      </c>
      <c r="O346" s="104" t="s">
        <v>3171</v>
      </c>
      <c r="P346" s="104" t="s">
        <v>3172</v>
      </c>
      <c r="Q346" s="104"/>
      <c r="R346" s="104"/>
      <c r="S346" s="104"/>
      <c r="T346" s="104"/>
      <c r="U346" s="64"/>
      <c r="V346" s="95" t="s">
        <v>3749</v>
      </c>
      <c r="W346" s="95" t="s">
        <v>4110</v>
      </c>
      <c r="X346" s="95" t="s">
        <v>4048</v>
      </c>
    </row>
    <row r="347" spans="1:24" x14ac:dyDescent="0.2">
      <c r="A347" s="113" t="s">
        <v>26</v>
      </c>
      <c r="B347" s="150" t="s">
        <v>290</v>
      </c>
      <c r="C347" s="149" t="s">
        <v>2457</v>
      </c>
      <c r="D347" s="148" t="s">
        <v>3022</v>
      </c>
      <c r="E347" s="155">
        <v>60</v>
      </c>
      <c r="F347" s="155">
        <v>48.818897637795274</v>
      </c>
      <c r="G347" s="156">
        <v>42</v>
      </c>
      <c r="H347" s="156">
        <v>48.148148148148145</v>
      </c>
      <c r="I347" s="156">
        <v>52.534562211981559</v>
      </c>
      <c r="J347" s="157">
        <v>50.555555555555557</v>
      </c>
      <c r="K347" s="158">
        <v>60</v>
      </c>
      <c r="L347" s="158">
        <v>50.342860592246751</v>
      </c>
      <c r="M347" s="158">
        <v>42</v>
      </c>
      <c r="N347" s="104" t="s">
        <v>3170</v>
      </c>
      <c r="O347" s="104" t="s">
        <v>3171</v>
      </c>
      <c r="P347" s="104" t="s">
        <v>3172</v>
      </c>
      <c r="Q347" s="104"/>
      <c r="R347" s="104"/>
      <c r="S347" s="104"/>
      <c r="T347" s="104"/>
      <c r="U347" s="64"/>
      <c r="V347" s="95" t="s">
        <v>3749</v>
      </c>
      <c r="W347" s="95" t="s">
        <v>4111</v>
      </c>
      <c r="X347" s="95" t="s">
        <v>4048</v>
      </c>
    </row>
    <row r="348" spans="1:24" x14ac:dyDescent="0.2">
      <c r="A348" s="113" t="s">
        <v>26</v>
      </c>
      <c r="B348" s="150" t="s">
        <v>290</v>
      </c>
      <c r="C348" s="149" t="s">
        <v>179</v>
      </c>
      <c r="D348" s="148" t="s">
        <v>3018</v>
      </c>
      <c r="E348" s="155">
        <v>58.108108108108105</v>
      </c>
      <c r="F348" s="155">
        <v>57.207207207207212</v>
      </c>
      <c r="G348" s="156">
        <v>41.573033707865171</v>
      </c>
      <c r="H348" s="156">
        <v>43.939393939393938</v>
      </c>
      <c r="I348" s="156">
        <v>47.368421052631575</v>
      </c>
      <c r="J348" s="157">
        <v>48.913043478260867</v>
      </c>
      <c r="K348" s="158">
        <v>58.108108108108105</v>
      </c>
      <c r="L348" s="158">
        <v>49.518201248911147</v>
      </c>
      <c r="M348" s="158">
        <v>41.573033707865171</v>
      </c>
      <c r="N348" s="104" t="s">
        <v>3173</v>
      </c>
      <c r="O348" s="104" t="s">
        <v>3174</v>
      </c>
      <c r="P348" s="104" t="s">
        <v>3175</v>
      </c>
      <c r="Q348" s="104"/>
      <c r="R348" s="104"/>
      <c r="S348" s="104"/>
      <c r="T348" s="104"/>
      <c r="U348" s="64"/>
      <c r="V348" s="95" t="s">
        <v>3749</v>
      </c>
      <c r="W348" s="95" t="s">
        <v>4112</v>
      </c>
      <c r="X348" s="95" t="s">
        <v>4048</v>
      </c>
    </row>
    <row r="349" spans="1:24" x14ac:dyDescent="0.2">
      <c r="A349" s="113" t="s">
        <v>26</v>
      </c>
      <c r="B349" s="150" t="s">
        <v>290</v>
      </c>
      <c r="C349" s="149" t="s">
        <v>2475</v>
      </c>
      <c r="D349" s="148" t="s">
        <v>3019</v>
      </c>
      <c r="E349" s="155">
        <v>52.040816326530617</v>
      </c>
      <c r="F349" s="155">
        <v>47.317073170731703</v>
      </c>
      <c r="G349" s="156">
        <v>53.801169590643269</v>
      </c>
      <c r="H349" s="156">
        <v>51.612903225806448</v>
      </c>
      <c r="I349" s="156">
        <v>42.622950819672127</v>
      </c>
      <c r="J349" s="157">
        <v>38.333333333333336</v>
      </c>
      <c r="K349" s="158">
        <v>53.801169590643269</v>
      </c>
      <c r="L349" s="158">
        <v>47.621374411119582</v>
      </c>
      <c r="M349" s="158">
        <v>38.333333333333336</v>
      </c>
      <c r="N349" s="104" t="s">
        <v>3173</v>
      </c>
      <c r="O349" s="104" t="s">
        <v>3174</v>
      </c>
      <c r="P349" s="104" t="s">
        <v>3175</v>
      </c>
      <c r="Q349" s="104"/>
      <c r="R349" s="104"/>
      <c r="S349" s="104"/>
      <c r="T349" s="104"/>
      <c r="U349" s="64"/>
      <c r="V349" s="95" t="s">
        <v>3749</v>
      </c>
      <c r="W349" s="95" t="s">
        <v>4113</v>
      </c>
      <c r="X349" s="95" t="s">
        <v>4048</v>
      </c>
    </row>
    <row r="350" spans="1:24" x14ac:dyDescent="0.2">
      <c r="A350" s="113" t="s">
        <v>26</v>
      </c>
      <c r="B350" s="150" t="s">
        <v>290</v>
      </c>
      <c r="C350" s="149" t="s">
        <v>233</v>
      </c>
      <c r="D350" s="148" t="s">
        <v>252</v>
      </c>
      <c r="E350" s="155">
        <v>46.153846153846153</v>
      </c>
      <c r="F350" s="155">
        <v>53.982300884955748</v>
      </c>
      <c r="G350" s="156">
        <v>49.746192893401016</v>
      </c>
      <c r="H350" s="156">
        <v>51.282051282051277</v>
      </c>
      <c r="I350" s="156">
        <v>63.841807909604519</v>
      </c>
      <c r="J350" s="157">
        <v>52.601156069364166</v>
      </c>
      <c r="K350" s="158">
        <v>63.841807909604519</v>
      </c>
      <c r="L350" s="158">
        <v>52.934559198870481</v>
      </c>
      <c r="M350" s="158">
        <v>46.153846153846153</v>
      </c>
      <c r="N350" s="104" t="s">
        <v>3176</v>
      </c>
      <c r="O350" s="104" t="s">
        <v>3177</v>
      </c>
      <c r="P350" s="104" t="s">
        <v>3178</v>
      </c>
      <c r="Q350" s="104"/>
      <c r="R350" s="104"/>
      <c r="S350" s="104"/>
      <c r="T350" s="104"/>
      <c r="U350" s="64"/>
      <c r="V350" s="95" t="s">
        <v>3749</v>
      </c>
      <c r="W350" s="95" t="s">
        <v>4114</v>
      </c>
      <c r="X350" s="95" t="s">
        <v>4048</v>
      </c>
    </row>
    <row r="351" spans="1:24" x14ac:dyDescent="0.2">
      <c r="A351" s="113" t="s">
        <v>26</v>
      </c>
      <c r="B351" s="150" t="s">
        <v>290</v>
      </c>
      <c r="C351" s="149" t="s">
        <v>2471</v>
      </c>
      <c r="D351" s="148" t="s">
        <v>2472</v>
      </c>
      <c r="E351" s="155">
        <v>48.484848484848484</v>
      </c>
      <c r="F351" s="155">
        <v>56.896551724137936</v>
      </c>
      <c r="G351" s="156">
        <v>53.103448275862064</v>
      </c>
      <c r="H351" s="156">
        <v>43.61702127659575</v>
      </c>
      <c r="I351" s="156">
        <v>43.352601156069362</v>
      </c>
      <c r="J351" s="157">
        <v>58.125000000000007</v>
      </c>
      <c r="K351" s="158">
        <v>58.125000000000007</v>
      </c>
      <c r="L351" s="158">
        <v>50.59657848625227</v>
      </c>
      <c r="M351" s="158">
        <v>43.352601156069362</v>
      </c>
      <c r="N351" s="104" t="s">
        <v>3176</v>
      </c>
      <c r="O351" s="104" t="s">
        <v>3177</v>
      </c>
      <c r="P351" s="104" t="s">
        <v>3178</v>
      </c>
      <c r="Q351" s="104"/>
      <c r="R351" s="104"/>
      <c r="S351" s="104"/>
      <c r="T351" s="104"/>
      <c r="U351" s="64"/>
      <c r="V351" s="95" t="s">
        <v>3749</v>
      </c>
      <c r="W351" s="95" t="s">
        <v>4115</v>
      </c>
      <c r="X351" s="95" t="s">
        <v>4048</v>
      </c>
    </row>
    <row r="352" spans="1:24" x14ac:dyDescent="0.2">
      <c r="A352" s="113" t="s">
        <v>26</v>
      </c>
      <c r="B352" s="150" t="s">
        <v>290</v>
      </c>
      <c r="C352" s="149" t="s">
        <v>231</v>
      </c>
      <c r="D352" s="148" t="s">
        <v>238</v>
      </c>
      <c r="E352" s="155">
        <v>34.177215189873415</v>
      </c>
      <c r="F352" s="155">
        <v>50.649350649350644</v>
      </c>
      <c r="G352" s="156">
        <v>43.125</v>
      </c>
      <c r="H352" s="156">
        <v>37.012987012987011</v>
      </c>
      <c r="I352" s="156">
        <v>54.385964912280706</v>
      </c>
      <c r="J352" s="157">
        <v>49.557522123893804</v>
      </c>
      <c r="K352" s="158">
        <v>54.385964912280706</v>
      </c>
      <c r="L352" s="158">
        <v>44.818006648064262</v>
      </c>
      <c r="M352" s="158">
        <v>34.177215189873415</v>
      </c>
      <c r="N352" s="104" t="s">
        <v>3179</v>
      </c>
      <c r="O352" s="104" t="s">
        <v>3180</v>
      </c>
      <c r="P352" s="104" t="s">
        <v>3181</v>
      </c>
      <c r="Q352" s="104"/>
      <c r="R352" s="104"/>
      <c r="S352" s="104"/>
      <c r="T352" s="104"/>
      <c r="U352" s="64"/>
      <c r="V352" s="95" t="s">
        <v>3749</v>
      </c>
      <c r="W352" s="95" t="s">
        <v>4116</v>
      </c>
      <c r="X352" s="95" t="s">
        <v>4048</v>
      </c>
    </row>
    <row r="353" spans="1:24" x14ac:dyDescent="0.2">
      <c r="A353" s="113" t="s">
        <v>26</v>
      </c>
      <c r="B353" s="150" t="s">
        <v>290</v>
      </c>
      <c r="C353" s="149" t="s">
        <v>379</v>
      </c>
      <c r="D353" s="148" t="s">
        <v>3017</v>
      </c>
      <c r="E353" s="155">
        <v>41.333333333333336</v>
      </c>
      <c r="F353" s="155">
        <v>51.674641148325364</v>
      </c>
      <c r="G353" s="156">
        <v>61.748633879781423</v>
      </c>
      <c r="H353" s="156">
        <v>52.739726027397261</v>
      </c>
      <c r="I353" s="156">
        <v>56.962025316455701</v>
      </c>
      <c r="J353" s="157">
        <v>55.39568345323741</v>
      </c>
      <c r="K353" s="158">
        <v>61.748633879781423</v>
      </c>
      <c r="L353" s="158">
        <v>53.309007193088405</v>
      </c>
      <c r="M353" s="158">
        <v>41.333333333333336</v>
      </c>
      <c r="N353" s="104" t="s">
        <v>3179</v>
      </c>
      <c r="O353" s="104" t="s">
        <v>3180</v>
      </c>
      <c r="P353" s="104" t="s">
        <v>3181</v>
      </c>
      <c r="Q353" s="104"/>
      <c r="R353" s="104"/>
      <c r="S353" s="104"/>
      <c r="T353" s="104"/>
      <c r="U353" s="64"/>
      <c r="V353" s="95" t="s">
        <v>3749</v>
      </c>
      <c r="W353" s="95" t="s">
        <v>4117</v>
      </c>
      <c r="X353" s="95" t="s">
        <v>4048</v>
      </c>
    </row>
    <row r="354" spans="1:24" x14ac:dyDescent="0.2">
      <c r="A354" s="113" t="s">
        <v>26</v>
      </c>
      <c r="B354" s="150" t="s">
        <v>290</v>
      </c>
      <c r="C354" s="149" t="s">
        <v>2467</v>
      </c>
      <c r="D354" s="148" t="s">
        <v>2468</v>
      </c>
      <c r="E354" s="155">
        <v>42.148760330578511</v>
      </c>
      <c r="F354" s="155">
        <v>49.038461538461533</v>
      </c>
      <c r="G354" s="156">
        <v>47.222222222222221</v>
      </c>
      <c r="H354" s="156">
        <v>53.6</v>
      </c>
      <c r="I354" s="156">
        <v>65.243902439024396</v>
      </c>
      <c r="J354" s="157">
        <v>58.461538461538467</v>
      </c>
      <c r="K354" s="158">
        <v>65.243902439024396</v>
      </c>
      <c r="L354" s="158">
        <v>52.619147498637517</v>
      </c>
      <c r="M354" s="158">
        <v>42.148760330578511</v>
      </c>
      <c r="N354" s="104" t="s">
        <v>3179</v>
      </c>
      <c r="O354" s="104" t="s">
        <v>3180</v>
      </c>
      <c r="P354" s="104" t="s">
        <v>3181</v>
      </c>
      <c r="Q354" s="104"/>
      <c r="R354" s="104"/>
      <c r="S354" s="104"/>
      <c r="T354" s="104"/>
      <c r="U354" s="64"/>
      <c r="V354" s="95" t="s">
        <v>3749</v>
      </c>
      <c r="W354" s="95" t="s">
        <v>4118</v>
      </c>
      <c r="X354" s="95" t="s">
        <v>4048</v>
      </c>
    </row>
    <row r="355" spans="1:24" x14ac:dyDescent="0.2">
      <c r="A355" s="113" t="s">
        <v>26</v>
      </c>
      <c r="B355" s="150" t="s">
        <v>290</v>
      </c>
      <c r="C355" s="149" t="s">
        <v>2465</v>
      </c>
      <c r="D355" s="148" t="s">
        <v>3020</v>
      </c>
      <c r="E355" s="155">
        <v>32.142857142857146</v>
      </c>
      <c r="F355" s="155">
        <v>47.004608294930875</v>
      </c>
      <c r="G355" s="156">
        <v>49.238578680203041</v>
      </c>
      <c r="H355" s="156">
        <v>0</v>
      </c>
      <c r="I355" s="156">
        <v>53.539823008849567</v>
      </c>
      <c r="J355" s="157">
        <v>45.771144278606968</v>
      </c>
      <c r="K355" s="158">
        <v>53.539823008849567</v>
      </c>
      <c r="L355" s="158">
        <v>37.949501900907933</v>
      </c>
      <c r="M355" s="158">
        <v>0</v>
      </c>
      <c r="N355" s="104" t="s">
        <v>3179</v>
      </c>
      <c r="O355" s="104" t="s">
        <v>3180</v>
      </c>
      <c r="P355" s="104" t="s">
        <v>3181</v>
      </c>
      <c r="Q355" s="104"/>
      <c r="R355" s="104"/>
      <c r="S355" s="104"/>
      <c r="T355" s="104"/>
      <c r="U355" s="64"/>
      <c r="V355" s="95" t="s">
        <v>3749</v>
      </c>
      <c r="W355" s="95" t="s">
        <v>4119</v>
      </c>
      <c r="X355" s="95" t="s">
        <v>4048</v>
      </c>
    </row>
    <row r="356" spans="1:24" x14ac:dyDescent="0.2">
      <c r="A356" s="113" t="s">
        <v>26</v>
      </c>
      <c r="B356" s="150" t="s">
        <v>290</v>
      </c>
      <c r="C356" s="149" t="s">
        <v>2461</v>
      </c>
      <c r="D356" s="148" t="s">
        <v>3021</v>
      </c>
      <c r="E356" s="155">
        <v>37.037037037037038</v>
      </c>
      <c r="F356" s="155">
        <v>39.23444976076555</v>
      </c>
      <c r="G356" s="156">
        <v>39.175257731958766</v>
      </c>
      <c r="H356" s="156">
        <v>49.044585987261144</v>
      </c>
      <c r="I356" s="156">
        <v>41.666666666666671</v>
      </c>
      <c r="J356" s="157">
        <v>43.30708661417323</v>
      </c>
      <c r="K356" s="158">
        <v>49.044585987261144</v>
      </c>
      <c r="L356" s="158">
        <v>41.577513966310399</v>
      </c>
      <c r="M356" s="158">
        <v>37.037037037037038</v>
      </c>
      <c r="N356" s="104" t="s">
        <v>3179</v>
      </c>
      <c r="O356" s="104" t="s">
        <v>3180</v>
      </c>
      <c r="P356" s="104" t="s">
        <v>3181</v>
      </c>
      <c r="Q356" s="104"/>
      <c r="R356" s="104"/>
      <c r="S356" s="104"/>
      <c r="T356" s="104"/>
      <c r="U356" s="64"/>
      <c r="V356" s="95" t="s">
        <v>3749</v>
      </c>
      <c r="W356" s="95" t="s">
        <v>4120</v>
      </c>
      <c r="X356" s="95" t="s">
        <v>4048</v>
      </c>
    </row>
    <row r="357" spans="1:24" x14ac:dyDescent="0.2">
      <c r="A357" s="113" t="s">
        <v>26</v>
      </c>
      <c r="B357" s="150" t="s">
        <v>290</v>
      </c>
      <c r="C357" s="149" t="s">
        <v>2463</v>
      </c>
      <c r="D357" s="148" t="s">
        <v>2464</v>
      </c>
      <c r="E357" s="155">
        <v>29.850746268656714</v>
      </c>
      <c r="F357" s="155">
        <v>45.575221238938049</v>
      </c>
      <c r="G357" s="156">
        <v>58.888888888888893</v>
      </c>
      <c r="H357" s="156">
        <v>48.529411764705884</v>
      </c>
      <c r="I357" s="156">
        <v>54.455445544554458</v>
      </c>
      <c r="J357" s="157">
        <v>57.232704402515722</v>
      </c>
      <c r="K357" s="158">
        <v>58.888888888888893</v>
      </c>
      <c r="L357" s="158">
        <v>49.088736351376618</v>
      </c>
      <c r="M357" s="158">
        <v>29.850746268656714</v>
      </c>
      <c r="N357" s="104" t="s">
        <v>3182</v>
      </c>
      <c r="O357" s="104" t="s">
        <v>3183</v>
      </c>
      <c r="P357" s="104" t="s">
        <v>3184</v>
      </c>
      <c r="Q357" s="104"/>
      <c r="R357" s="104"/>
      <c r="S357" s="104"/>
      <c r="T357" s="104"/>
      <c r="U357" s="64"/>
      <c r="V357" s="95" t="s">
        <v>3749</v>
      </c>
      <c r="W357" s="95" t="s">
        <v>4121</v>
      </c>
      <c r="X357" s="95" t="s">
        <v>4048</v>
      </c>
    </row>
    <row r="358" spans="1:24" x14ac:dyDescent="0.2">
      <c r="A358" s="113" t="s">
        <v>26</v>
      </c>
      <c r="B358" s="150" t="s">
        <v>278</v>
      </c>
      <c r="C358" s="149" t="s">
        <v>2241</v>
      </c>
      <c r="D358" s="148" t="s">
        <v>3002</v>
      </c>
      <c r="E358" s="155">
        <v>64.285714285714292</v>
      </c>
      <c r="F358" s="155">
        <v>40.883977900552487</v>
      </c>
      <c r="G358" s="156">
        <v>64.925373134328353</v>
      </c>
      <c r="H358" s="156">
        <v>42.138364779874216</v>
      </c>
      <c r="I358" s="156">
        <v>48.322147651006716</v>
      </c>
      <c r="J358" s="157">
        <v>43.362831858407077</v>
      </c>
      <c r="K358" s="158">
        <v>64.925373134328353</v>
      </c>
      <c r="L358" s="158">
        <v>50.653068268313859</v>
      </c>
      <c r="M358" s="158">
        <v>40.883977900552487</v>
      </c>
      <c r="N358" s="104" t="s">
        <v>3170</v>
      </c>
      <c r="O358" s="104" t="s">
        <v>3171</v>
      </c>
      <c r="P358" s="104" t="s">
        <v>3172</v>
      </c>
      <c r="Q358" s="104"/>
      <c r="R358" s="104"/>
      <c r="S358" s="104"/>
      <c r="T358" s="104"/>
      <c r="U358" s="64"/>
      <c r="V358" s="95" t="s">
        <v>1502</v>
      </c>
      <c r="W358" s="95" t="s">
        <v>4122</v>
      </c>
      <c r="X358" s="95" t="s">
        <v>4048</v>
      </c>
    </row>
    <row r="359" spans="1:24" x14ac:dyDescent="0.2">
      <c r="A359" s="113" t="s">
        <v>26</v>
      </c>
      <c r="B359" s="150" t="s">
        <v>278</v>
      </c>
      <c r="C359" s="149" t="s">
        <v>130</v>
      </c>
      <c r="D359" s="148" t="s">
        <v>320</v>
      </c>
      <c r="E359" s="155">
        <v>75</v>
      </c>
      <c r="F359" s="155">
        <v>61.379310344827587</v>
      </c>
      <c r="G359" s="156">
        <v>56.521739130434781</v>
      </c>
      <c r="H359" s="156">
        <v>60.674157303370791</v>
      </c>
      <c r="I359" s="156">
        <v>47.777777777777779</v>
      </c>
      <c r="J359" s="157">
        <v>55.797101449275367</v>
      </c>
      <c r="K359" s="158">
        <v>75</v>
      </c>
      <c r="L359" s="158">
        <v>59.525014334281053</v>
      </c>
      <c r="M359" s="158">
        <v>47.777777777777779</v>
      </c>
      <c r="N359" s="104" t="s">
        <v>3170</v>
      </c>
      <c r="O359" s="104" t="s">
        <v>3171</v>
      </c>
      <c r="P359" s="104" t="s">
        <v>3172</v>
      </c>
      <c r="Q359" s="104"/>
      <c r="R359" s="104"/>
      <c r="S359" s="104"/>
      <c r="T359" s="104"/>
      <c r="U359" s="64"/>
      <c r="V359" s="95" t="s">
        <v>1502</v>
      </c>
      <c r="W359" s="95" t="s">
        <v>4123</v>
      </c>
      <c r="X359" s="95" t="s">
        <v>4048</v>
      </c>
    </row>
    <row r="360" spans="1:24" x14ac:dyDescent="0.2">
      <c r="A360" s="113" t="s">
        <v>26</v>
      </c>
      <c r="B360" s="150" t="s">
        <v>278</v>
      </c>
      <c r="C360" s="149" t="s">
        <v>2237</v>
      </c>
      <c r="D360" s="148" t="s">
        <v>3004</v>
      </c>
      <c r="E360" s="155">
        <v>55.555555555555557</v>
      </c>
      <c r="F360" s="155">
        <v>40.17094017094017</v>
      </c>
      <c r="G360" s="156">
        <v>63.063063063063062</v>
      </c>
      <c r="H360" s="156">
        <v>47.933884297520663</v>
      </c>
      <c r="I360" s="156">
        <v>54.330708661417326</v>
      </c>
      <c r="J360" s="157">
        <v>53.097345132743371</v>
      </c>
      <c r="K360" s="158">
        <v>63.063063063063062</v>
      </c>
      <c r="L360" s="158">
        <v>52.358582813540018</v>
      </c>
      <c r="M360" s="158">
        <v>40.17094017094017</v>
      </c>
      <c r="N360" s="104" t="s">
        <v>3170</v>
      </c>
      <c r="O360" s="104" t="s">
        <v>3171</v>
      </c>
      <c r="P360" s="104" t="s">
        <v>3172</v>
      </c>
      <c r="Q360" s="104"/>
      <c r="R360" s="104"/>
      <c r="S360" s="104"/>
      <c r="T360" s="104"/>
      <c r="U360" s="64"/>
      <c r="V360" s="95" t="s">
        <v>1502</v>
      </c>
      <c r="W360" s="95" t="s">
        <v>4124</v>
      </c>
      <c r="X360" s="95" t="s">
        <v>4048</v>
      </c>
    </row>
    <row r="361" spans="1:24" x14ac:dyDescent="0.2">
      <c r="A361" s="113" t="s">
        <v>26</v>
      </c>
      <c r="B361" s="150" t="s">
        <v>278</v>
      </c>
      <c r="C361" s="149" t="s">
        <v>508</v>
      </c>
      <c r="D361" s="148" t="s">
        <v>509</v>
      </c>
      <c r="E361" s="155">
        <v>60</v>
      </c>
      <c r="F361" s="155">
        <v>61.375661375661373</v>
      </c>
      <c r="G361" s="156">
        <v>62.903225806451616</v>
      </c>
      <c r="H361" s="156">
        <v>38.636363636363633</v>
      </c>
      <c r="I361" s="156">
        <v>44.585987261146499</v>
      </c>
      <c r="J361" s="157">
        <v>52.095808383233532</v>
      </c>
      <c r="K361" s="158">
        <v>62.903225806451616</v>
      </c>
      <c r="L361" s="158">
        <v>53.266174410476111</v>
      </c>
      <c r="M361" s="158">
        <v>38.636363636363633</v>
      </c>
      <c r="N361" s="104" t="s">
        <v>3173</v>
      </c>
      <c r="O361" s="104" t="s">
        <v>3174</v>
      </c>
      <c r="P361" s="104" t="s">
        <v>3175</v>
      </c>
      <c r="Q361" s="104"/>
      <c r="R361" s="104"/>
      <c r="S361" s="104"/>
      <c r="T361" s="104"/>
      <c r="U361" s="64"/>
      <c r="V361" s="95" t="s">
        <v>1502</v>
      </c>
      <c r="W361" s="95" t="s">
        <v>4125</v>
      </c>
      <c r="X361" s="95" t="s">
        <v>4048</v>
      </c>
    </row>
    <row r="362" spans="1:24" x14ac:dyDescent="0.2">
      <c r="A362" s="113" t="s">
        <v>26</v>
      </c>
      <c r="B362" s="150" t="s">
        <v>278</v>
      </c>
      <c r="C362" s="149" t="s">
        <v>315</v>
      </c>
      <c r="D362" s="148" t="s">
        <v>2999</v>
      </c>
      <c r="E362" s="155">
        <v>50.649350649350644</v>
      </c>
      <c r="F362" s="155">
        <v>73.4375</v>
      </c>
      <c r="G362" s="156">
        <v>57.692307692307686</v>
      </c>
      <c r="H362" s="156">
        <v>42.424242424242422</v>
      </c>
      <c r="I362" s="156">
        <v>44.444444444444443</v>
      </c>
      <c r="J362" s="157">
        <v>34.210526315789473</v>
      </c>
      <c r="K362" s="158">
        <v>73.4375</v>
      </c>
      <c r="L362" s="158">
        <v>50.476395254355786</v>
      </c>
      <c r="M362" s="158">
        <v>34.210526315789473</v>
      </c>
      <c r="N362" s="104" t="s">
        <v>3173</v>
      </c>
      <c r="O362" s="104" t="s">
        <v>3174</v>
      </c>
      <c r="P362" s="104" t="s">
        <v>3175</v>
      </c>
      <c r="Q362" s="104"/>
      <c r="R362" s="104"/>
      <c r="S362" s="104"/>
      <c r="T362" s="104"/>
      <c r="U362" s="64"/>
      <c r="V362" s="95" t="s">
        <v>1502</v>
      </c>
      <c r="W362" s="95" t="s">
        <v>1501</v>
      </c>
      <c r="X362" s="95" t="s">
        <v>4048</v>
      </c>
    </row>
    <row r="363" spans="1:24" x14ac:dyDescent="0.2">
      <c r="A363" s="113" t="s">
        <v>26</v>
      </c>
      <c r="B363" s="150" t="s">
        <v>278</v>
      </c>
      <c r="C363" s="149" t="s">
        <v>2243</v>
      </c>
      <c r="D363" s="148" t="s">
        <v>3000</v>
      </c>
      <c r="E363" s="155">
        <v>57.333333333333336</v>
      </c>
      <c r="F363" s="155">
        <v>77.51937984496125</v>
      </c>
      <c r="G363" s="156">
        <v>75.257731958762889</v>
      </c>
      <c r="H363" s="156">
        <v>57.971014492753625</v>
      </c>
      <c r="I363" s="156">
        <v>36.363636363636367</v>
      </c>
      <c r="J363" s="157">
        <v>48.387096774193552</v>
      </c>
      <c r="K363" s="158">
        <v>77.51937984496125</v>
      </c>
      <c r="L363" s="158">
        <v>58.805365461273503</v>
      </c>
      <c r="M363" s="158">
        <v>36.363636363636367</v>
      </c>
      <c r="N363" s="104" t="s">
        <v>3173</v>
      </c>
      <c r="O363" s="104" t="s">
        <v>3174</v>
      </c>
      <c r="P363" s="104" t="s">
        <v>3175</v>
      </c>
      <c r="Q363" s="104"/>
      <c r="R363" s="104"/>
      <c r="S363" s="104"/>
      <c r="T363" s="104"/>
      <c r="U363" s="64"/>
      <c r="V363" s="95" t="s">
        <v>1502</v>
      </c>
      <c r="W363" s="95" t="s">
        <v>4126</v>
      </c>
      <c r="X363" s="95" t="s">
        <v>4048</v>
      </c>
    </row>
    <row r="364" spans="1:24" x14ac:dyDescent="0.2">
      <c r="A364" s="113" t="s">
        <v>26</v>
      </c>
      <c r="B364" s="150" t="s">
        <v>278</v>
      </c>
      <c r="C364" s="149" t="s">
        <v>317</v>
      </c>
      <c r="D364" s="148" t="s">
        <v>318</v>
      </c>
      <c r="E364" s="155">
        <v>47.787610619469028</v>
      </c>
      <c r="F364" s="155">
        <v>63.04347826086957</v>
      </c>
      <c r="G364" s="156">
        <v>57.352941176470587</v>
      </c>
      <c r="H364" s="156">
        <v>32.41379310344827</v>
      </c>
      <c r="I364" s="156">
        <v>50.375939849624061</v>
      </c>
      <c r="J364" s="157">
        <v>56.310679611650485</v>
      </c>
      <c r="K364" s="158">
        <v>63.04347826086957</v>
      </c>
      <c r="L364" s="158">
        <v>51.214073770255332</v>
      </c>
      <c r="M364" s="158">
        <v>32.41379310344827</v>
      </c>
      <c r="N364" s="104" t="s">
        <v>3176</v>
      </c>
      <c r="O364" s="104" t="s">
        <v>3177</v>
      </c>
      <c r="P364" s="104" t="s">
        <v>3178</v>
      </c>
      <c r="Q364" s="104"/>
      <c r="R364" s="104"/>
      <c r="S364" s="104"/>
      <c r="T364" s="104"/>
      <c r="U364" s="64"/>
      <c r="V364" s="95" t="s">
        <v>1502</v>
      </c>
      <c r="W364" s="95" t="s">
        <v>4127</v>
      </c>
      <c r="X364" s="95" t="s">
        <v>4048</v>
      </c>
    </row>
    <row r="365" spans="1:24" x14ac:dyDescent="0.2">
      <c r="A365" s="113" t="s">
        <v>26</v>
      </c>
      <c r="B365" s="150" t="s">
        <v>278</v>
      </c>
      <c r="C365" s="149" t="s">
        <v>89</v>
      </c>
      <c r="D365" s="148" t="s">
        <v>319</v>
      </c>
      <c r="E365" s="155">
        <v>45.283018867924532</v>
      </c>
      <c r="F365" s="155">
        <v>49.253731343283583</v>
      </c>
      <c r="G365" s="156">
        <v>63.12056737588653</v>
      </c>
      <c r="H365" s="156">
        <v>57.575757575757578</v>
      </c>
      <c r="I365" s="156">
        <v>60.504201680672267</v>
      </c>
      <c r="J365" s="157">
        <v>57.983193277310932</v>
      </c>
      <c r="K365" s="158">
        <v>63.12056737588653</v>
      </c>
      <c r="L365" s="158">
        <v>55.620078353472572</v>
      </c>
      <c r="M365" s="158">
        <v>45.283018867924532</v>
      </c>
      <c r="N365" s="104" t="s">
        <v>3176</v>
      </c>
      <c r="O365" s="104" t="s">
        <v>3177</v>
      </c>
      <c r="P365" s="104" t="s">
        <v>3178</v>
      </c>
      <c r="Q365" s="104"/>
      <c r="R365" s="104"/>
      <c r="S365" s="104"/>
      <c r="T365" s="104"/>
      <c r="U365" s="64"/>
      <c r="V365" s="95" t="s">
        <v>1502</v>
      </c>
      <c r="W365" s="95" t="s">
        <v>4128</v>
      </c>
      <c r="X365" s="95" t="s">
        <v>4048</v>
      </c>
    </row>
    <row r="366" spans="1:24" x14ac:dyDescent="0.2">
      <c r="A366" s="113" t="s">
        <v>26</v>
      </c>
      <c r="B366" s="150" t="s">
        <v>278</v>
      </c>
      <c r="C366" s="149" t="s">
        <v>150</v>
      </c>
      <c r="D366" s="148" t="s">
        <v>3001</v>
      </c>
      <c r="E366" s="155">
        <v>46</v>
      </c>
      <c r="F366" s="155">
        <v>50</v>
      </c>
      <c r="G366" s="156">
        <v>56.074766355140184</v>
      </c>
      <c r="H366" s="156">
        <v>49.206349206349202</v>
      </c>
      <c r="I366" s="156">
        <v>50.694444444444443</v>
      </c>
      <c r="J366" s="157">
        <v>50.847457627118644</v>
      </c>
      <c r="K366" s="158">
        <v>56.074766355140184</v>
      </c>
      <c r="L366" s="158">
        <v>50.470502938842081</v>
      </c>
      <c r="M366" s="158">
        <v>46</v>
      </c>
      <c r="N366" s="104" t="s">
        <v>3176</v>
      </c>
      <c r="O366" s="104" t="s">
        <v>3177</v>
      </c>
      <c r="P366" s="104" t="s">
        <v>3178</v>
      </c>
      <c r="Q366" s="104"/>
      <c r="R366" s="104"/>
      <c r="S366" s="104"/>
      <c r="T366" s="104"/>
      <c r="U366" s="64"/>
      <c r="V366" s="95" t="s">
        <v>1502</v>
      </c>
      <c r="W366" s="95" t="s">
        <v>4129</v>
      </c>
      <c r="X366" s="95" t="s">
        <v>4048</v>
      </c>
    </row>
    <row r="367" spans="1:24" x14ac:dyDescent="0.2">
      <c r="A367" s="113" t="s">
        <v>26</v>
      </c>
      <c r="B367" s="150" t="s">
        <v>278</v>
      </c>
      <c r="C367" s="149" t="s">
        <v>2239</v>
      </c>
      <c r="D367" s="148" t="s">
        <v>3003</v>
      </c>
      <c r="E367" s="155">
        <v>49.230769230769234</v>
      </c>
      <c r="F367" s="155">
        <v>68.674698795180717</v>
      </c>
      <c r="G367" s="156">
        <v>60.377358490566039</v>
      </c>
      <c r="H367" s="156">
        <v>27.142857142857142</v>
      </c>
      <c r="I367" s="156">
        <v>36.206896551724135</v>
      </c>
      <c r="J367" s="157">
        <v>54.901960784313729</v>
      </c>
      <c r="K367" s="158">
        <v>68.674698795180717</v>
      </c>
      <c r="L367" s="158">
        <v>49.422423499235158</v>
      </c>
      <c r="M367" s="158">
        <v>27.142857142857142</v>
      </c>
      <c r="N367" s="104" t="s">
        <v>3176</v>
      </c>
      <c r="O367" s="104" t="s">
        <v>3177</v>
      </c>
      <c r="P367" s="104" t="s">
        <v>3178</v>
      </c>
      <c r="Q367" s="104"/>
      <c r="R367" s="104"/>
      <c r="S367" s="104"/>
      <c r="T367" s="104"/>
      <c r="U367" s="64"/>
      <c r="V367" s="95" t="s">
        <v>1502</v>
      </c>
      <c r="W367" s="95" t="s">
        <v>4130</v>
      </c>
      <c r="X367" s="95" t="s">
        <v>4048</v>
      </c>
    </row>
    <row r="368" spans="1:24" x14ac:dyDescent="0.2">
      <c r="A368" s="113" t="s">
        <v>26</v>
      </c>
      <c r="B368" s="150" t="s">
        <v>278</v>
      </c>
      <c r="C368" s="149" t="s">
        <v>510</v>
      </c>
      <c r="D368" s="148" t="s">
        <v>3005</v>
      </c>
      <c r="E368" s="155">
        <v>48.684210526315788</v>
      </c>
      <c r="F368" s="155">
        <v>72.832369942196522</v>
      </c>
      <c r="G368" s="156">
        <v>71.755725190839698</v>
      </c>
      <c r="H368" s="156">
        <v>34.677419354838712</v>
      </c>
      <c r="I368" s="156">
        <v>35.555555555555557</v>
      </c>
      <c r="J368" s="157">
        <v>46.753246753246749</v>
      </c>
      <c r="K368" s="158">
        <v>72.832369942196522</v>
      </c>
      <c r="L368" s="158">
        <v>51.70975455383217</v>
      </c>
      <c r="M368" s="158">
        <v>34.677419354838712</v>
      </c>
      <c r="N368" s="104" t="s">
        <v>3176</v>
      </c>
      <c r="O368" s="104" t="s">
        <v>3177</v>
      </c>
      <c r="P368" s="104" t="s">
        <v>3178</v>
      </c>
      <c r="Q368" s="104"/>
      <c r="R368" s="104"/>
      <c r="S368" s="104"/>
      <c r="T368" s="104"/>
      <c r="U368" s="64"/>
      <c r="V368" s="95" t="s">
        <v>1502</v>
      </c>
      <c r="W368" s="95" t="s">
        <v>4131</v>
      </c>
      <c r="X368" s="95" t="s">
        <v>4048</v>
      </c>
    </row>
    <row r="369" spans="1:24" x14ac:dyDescent="0.2">
      <c r="A369" s="113" t="s">
        <v>26</v>
      </c>
      <c r="B369" s="150" t="s">
        <v>278</v>
      </c>
      <c r="C369" s="149" t="s">
        <v>2249</v>
      </c>
      <c r="D369" s="148" t="s">
        <v>2998</v>
      </c>
      <c r="E369" s="155">
        <v>36.206896551724135</v>
      </c>
      <c r="F369" s="155">
        <v>39.690721649484537</v>
      </c>
      <c r="G369" s="156">
        <v>57.594936708860757</v>
      </c>
      <c r="H369" s="156">
        <v>40.625</v>
      </c>
      <c r="I369" s="156">
        <v>46.103896103896105</v>
      </c>
      <c r="J369" s="157">
        <v>52.760736196319016</v>
      </c>
      <c r="K369" s="158">
        <v>57.594936708860757</v>
      </c>
      <c r="L369" s="158">
        <v>45.497031201714094</v>
      </c>
      <c r="M369" s="158">
        <v>36.206896551724135</v>
      </c>
      <c r="N369" s="104" t="s">
        <v>3179</v>
      </c>
      <c r="O369" s="104" t="s">
        <v>3180</v>
      </c>
      <c r="P369" s="104" t="s">
        <v>3181</v>
      </c>
      <c r="Q369" s="104"/>
      <c r="R369" s="104"/>
      <c r="S369" s="104"/>
      <c r="T369" s="104"/>
      <c r="U369" s="64"/>
      <c r="V369" s="95" t="s">
        <v>1502</v>
      </c>
      <c r="W369" s="95" t="s">
        <v>4132</v>
      </c>
      <c r="X369" s="95" t="s">
        <v>4048</v>
      </c>
    </row>
    <row r="370" spans="1:24" x14ac:dyDescent="0.2">
      <c r="A370" s="113" t="s">
        <v>26</v>
      </c>
      <c r="B370" s="150" t="s">
        <v>278</v>
      </c>
      <c r="C370" s="149" t="s">
        <v>2247</v>
      </c>
      <c r="D370" s="148" t="s">
        <v>2248</v>
      </c>
      <c r="E370" s="155">
        <v>43.18181818181818</v>
      </c>
      <c r="F370" s="155">
        <v>64.473684210526315</v>
      </c>
      <c r="G370" s="156">
        <v>72.222222222222214</v>
      </c>
      <c r="H370" s="156">
        <v>36.936936936936938</v>
      </c>
      <c r="I370" s="156">
        <v>42.63565891472868</v>
      </c>
      <c r="J370" s="157">
        <v>48.387096774193552</v>
      </c>
      <c r="K370" s="158">
        <v>72.222222222222214</v>
      </c>
      <c r="L370" s="158">
        <v>51.306236206737651</v>
      </c>
      <c r="M370" s="158">
        <v>36.936936936936938</v>
      </c>
      <c r="N370" s="104" t="s">
        <v>3179</v>
      </c>
      <c r="O370" s="104" t="s">
        <v>3180</v>
      </c>
      <c r="P370" s="104" t="s">
        <v>3181</v>
      </c>
      <c r="Q370" s="104"/>
      <c r="R370" s="104"/>
      <c r="S370" s="104"/>
      <c r="T370" s="104"/>
      <c r="U370" s="64"/>
      <c r="V370" s="95" t="s">
        <v>1502</v>
      </c>
      <c r="W370" s="95" t="s">
        <v>4133</v>
      </c>
      <c r="X370" s="95" t="s">
        <v>4048</v>
      </c>
    </row>
    <row r="371" spans="1:24" x14ac:dyDescent="0.2">
      <c r="A371" s="113" t="s">
        <v>26</v>
      </c>
      <c r="B371" s="150" t="s">
        <v>278</v>
      </c>
      <c r="C371" s="149" t="s">
        <v>2245</v>
      </c>
      <c r="D371" s="148" t="s">
        <v>2246</v>
      </c>
      <c r="E371" s="155">
        <v>44.047619047619044</v>
      </c>
      <c r="F371" s="155">
        <v>51.546391752577314</v>
      </c>
      <c r="G371" s="156">
        <v>62.773722627737229</v>
      </c>
      <c r="H371" s="156">
        <v>66.11570247933885</v>
      </c>
      <c r="I371" s="156">
        <v>51.2</v>
      </c>
      <c r="J371" s="157">
        <v>63.448275862068968</v>
      </c>
      <c r="K371" s="158">
        <v>66.11570247933885</v>
      </c>
      <c r="L371" s="158">
        <v>56.521951961556901</v>
      </c>
      <c r="M371" s="158">
        <v>44.047619047619044</v>
      </c>
      <c r="N371" s="104" t="s">
        <v>3179</v>
      </c>
      <c r="O371" s="104" t="s">
        <v>3180</v>
      </c>
      <c r="P371" s="104" t="s">
        <v>3181</v>
      </c>
      <c r="Q371" s="104"/>
      <c r="R371" s="104"/>
      <c r="S371" s="104"/>
      <c r="T371" s="104"/>
      <c r="U371" s="64"/>
      <c r="V371" s="95" t="s">
        <v>1502</v>
      </c>
      <c r="W371" s="95" t="s">
        <v>4134</v>
      </c>
      <c r="X371" s="95" t="s">
        <v>4048</v>
      </c>
    </row>
    <row r="372" spans="1:24" x14ac:dyDescent="0.2">
      <c r="A372" s="113" t="s">
        <v>26</v>
      </c>
      <c r="B372" s="150" t="s">
        <v>278</v>
      </c>
      <c r="C372" s="149" t="s">
        <v>2235</v>
      </c>
      <c r="D372" s="148" t="s">
        <v>2236</v>
      </c>
      <c r="E372" s="155">
        <v>35.344827586206897</v>
      </c>
      <c r="F372" s="155">
        <v>33.793103448275865</v>
      </c>
      <c r="G372" s="156">
        <v>54.400000000000006</v>
      </c>
      <c r="H372" s="156">
        <v>42.5</v>
      </c>
      <c r="I372" s="156">
        <v>43.382352941176471</v>
      </c>
      <c r="J372" s="157">
        <v>49</v>
      </c>
      <c r="K372" s="158">
        <v>54.400000000000006</v>
      </c>
      <c r="L372" s="158">
        <v>43.070047329276541</v>
      </c>
      <c r="M372" s="158">
        <v>33.793103448275865</v>
      </c>
      <c r="N372" s="104" t="s">
        <v>3179</v>
      </c>
      <c r="O372" s="104" t="s">
        <v>3180</v>
      </c>
      <c r="P372" s="104" t="s">
        <v>3181</v>
      </c>
      <c r="Q372" s="104"/>
      <c r="R372" s="104"/>
      <c r="S372" s="104"/>
      <c r="T372" s="104"/>
      <c r="U372" s="64"/>
      <c r="V372" s="95" t="s">
        <v>1502</v>
      </c>
      <c r="W372" s="95" t="s">
        <v>4135</v>
      </c>
      <c r="X372" s="95" t="s">
        <v>4048</v>
      </c>
    </row>
    <row r="373" spans="1:24" x14ac:dyDescent="0.2">
      <c r="A373" s="113" t="s">
        <v>26</v>
      </c>
      <c r="B373" s="150" t="s">
        <v>278</v>
      </c>
      <c r="C373" s="149" t="s">
        <v>2233</v>
      </c>
      <c r="D373" s="148" t="s">
        <v>2234</v>
      </c>
      <c r="E373" s="155">
        <v>38.461538461538467</v>
      </c>
      <c r="F373" s="155">
        <v>53.684210526315788</v>
      </c>
      <c r="G373" s="156">
        <v>57.534246575342465</v>
      </c>
      <c r="H373" s="156">
        <v>35.714285714285715</v>
      </c>
      <c r="I373" s="156">
        <v>45.161290322580641</v>
      </c>
      <c r="J373" s="157">
        <v>30.434782608695656</v>
      </c>
      <c r="K373" s="158">
        <v>57.534246575342465</v>
      </c>
      <c r="L373" s="158">
        <v>43.498392368126453</v>
      </c>
      <c r="M373" s="158">
        <v>30.434782608695656</v>
      </c>
      <c r="N373" s="104" t="s">
        <v>3179</v>
      </c>
      <c r="O373" s="104" t="s">
        <v>3180</v>
      </c>
      <c r="P373" s="104" t="s">
        <v>3181</v>
      </c>
      <c r="Q373" s="104"/>
      <c r="R373" s="104"/>
      <c r="S373" s="104"/>
      <c r="T373" s="104"/>
      <c r="U373" s="64"/>
      <c r="V373" s="95" t="s">
        <v>1502</v>
      </c>
      <c r="W373" s="95" t="s">
        <v>4136</v>
      </c>
      <c r="X373" s="95" t="s">
        <v>4048</v>
      </c>
    </row>
    <row r="374" spans="1:24" x14ac:dyDescent="0.2">
      <c r="A374" s="113" t="s">
        <v>26</v>
      </c>
      <c r="B374" s="150" t="s">
        <v>279</v>
      </c>
      <c r="C374" s="149" t="s">
        <v>520</v>
      </c>
      <c r="D374" s="148" t="s">
        <v>521</v>
      </c>
      <c r="E374" s="155">
        <v>66.21621621621621</v>
      </c>
      <c r="F374" s="155">
        <v>77.294685990338166</v>
      </c>
      <c r="G374" s="156">
        <v>48</v>
      </c>
      <c r="H374" s="156">
        <v>43.02325581395349</v>
      </c>
      <c r="I374" s="156">
        <v>69.142857142857139</v>
      </c>
      <c r="J374" s="157">
        <v>59.428571428571431</v>
      </c>
      <c r="K374" s="158">
        <v>77.294685990338166</v>
      </c>
      <c r="L374" s="158">
        <v>60.517597765322741</v>
      </c>
      <c r="M374" s="158">
        <v>43.02325581395349</v>
      </c>
      <c r="N374" s="104" t="s">
        <v>3170</v>
      </c>
      <c r="O374" s="104" t="s">
        <v>3171</v>
      </c>
      <c r="P374" s="104" t="s">
        <v>3172</v>
      </c>
      <c r="Q374" s="104"/>
      <c r="R374" s="104"/>
      <c r="S374" s="104"/>
      <c r="T374" s="104"/>
      <c r="U374" s="64"/>
      <c r="V374" s="95" t="s">
        <v>1500</v>
      </c>
      <c r="W374" s="95" t="s">
        <v>1499</v>
      </c>
      <c r="X374" s="95" t="s">
        <v>4048</v>
      </c>
    </row>
    <row r="375" spans="1:24" x14ac:dyDescent="0.2">
      <c r="A375" s="113" t="s">
        <v>26</v>
      </c>
      <c r="B375" s="150" t="s">
        <v>279</v>
      </c>
      <c r="C375" s="149" t="s">
        <v>193</v>
      </c>
      <c r="D375" s="148" t="s">
        <v>517</v>
      </c>
      <c r="E375" s="155">
        <v>54.54545454545454</v>
      </c>
      <c r="F375" s="155">
        <v>53.409090909090907</v>
      </c>
      <c r="G375" s="156">
        <v>49.640287769784173</v>
      </c>
      <c r="H375" s="156">
        <v>55.339805825242713</v>
      </c>
      <c r="I375" s="156">
        <v>61.635220125786162</v>
      </c>
      <c r="J375" s="157">
        <v>68.639053254437869</v>
      </c>
      <c r="K375" s="158">
        <v>68.639053254437869</v>
      </c>
      <c r="L375" s="158">
        <v>57.201485404966057</v>
      </c>
      <c r="M375" s="158">
        <v>49.640287769784173</v>
      </c>
      <c r="N375" s="104" t="s">
        <v>3170</v>
      </c>
      <c r="O375" s="104" t="s">
        <v>3171</v>
      </c>
      <c r="P375" s="104" t="s">
        <v>3172</v>
      </c>
      <c r="Q375" s="104"/>
      <c r="R375" s="104"/>
      <c r="S375" s="104"/>
      <c r="T375" s="104"/>
      <c r="U375" s="64"/>
      <c r="V375" s="95" t="s">
        <v>1500</v>
      </c>
      <c r="W375" s="95" t="s">
        <v>4137</v>
      </c>
      <c r="X375" s="95" t="s">
        <v>4048</v>
      </c>
    </row>
    <row r="376" spans="1:24" x14ac:dyDescent="0.2">
      <c r="A376" s="113" t="s">
        <v>26</v>
      </c>
      <c r="B376" s="150" t="s">
        <v>279</v>
      </c>
      <c r="C376" s="149" t="s">
        <v>514</v>
      </c>
      <c r="D376" s="148" t="s">
        <v>515</v>
      </c>
      <c r="E376" s="155">
        <v>56.551724137931039</v>
      </c>
      <c r="F376" s="155">
        <v>59.627329192546583</v>
      </c>
      <c r="G376" s="156">
        <v>57.23684210526315</v>
      </c>
      <c r="H376" s="156">
        <v>61.95652173913043</v>
      </c>
      <c r="I376" s="156">
        <v>52.76381909547738</v>
      </c>
      <c r="J376" s="157">
        <v>54.794520547945204</v>
      </c>
      <c r="K376" s="158">
        <v>61.95652173913043</v>
      </c>
      <c r="L376" s="158">
        <v>57.1551261363823</v>
      </c>
      <c r="M376" s="158">
        <v>52.76381909547738</v>
      </c>
      <c r="N376" s="104" t="s">
        <v>3170</v>
      </c>
      <c r="O376" s="104" t="s">
        <v>3171</v>
      </c>
      <c r="P376" s="104" t="s">
        <v>3172</v>
      </c>
      <c r="Q376" s="104"/>
      <c r="R376" s="104"/>
      <c r="S376" s="104"/>
      <c r="T376" s="104"/>
      <c r="U376" s="64"/>
      <c r="V376" s="95" t="s">
        <v>1500</v>
      </c>
      <c r="W376" s="95" t="s">
        <v>4138</v>
      </c>
      <c r="X376" s="95" t="s">
        <v>4048</v>
      </c>
    </row>
    <row r="377" spans="1:24" x14ac:dyDescent="0.2">
      <c r="A377" s="113" t="s">
        <v>26</v>
      </c>
      <c r="B377" s="150" t="s">
        <v>279</v>
      </c>
      <c r="C377" s="149" t="s">
        <v>102</v>
      </c>
      <c r="D377" s="148" t="s">
        <v>513</v>
      </c>
      <c r="E377" s="155">
        <v>100</v>
      </c>
      <c r="F377" s="155">
        <v>51.351351351351347</v>
      </c>
      <c r="G377" s="156">
        <v>58.75</v>
      </c>
      <c r="H377" s="156">
        <v>0</v>
      </c>
      <c r="I377" s="156">
        <v>51.587301587301596</v>
      </c>
      <c r="J377" s="157">
        <v>69.966996699669977</v>
      </c>
      <c r="K377" s="158">
        <v>100</v>
      </c>
      <c r="L377" s="158">
        <v>55.275941606387143</v>
      </c>
      <c r="M377" s="158">
        <v>0</v>
      </c>
      <c r="N377" s="104" t="s">
        <v>3173</v>
      </c>
      <c r="O377" s="104" t="s">
        <v>3174</v>
      </c>
      <c r="P377" s="104" t="s">
        <v>3175</v>
      </c>
      <c r="Q377" s="104"/>
      <c r="R377" s="104"/>
      <c r="S377" s="104"/>
      <c r="T377" s="104"/>
      <c r="U377" s="64"/>
      <c r="V377" s="95" t="s">
        <v>1500</v>
      </c>
      <c r="W377" s="95" t="s">
        <v>4139</v>
      </c>
      <c r="X377" s="95" t="s">
        <v>4048</v>
      </c>
    </row>
    <row r="378" spans="1:24" x14ac:dyDescent="0.2">
      <c r="A378" s="113" t="s">
        <v>26</v>
      </c>
      <c r="B378" s="150" t="s">
        <v>279</v>
      </c>
      <c r="C378" s="149" t="s">
        <v>166</v>
      </c>
      <c r="D378" s="148" t="s">
        <v>321</v>
      </c>
      <c r="E378" s="155">
        <v>83.146067415730343</v>
      </c>
      <c r="F378" s="155">
        <v>67.821782178217831</v>
      </c>
      <c r="G378" s="156">
        <v>53.225806451612897</v>
      </c>
      <c r="H378" s="156">
        <v>33.707865168539328</v>
      </c>
      <c r="I378" s="156">
        <v>53.061224489795919</v>
      </c>
      <c r="J378" s="157">
        <v>68.041237113402062</v>
      </c>
      <c r="K378" s="158">
        <v>83.146067415730343</v>
      </c>
      <c r="L378" s="158">
        <v>59.833997136216396</v>
      </c>
      <c r="M378" s="158">
        <v>33.707865168539328</v>
      </c>
      <c r="N378" s="104" t="s">
        <v>3173</v>
      </c>
      <c r="O378" s="104" t="s">
        <v>3174</v>
      </c>
      <c r="P378" s="104" t="s">
        <v>3175</v>
      </c>
      <c r="Q378" s="104"/>
      <c r="R378" s="104"/>
      <c r="S378" s="104"/>
      <c r="T378" s="104"/>
      <c r="U378" s="64"/>
      <c r="V378" s="95" t="s">
        <v>1500</v>
      </c>
      <c r="W378" s="95" t="s">
        <v>4140</v>
      </c>
      <c r="X378" s="95" t="s">
        <v>4048</v>
      </c>
    </row>
    <row r="379" spans="1:24" x14ac:dyDescent="0.2">
      <c r="A379" s="113" t="s">
        <v>26</v>
      </c>
      <c r="B379" s="150" t="s">
        <v>279</v>
      </c>
      <c r="C379" s="149" t="s">
        <v>86</v>
      </c>
      <c r="D379" s="148" t="s">
        <v>2261</v>
      </c>
      <c r="E379" s="155">
        <v>49.122807017543856</v>
      </c>
      <c r="F379" s="155">
        <v>55.500000000000007</v>
      </c>
      <c r="G379" s="156">
        <v>43.046357615894038</v>
      </c>
      <c r="H379" s="156">
        <v>66.666666666666657</v>
      </c>
      <c r="I379" s="156">
        <v>46.798029556650242</v>
      </c>
      <c r="J379" s="157">
        <v>56.60377358490566</v>
      </c>
      <c r="K379" s="158">
        <v>66.666666666666657</v>
      </c>
      <c r="L379" s="158">
        <v>52.956272406943405</v>
      </c>
      <c r="M379" s="158">
        <v>43.046357615894038</v>
      </c>
      <c r="N379" s="104" t="s">
        <v>3176</v>
      </c>
      <c r="O379" s="104" t="s">
        <v>3177</v>
      </c>
      <c r="P379" s="104" t="s">
        <v>3178</v>
      </c>
      <c r="Q379" s="104"/>
      <c r="R379" s="104"/>
      <c r="S379" s="104"/>
      <c r="T379" s="104"/>
      <c r="U379" s="64"/>
      <c r="V379" s="95" t="s">
        <v>1500</v>
      </c>
      <c r="W379" s="95" t="s">
        <v>4141</v>
      </c>
      <c r="X379" s="95" t="s">
        <v>4048</v>
      </c>
    </row>
    <row r="380" spans="1:24" x14ac:dyDescent="0.2">
      <c r="A380" s="113" t="s">
        <v>26</v>
      </c>
      <c r="B380" s="150" t="s">
        <v>279</v>
      </c>
      <c r="C380" s="149" t="s">
        <v>2253</v>
      </c>
      <c r="D380" s="148" t="s">
        <v>2254</v>
      </c>
      <c r="E380" s="155">
        <v>45.098039215686278</v>
      </c>
      <c r="F380" s="155">
        <v>42.608695652173914</v>
      </c>
      <c r="G380" s="156">
        <v>55.405405405405403</v>
      </c>
      <c r="H380" s="156">
        <v>41.666666666666671</v>
      </c>
      <c r="I380" s="156">
        <v>51.020408163265309</v>
      </c>
      <c r="J380" s="157">
        <v>66.666666666666657</v>
      </c>
      <c r="K380" s="158">
        <v>66.666666666666657</v>
      </c>
      <c r="L380" s="158">
        <v>50.410980294977378</v>
      </c>
      <c r="M380" s="158">
        <v>41.666666666666671</v>
      </c>
      <c r="N380" s="104" t="s">
        <v>3176</v>
      </c>
      <c r="O380" s="104" t="s">
        <v>3177</v>
      </c>
      <c r="P380" s="104" t="s">
        <v>3178</v>
      </c>
      <c r="Q380" s="104"/>
      <c r="R380" s="104"/>
      <c r="S380" s="104"/>
      <c r="T380" s="104"/>
      <c r="U380" s="64"/>
      <c r="V380" s="95" t="s">
        <v>1500</v>
      </c>
      <c r="W380" s="95" t="s">
        <v>4142</v>
      </c>
      <c r="X380" s="95" t="s">
        <v>4048</v>
      </c>
    </row>
    <row r="381" spans="1:24" x14ac:dyDescent="0.2">
      <c r="A381" s="113" t="s">
        <v>26</v>
      </c>
      <c r="B381" s="150" t="s">
        <v>279</v>
      </c>
      <c r="C381" s="149" t="s">
        <v>106</v>
      </c>
      <c r="D381" s="148" t="s">
        <v>524</v>
      </c>
      <c r="E381" s="155">
        <v>44.565217391304344</v>
      </c>
      <c r="F381" s="155">
        <v>36.090225563909769</v>
      </c>
      <c r="G381" s="156">
        <v>32.8125</v>
      </c>
      <c r="H381" s="156">
        <v>53.061224489795919</v>
      </c>
      <c r="I381" s="156">
        <v>49.673202614379086</v>
      </c>
      <c r="J381" s="157">
        <v>53.398058252427184</v>
      </c>
      <c r="K381" s="158">
        <v>53.398058252427184</v>
      </c>
      <c r="L381" s="158">
        <v>44.933404718636048</v>
      </c>
      <c r="M381" s="158">
        <v>32.8125</v>
      </c>
      <c r="N381" s="104" t="s">
        <v>3179</v>
      </c>
      <c r="O381" s="104" t="s">
        <v>3180</v>
      </c>
      <c r="P381" s="104" t="s">
        <v>3181</v>
      </c>
      <c r="Q381" s="104"/>
      <c r="R381" s="104"/>
      <c r="S381" s="104"/>
      <c r="T381" s="104"/>
      <c r="U381" s="64"/>
      <c r="V381" s="95" t="s">
        <v>1500</v>
      </c>
      <c r="W381" s="95" t="s">
        <v>4143</v>
      </c>
      <c r="X381" s="95" t="s">
        <v>4048</v>
      </c>
    </row>
    <row r="382" spans="1:24" x14ac:dyDescent="0.2">
      <c r="A382" s="113" t="s">
        <v>26</v>
      </c>
      <c r="B382" s="150" t="s">
        <v>279</v>
      </c>
      <c r="C382" s="149" t="s">
        <v>2259</v>
      </c>
      <c r="D382" s="148" t="s">
        <v>2260</v>
      </c>
      <c r="E382" s="155">
        <v>41.32231404958678</v>
      </c>
      <c r="F382" s="155">
        <v>41.791044776119399</v>
      </c>
      <c r="G382" s="156">
        <v>64.393939393939391</v>
      </c>
      <c r="H382" s="156">
        <v>43.103448275862064</v>
      </c>
      <c r="I382" s="156">
        <v>48.314606741573037</v>
      </c>
      <c r="J382" s="157">
        <v>72.959183673469383</v>
      </c>
      <c r="K382" s="158">
        <v>72.959183673469383</v>
      </c>
      <c r="L382" s="158">
        <v>51.980756151758349</v>
      </c>
      <c r="M382" s="158">
        <v>41.32231404958678</v>
      </c>
      <c r="N382" s="104" t="s">
        <v>3179</v>
      </c>
      <c r="O382" s="104" t="s">
        <v>3180</v>
      </c>
      <c r="P382" s="104" t="s">
        <v>3181</v>
      </c>
      <c r="Q382" s="104"/>
      <c r="R382" s="104"/>
      <c r="S382" s="104"/>
      <c r="T382" s="104"/>
      <c r="U382" s="64"/>
      <c r="V382" s="95" t="s">
        <v>1500</v>
      </c>
      <c r="W382" s="95" t="s">
        <v>4144</v>
      </c>
      <c r="X382" s="95" t="s">
        <v>4048</v>
      </c>
    </row>
    <row r="383" spans="1:24" x14ac:dyDescent="0.2">
      <c r="A383" s="113" t="s">
        <v>26</v>
      </c>
      <c r="B383" s="150" t="s">
        <v>279</v>
      </c>
      <c r="C383" s="149" t="s">
        <v>2257</v>
      </c>
      <c r="D383" s="148" t="s">
        <v>2258</v>
      </c>
      <c r="E383" s="155">
        <v>42.519685039370081</v>
      </c>
      <c r="F383" s="155">
        <v>45.294117647058826</v>
      </c>
      <c r="G383" s="156">
        <v>43.18181818181818</v>
      </c>
      <c r="H383" s="156">
        <v>46.728971962616825</v>
      </c>
      <c r="I383" s="156">
        <v>45.323741007194243</v>
      </c>
      <c r="J383" s="157">
        <v>62.365591397849464</v>
      </c>
      <c r="K383" s="158">
        <v>62.365591397849464</v>
      </c>
      <c r="L383" s="158">
        <v>47.568987539317938</v>
      </c>
      <c r="M383" s="158">
        <v>42.519685039370081</v>
      </c>
      <c r="N383" s="104" t="s">
        <v>3179</v>
      </c>
      <c r="O383" s="104" t="s">
        <v>3180</v>
      </c>
      <c r="P383" s="104" t="s">
        <v>3181</v>
      </c>
      <c r="Q383" s="104"/>
      <c r="R383" s="104"/>
      <c r="S383" s="104"/>
      <c r="T383" s="104"/>
      <c r="U383" s="64"/>
      <c r="V383" s="95" t="s">
        <v>1500</v>
      </c>
      <c r="W383" s="95" t="s">
        <v>4145</v>
      </c>
      <c r="X383" s="95" t="s">
        <v>4048</v>
      </c>
    </row>
    <row r="384" spans="1:24" x14ac:dyDescent="0.2">
      <c r="A384" s="113" t="s">
        <v>26</v>
      </c>
      <c r="B384" s="150" t="s">
        <v>279</v>
      </c>
      <c r="C384" s="149" t="s">
        <v>2255</v>
      </c>
      <c r="D384" s="148" t="s">
        <v>3006</v>
      </c>
      <c r="E384" s="155">
        <v>42.446043165467628</v>
      </c>
      <c r="F384" s="155">
        <v>65.662650602409627</v>
      </c>
      <c r="G384" s="156">
        <v>58.196721311475407</v>
      </c>
      <c r="H384" s="156">
        <v>67.741935483870961</v>
      </c>
      <c r="I384" s="156">
        <v>59.633027522935777</v>
      </c>
      <c r="J384" s="157">
        <v>63.522012578616348</v>
      </c>
      <c r="K384" s="158">
        <v>67.741935483870961</v>
      </c>
      <c r="L384" s="158">
        <v>59.533731777462627</v>
      </c>
      <c r="M384" s="158">
        <v>42.446043165467628</v>
      </c>
      <c r="N384" s="104" t="s">
        <v>3179</v>
      </c>
      <c r="O384" s="104" t="s">
        <v>3180</v>
      </c>
      <c r="P384" s="104" t="s">
        <v>3181</v>
      </c>
      <c r="Q384" s="104"/>
      <c r="R384" s="104"/>
      <c r="S384" s="104"/>
      <c r="T384" s="104"/>
      <c r="U384" s="64"/>
      <c r="V384" s="95" t="s">
        <v>1500</v>
      </c>
      <c r="W384" s="95" t="s">
        <v>4146</v>
      </c>
      <c r="X384" s="95" t="s">
        <v>4048</v>
      </c>
    </row>
    <row r="385" spans="1:24" x14ac:dyDescent="0.2">
      <c r="A385" s="113" t="s">
        <v>26</v>
      </c>
      <c r="B385" s="150" t="s">
        <v>279</v>
      </c>
      <c r="C385" s="149" t="s">
        <v>73</v>
      </c>
      <c r="D385" s="148" t="s">
        <v>516</v>
      </c>
      <c r="E385" s="155">
        <v>38.888888888888893</v>
      </c>
      <c r="F385" s="155">
        <v>45.783132530120483</v>
      </c>
      <c r="G385" s="156">
        <v>54.666666666666664</v>
      </c>
      <c r="H385" s="156">
        <v>54.838709677419352</v>
      </c>
      <c r="I385" s="156">
        <v>57.664233576642332</v>
      </c>
      <c r="J385" s="157">
        <v>65.853658536585371</v>
      </c>
      <c r="K385" s="158">
        <v>65.853658536585371</v>
      </c>
      <c r="L385" s="158">
        <v>52.949214979387186</v>
      </c>
      <c r="M385" s="158">
        <v>38.888888888888893</v>
      </c>
      <c r="N385" s="104" t="s">
        <v>3179</v>
      </c>
      <c r="O385" s="104" t="s">
        <v>3180</v>
      </c>
      <c r="P385" s="104" t="s">
        <v>3181</v>
      </c>
      <c r="Q385" s="104"/>
      <c r="R385" s="104"/>
      <c r="S385" s="104"/>
      <c r="T385" s="104"/>
      <c r="U385" s="64"/>
      <c r="V385" s="95" t="s">
        <v>1500</v>
      </c>
      <c r="W385" s="95" t="s">
        <v>4147</v>
      </c>
      <c r="X385" s="95" t="s">
        <v>4048</v>
      </c>
    </row>
    <row r="386" spans="1:24" x14ac:dyDescent="0.2">
      <c r="A386" s="113" t="s">
        <v>26</v>
      </c>
      <c r="B386" s="150" t="s">
        <v>279</v>
      </c>
      <c r="C386" s="149" t="s">
        <v>522</v>
      </c>
      <c r="D386" s="148" t="s">
        <v>523</v>
      </c>
      <c r="E386" s="155">
        <v>40.816326530612244</v>
      </c>
      <c r="F386" s="155">
        <v>55.357142857142861</v>
      </c>
      <c r="G386" s="156">
        <v>76.13636363636364</v>
      </c>
      <c r="H386" s="156">
        <v>28.125</v>
      </c>
      <c r="I386" s="156">
        <v>35.2112676056338</v>
      </c>
      <c r="J386" s="157">
        <v>41.558441558441558</v>
      </c>
      <c r="K386" s="158">
        <v>76.13636363636364</v>
      </c>
      <c r="L386" s="158">
        <v>46.200757031365676</v>
      </c>
      <c r="M386" s="158">
        <v>28.125</v>
      </c>
      <c r="N386" s="104" t="s">
        <v>3179</v>
      </c>
      <c r="O386" s="104" t="s">
        <v>3180</v>
      </c>
      <c r="P386" s="104" t="s">
        <v>3181</v>
      </c>
      <c r="Q386" s="104"/>
      <c r="R386" s="104"/>
      <c r="S386" s="104"/>
      <c r="T386" s="104"/>
      <c r="U386" s="64"/>
      <c r="V386" s="95" t="s">
        <v>1500</v>
      </c>
      <c r="W386" s="95" t="s">
        <v>4148</v>
      </c>
      <c r="X386" s="95" t="s">
        <v>4048</v>
      </c>
    </row>
    <row r="387" spans="1:24" x14ac:dyDescent="0.2">
      <c r="A387" s="113" t="s">
        <v>26</v>
      </c>
      <c r="B387" s="150" t="s">
        <v>279</v>
      </c>
      <c r="C387" s="149" t="s">
        <v>413</v>
      </c>
      <c r="D387" s="148" t="s">
        <v>414</v>
      </c>
      <c r="E387" s="155">
        <v>26.495726495726498</v>
      </c>
      <c r="F387" s="155">
        <v>37.903225806451616</v>
      </c>
      <c r="G387" s="156">
        <v>34.905660377358487</v>
      </c>
      <c r="H387" s="156">
        <v>37.5</v>
      </c>
      <c r="I387" s="156">
        <v>49.285714285714292</v>
      </c>
      <c r="J387" s="157">
        <v>55.769230769230774</v>
      </c>
      <c r="K387" s="158">
        <v>55.769230769230774</v>
      </c>
      <c r="L387" s="158">
        <v>40.309926289080273</v>
      </c>
      <c r="M387" s="158">
        <v>26.495726495726498</v>
      </c>
      <c r="N387" s="104" t="s">
        <v>3179</v>
      </c>
      <c r="O387" s="104" t="s">
        <v>3180</v>
      </c>
      <c r="P387" s="104" t="s">
        <v>3181</v>
      </c>
      <c r="Q387" s="104"/>
      <c r="R387" s="104"/>
      <c r="S387" s="104"/>
      <c r="T387" s="104"/>
      <c r="U387" s="64"/>
      <c r="V387" s="95" t="s">
        <v>1500</v>
      </c>
      <c r="W387" s="95" t="s">
        <v>4149</v>
      </c>
      <c r="X387" s="95" t="s">
        <v>4048</v>
      </c>
    </row>
    <row r="388" spans="1:24" x14ac:dyDescent="0.2">
      <c r="A388" s="113" t="s">
        <v>26</v>
      </c>
      <c r="B388" s="150" t="s">
        <v>279</v>
      </c>
      <c r="C388" s="149" t="s">
        <v>2251</v>
      </c>
      <c r="D388" s="148" t="s">
        <v>2252</v>
      </c>
      <c r="E388" s="155">
        <v>39.080459770114942</v>
      </c>
      <c r="F388" s="155">
        <v>61.53846153846154</v>
      </c>
      <c r="G388" s="156">
        <v>53.030303030303031</v>
      </c>
      <c r="H388" s="156">
        <v>51.515151515151516</v>
      </c>
      <c r="I388" s="156">
        <v>49.206349206349202</v>
      </c>
      <c r="J388" s="157">
        <v>59.701492537313428</v>
      </c>
      <c r="K388" s="158">
        <v>61.53846153846154</v>
      </c>
      <c r="L388" s="158">
        <v>52.345369599615616</v>
      </c>
      <c r="M388" s="158">
        <v>39.080459770114942</v>
      </c>
      <c r="N388" s="104" t="s">
        <v>3179</v>
      </c>
      <c r="O388" s="104" t="s">
        <v>3180</v>
      </c>
      <c r="P388" s="104" t="s">
        <v>3181</v>
      </c>
      <c r="Q388" s="104"/>
      <c r="R388" s="104"/>
      <c r="S388" s="104"/>
      <c r="T388" s="104"/>
      <c r="U388" s="64"/>
      <c r="V388" s="95" t="s">
        <v>1500</v>
      </c>
      <c r="W388" s="95" t="s">
        <v>4150</v>
      </c>
      <c r="X388" s="95" t="s">
        <v>4048</v>
      </c>
    </row>
    <row r="389" spans="1:24" x14ac:dyDescent="0.2">
      <c r="A389" s="113" t="s">
        <v>26</v>
      </c>
      <c r="B389" s="150" t="s">
        <v>279</v>
      </c>
      <c r="C389" s="149" t="s">
        <v>518</v>
      </c>
      <c r="D389" s="148" t="s">
        <v>519</v>
      </c>
      <c r="E389" s="155">
        <v>43.859649122807014</v>
      </c>
      <c r="F389" s="155">
        <v>44.230769230769226</v>
      </c>
      <c r="G389" s="156">
        <v>47.916666666666671</v>
      </c>
      <c r="H389" s="156">
        <v>19.672131147540984</v>
      </c>
      <c r="I389" s="156">
        <v>40.677966101694921</v>
      </c>
      <c r="J389" s="157">
        <v>41.379310344827587</v>
      </c>
      <c r="K389" s="158">
        <v>47.916666666666671</v>
      </c>
      <c r="L389" s="158">
        <v>39.622748769051071</v>
      </c>
      <c r="M389" s="158">
        <v>19.672131147540984</v>
      </c>
      <c r="N389" s="104" t="s">
        <v>3179</v>
      </c>
      <c r="O389" s="104" t="s">
        <v>3180</v>
      </c>
      <c r="P389" s="104" t="s">
        <v>3181</v>
      </c>
      <c r="Q389" s="104"/>
      <c r="R389" s="104"/>
      <c r="S389" s="104"/>
      <c r="T389" s="104"/>
      <c r="U389" s="64"/>
      <c r="V389" s="95" t="s">
        <v>1500</v>
      </c>
      <c r="W389" s="95" t="s">
        <v>4151</v>
      </c>
      <c r="X389" s="95" t="s">
        <v>4048</v>
      </c>
    </row>
    <row r="390" spans="1:24" x14ac:dyDescent="0.2">
      <c r="A390" s="113" t="s">
        <v>303</v>
      </c>
      <c r="B390" s="150" t="s">
        <v>301</v>
      </c>
      <c r="C390" s="149" t="s">
        <v>963</v>
      </c>
      <c r="D390" s="148" t="s">
        <v>1427</v>
      </c>
      <c r="E390" s="155">
        <v>54.639175257731956</v>
      </c>
      <c r="F390" s="155">
        <v>71.028037383177562</v>
      </c>
      <c r="G390" s="156">
        <v>78.571428571428569</v>
      </c>
      <c r="H390" s="156">
        <v>73.255813953488371</v>
      </c>
      <c r="I390" s="156">
        <v>70.476190476190482</v>
      </c>
      <c r="J390" s="157">
        <v>40.350877192982452</v>
      </c>
      <c r="K390" s="158">
        <v>78.571428571428569</v>
      </c>
      <c r="L390" s="158">
        <v>64.720253805833238</v>
      </c>
      <c r="M390" s="158">
        <v>40.350877192982452</v>
      </c>
      <c r="N390" s="104" t="s">
        <v>3170</v>
      </c>
      <c r="O390" s="104" t="s">
        <v>3171</v>
      </c>
      <c r="P390" s="104" t="s">
        <v>3172</v>
      </c>
      <c r="Q390" s="104"/>
      <c r="R390" s="104"/>
      <c r="S390" s="104"/>
      <c r="T390" s="104"/>
      <c r="U390" s="64"/>
      <c r="V390" s="95" t="s">
        <v>1541</v>
      </c>
      <c r="W390" s="95" t="s">
        <v>1540</v>
      </c>
      <c r="X390" s="95" t="s">
        <v>4152</v>
      </c>
    </row>
    <row r="391" spans="1:24" x14ac:dyDescent="0.2">
      <c r="A391" s="113" t="s">
        <v>303</v>
      </c>
      <c r="B391" s="150" t="s">
        <v>301</v>
      </c>
      <c r="C391" s="149" t="s">
        <v>964</v>
      </c>
      <c r="D391" s="148" t="s">
        <v>1428</v>
      </c>
      <c r="E391" s="155">
        <v>53.030303030303031</v>
      </c>
      <c r="F391" s="155">
        <v>66.037735849056602</v>
      </c>
      <c r="G391" s="156">
        <v>57.8125</v>
      </c>
      <c r="H391" s="156">
        <v>60.655737704918032</v>
      </c>
      <c r="I391" s="156">
        <v>51.111111111111107</v>
      </c>
      <c r="J391" s="157">
        <v>44</v>
      </c>
      <c r="K391" s="158">
        <v>66.037735849056602</v>
      </c>
      <c r="L391" s="158">
        <v>55.441231282564793</v>
      </c>
      <c r="M391" s="158">
        <v>44</v>
      </c>
      <c r="N391" s="104" t="s">
        <v>3170</v>
      </c>
      <c r="O391" s="104" t="s">
        <v>3171</v>
      </c>
      <c r="P391" s="104" t="s">
        <v>3172</v>
      </c>
      <c r="Q391" s="104"/>
      <c r="R391" s="104"/>
      <c r="S391" s="104"/>
      <c r="T391" s="104"/>
      <c r="U391" s="64"/>
      <c r="V391" s="95" t="s">
        <v>1541</v>
      </c>
      <c r="W391" s="95" t="s">
        <v>1542</v>
      </c>
      <c r="X391" s="95" t="s">
        <v>4152</v>
      </c>
    </row>
    <row r="392" spans="1:24" x14ac:dyDescent="0.2">
      <c r="A392" s="113" t="s">
        <v>303</v>
      </c>
      <c r="B392" s="150" t="s">
        <v>301</v>
      </c>
      <c r="C392" s="149" t="s">
        <v>965</v>
      </c>
      <c r="D392" s="148" t="s">
        <v>3039</v>
      </c>
      <c r="E392" s="155">
        <v>74.117647058823536</v>
      </c>
      <c r="F392" s="155">
        <v>67.857142857142861</v>
      </c>
      <c r="G392" s="156">
        <v>55.000000000000007</v>
      </c>
      <c r="H392" s="156">
        <v>76.404494382022463</v>
      </c>
      <c r="I392" s="156">
        <v>64.788732394366207</v>
      </c>
      <c r="J392" s="157">
        <v>59.649122807017541</v>
      </c>
      <c r="K392" s="158">
        <v>76.404494382022463</v>
      </c>
      <c r="L392" s="158">
        <v>66.302856583228774</v>
      </c>
      <c r="M392" s="158">
        <v>55.000000000000007</v>
      </c>
      <c r="N392" s="104" t="s">
        <v>3170</v>
      </c>
      <c r="O392" s="104" t="s">
        <v>3171</v>
      </c>
      <c r="P392" s="104" t="s">
        <v>3172</v>
      </c>
      <c r="Q392" s="104"/>
      <c r="R392" s="104"/>
      <c r="S392" s="104"/>
      <c r="T392" s="104"/>
      <c r="U392" s="64"/>
      <c r="V392" s="95" t="s">
        <v>1541</v>
      </c>
      <c r="W392" s="95" t="s">
        <v>1543</v>
      </c>
      <c r="X392" s="95" t="s">
        <v>4152</v>
      </c>
    </row>
    <row r="393" spans="1:24" x14ac:dyDescent="0.2">
      <c r="A393" s="113" t="s">
        <v>303</v>
      </c>
      <c r="B393" s="150" t="s">
        <v>301</v>
      </c>
      <c r="C393" s="149" t="s">
        <v>966</v>
      </c>
      <c r="D393" s="148" t="s">
        <v>3040</v>
      </c>
      <c r="E393" s="155">
        <v>58.333333333333336</v>
      </c>
      <c r="F393" s="155">
        <v>44.303797468354425</v>
      </c>
      <c r="G393" s="156">
        <v>58.18181818181818</v>
      </c>
      <c r="H393" s="156">
        <v>55.714285714285715</v>
      </c>
      <c r="I393" s="156">
        <v>50</v>
      </c>
      <c r="J393" s="157">
        <v>42.25352112676056</v>
      </c>
      <c r="K393" s="158">
        <v>58.333333333333336</v>
      </c>
      <c r="L393" s="158">
        <v>51.464459304092038</v>
      </c>
      <c r="M393" s="158">
        <v>42.25352112676056</v>
      </c>
      <c r="N393" s="104" t="s">
        <v>3170</v>
      </c>
      <c r="O393" s="104" t="s">
        <v>3171</v>
      </c>
      <c r="P393" s="104" t="s">
        <v>3172</v>
      </c>
      <c r="Q393" s="104"/>
      <c r="R393" s="104"/>
      <c r="S393" s="104"/>
      <c r="T393" s="104"/>
      <c r="U393" s="64"/>
      <c r="V393" s="95" t="s">
        <v>1541</v>
      </c>
      <c r="W393" s="95" t="s">
        <v>1544</v>
      </c>
      <c r="X393" s="95" t="s">
        <v>4152</v>
      </c>
    </row>
    <row r="394" spans="1:24" x14ac:dyDescent="0.2">
      <c r="A394" s="113" t="s">
        <v>303</v>
      </c>
      <c r="B394" s="150" t="s">
        <v>301</v>
      </c>
      <c r="C394" s="149" t="s">
        <v>186</v>
      </c>
      <c r="D394" s="148" t="s">
        <v>3042</v>
      </c>
      <c r="E394" s="155">
        <v>53.378378378378379</v>
      </c>
      <c r="F394" s="155">
        <v>52.972972972972975</v>
      </c>
      <c r="G394" s="156">
        <v>54.609929078014183</v>
      </c>
      <c r="H394" s="156">
        <v>55.303030303030297</v>
      </c>
      <c r="I394" s="156">
        <v>49.693251533742334</v>
      </c>
      <c r="J394" s="157">
        <v>56.164383561643838</v>
      </c>
      <c r="K394" s="158">
        <v>56.164383561643838</v>
      </c>
      <c r="L394" s="158">
        <v>53.686990971297</v>
      </c>
      <c r="M394" s="158">
        <v>49.693251533742334</v>
      </c>
      <c r="N394" s="104" t="s">
        <v>3170</v>
      </c>
      <c r="O394" s="104" t="s">
        <v>3171</v>
      </c>
      <c r="P394" s="104" t="s">
        <v>3172</v>
      </c>
      <c r="Q394" s="104"/>
      <c r="R394" s="104"/>
      <c r="S394" s="104"/>
      <c r="T394" s="104"/>
      <c r="U394" s="64"/>
      <c r="V394" s="95" t="s">
        <v>1541</v>
      </c>
      <c r="W394" s="95" t="s">
        <v>4153</v>
      </c>
      <c r="X394" s="95" t="s">
        <v>4152</v>
      </c>
    </row>
    <row r="395" spans="1:24" x14ac:dyDescent="0.2">
      <c r="A395" s="113" t="s">
        <v>303</v>
      </c>
      <c r="B395" s="150" t="s">
        <v>301</v>
      </c>
      <c r="C395" s="149" t="s">
        <v>405</v>
      </c>
      <c r="D395" s="148" t="s">
        <v>406</v>
      </c>
      <c r="E395" s="155">
        <v>78.231292517006807</v>
      </c>
      <c r="F395" s="155">
        <v>76.018099547511312</v>
      </c>
      <c r="G395" s="156">
        <v>74.789915966386559</v>
      </c>
      <c r="H395" s="156">
        <v>44.285714285714285</v>
      </c>
      <c r="I395" s="156">
        <v>49.275362318840585</v>
      </c>
      <c r="J395" s="157">
        <v>47.297297297297298</v>
      </c>
      <c r="K395" s="158">
        <v>78.231292517006807</v>
      </c>
      <c r="L395" s="158">
        <v>61.649613655459468</v>
      </c>
      <c r="M395" s="158">
        <v>44.285714285714285</v>
      </c>
      <c r="N395" s="104" t="s">
        <v>3170</v>
      </c>
      <c r="O395" s="104" t="s">
        <v>3171</v>
      </c>
      <c r="P395" s="104" t="s">
        <v>3172</v>
      </c>
      <c r="Q395" s="104"/>
      <c r="R395" s="104"/>
      <c r="S395" s="104"/>
      <c r="T395" s="104"/>
      <c r="U395" s="64"/>
      <c r="V395" s="95" t="s">
        <v>1541</v>
      </c>
      <c r="W395" s="95" t="s">
        <v>1589</v>
      </c>
      <c r="X395" s="95" t="s">
        <v>4152</v>
      </c>
    </row>
    <row r="396" spans="1:24" x14ac:dyDescent="0.2">
      <c r="A396" s="113" t="s">
        <v>303</v>
      </c>
      <c r="B396" s="150" t="s">
        <v>301</v>
      </c>
      <c r="C396" s="149" t="s">
        <v>972</v>
      </c>
      <c r="D396" s="148" t="s">
        <v>2720</v>
      </c>
      <c r="E396" s="155">
        <v>69.863013698630141</v>
      </c>
      <c r="F396" s="155">
        <v>63.218390804597703</v>
      </c>
      <c r="G396" s="156">
        <v>72.58064516129032</v>
      </c>
      <c r="H396" s="156">
        <v>72.727272727272734</v>
      </c>
      <c r="I396" s="156">
        <v>72.131147540983605</v>
      </c>
      <c r="J396" s="157">
        <v>58.51063829787234</v>
      </c>
      <c r="K396" s="158">
        <v>72.727272727272734</v>
      </c>
      <c r="L396" s="158">
        <v>68.17185137177448</v>
      </c>
      <c r="M396" s="158">
        <v>58.51063829787234</v>
      </c>
      <c r="N396" s="104" t="s">
        <v>3170</v>
      </c>
      <c r="O396" s="104" t="s">
        <v>3171</v>
      </c>
      <c r="P396" s="104" t="s">
        <v>3172</v>
      </c>
      <c r="Q396" s="104"/>
      <c r="R396" s="104"/>
      <c r="S396" s="104"/>
      <c r="T396" s="104"/>
      <c r="U396" s="64"/>
      <c r="V396" s="95" t="s">
        <v>1541</v>
      </c>
      <c r="W396" s="95" t="s">
        <v>4154</v>
      </c>
      <c r="X396" s="95" t="s">
        <v>4152</v>
      </c>
    </row>
    <row r="397" spans="1:24" x14ac:dyDescent="0.2">
      <c r="A397" s="113" t="s">
        <v>303</v>
      </c>
      <c r="B397" s="150" t="s">
        <v>301</v>
      </c>
      <c r="C397" s="149" t="s">
        <v>2721</v>
      </c>
      <c r="D397" s="148" t="s">
        <v>3038</v>
      </c>
      <c r="E397" s="155">
        <v>51.724137931034484</v>
      </c>
      <c r="F397" s="155">
        <v>32.608695652173914</v>
      </c>
      <c r="G397" s="156">
        <v>63.04347826086957</v>
      </c>
      <c r="H397" s="156">
        <v>66.071428571428569</v>
      </c>
      <c r="I397" s="156">
        <v>42.857142857142854</v>
      </c>
      <c r="J397" s="157">
        <v>55.737704918032783</v>
      </c>
      <c r="K397" s="158">
        <v>66.071428571428569</v>
      </c>
      <c r="L397" s="158">
        <v>52.007098031780352</v>
      </c>
      <c r="M397" s="158">
        <v>32.608695652173914</v>
      </c>
      <c r="N397" s="104" t="s">
        <v>3173</v>
      </c>
      <c r="O397" s="104" t="s">
        <v>3174</v>
      </c>
      <c r="P397" s="104" t="s">
        <v>3175</v>
      </c>
      <c r="Q397" s="104"/>
      <c r="R397" s="104"/>
      <c r="S397" s="104"/>
      <c r="T397" s="104"/>
      <c r="U397" s="64"/>
      <c r="V397" s="95" t="s">
        <v>1541</v>
      </c>
      <c r="W397" s="95" t="s">
        <v>4155</v>
      </c>
      <c r="X397" s="95" t="s">
        <v>4152</v>
      </c>
    </row>
    <row r="398" spans="1:24" x14ac:dyDescent="0.2">
      <c r="A398" s="113" t="s">
        <v>303</v>
      </c>
      <c r="B398" s="150" t="s">
        <v>301</v>
      </c>
      <c r="C398" s="149" t="s">
        <v>2723</v>
      </c>
      <c r="D398" s="148" t="s">
        <v>2724</v>
      </c>
      <c r="E398" s="155">
        <v>49.056603773584904</v>
      </c>
      <c r="F398" s="155">
        <v>60.273972602739725</v>
      </c>
      <c r="G398" s="156">
        <v>70.535714285714292</v>
      </c>
      <c r="H398" s="156">
        <v>77.551020408163268</v>
      </c>
      <c r="I398" s="156">
        <v>49.514563106796118</v>
      </c>
      <c r="J398" s="157">
        <v>52.577319587628871</v>
      </c>
      <c r="K398" s="158">
        <v>77.551020408163268</v>
      </c>
      <c r="L398" s="158">
        <v>59.9181989607712</v>
      </c>
      <c r="M398" s="158">
        <v>49.056603773584904</v>
      </c>
      <c r="N398" s="104" t="s">
        <v>3176</v>
      </c>
      <c r="O398" s="104" t="s">
        <v>3177</v>
      </c>
      <c r="P398" s="104" t="s">
        <v>3178</v>
      </c>
      <c r="Q398" s="104"/>
      <c r="R398" s="104"/>
      <c r="S398" s="104"/>
      <c r="T398" s="104"/>
      <c r="U398" s="64"/>
      <c r="V398" s="95" t="s">
        <v>1541</v>
      </c>
      <c r="W398" s="95" t="s">
        <v>4156</v>
      </c>
      <c r="X398" s="95" t="s">
        <v>4152</v>
      </c>
    </row>
    <row r="399" spans="1:24" x14ac:dyDescent="0.2">
      <c r="A399" s="113" t="s">
        <v>303</v>
      </c>
      <c r="B399" s="150" t="s">
        <v>301</v>
      </c>
      <c r="C399" s="149" t="s">
        <v>189</v>
      </c>
      <c r="D399" s="148" t="s">
        <v>3041</v>
      </c>
      <c r="E399" s="155">
        <v>47.619047619047613</v>
      </c>
      <c r="F399" s="155">
        <v>54.471544715447152</v>
      </c>
      <c r="G399" s="156">
        <v>56.081081081081088</v>
      </c>
      <c r="H399" s="156">
        <v>71.724137931034477</v>
      </c>
      <c r="I399" s="156">
        <v>57.28155339805825</v>
      </c>
      <c r="J399" s="157">
        <v>58.904109589041099</v>
      </c>
      <c r="K399" s="158">
        <v>71.724137931034477</v>
      </c>
      <c r="L399" s="158">
        <v>57.680245722284951</v>
      </c>
      <c r="M399" s="158">
        <v>47.619047619047613</v>
      </c>
      <c r="N399" s="104" t="s">
        <v>3176</v>
      </c>
      <c r="O399" s="104" t="s">
        <v>3177</v>
      </c>
      <c r="P399" s="104" t="s">
        <v>3178</v>
      </c>
      <c r="Q399" s="104"/>
      <c r="R399" s="104"/>
      <c r="S399" s="104"/>
      <c r="T399" s="104"/>
      <c r="U399" s="64"/>
      <c r="V399" s="95" t="s">
        <v>1541</v>
      </c>
      <c r="W399" s="95" t="s">
        <v>4157</v>
      </c>
      <c r="X399" s="95" t="s">
        <v>4152</v>
      </c>
    </row>
    <row r="400" spans="1:24" x14ac:dyDescent="0.2">
      <c r="A400" s="113" t="s">
        <v>303</v>
      </c>
      <c r="B400" s="150" t="s">
        <v>301</v>
      </c>
      <c r="C400" s="149" t="s">
        <v>822</v>
      </c>
      <c r="D400" s="148" t="s">
        <v>3043</v>
      </c>
      <c r="E400" s="155">
        <v>45.161290322580641</v>
      </c>
      <c r="F400" s="155">
        <v>61.847389558232933</v>
      </c>
      <c r="G400" s="156">
        <v>59.042553191489368</v>
      </c>
      <c r="H400" s="156">
        <v>53.278688524590166</v>
      </c>
      <c r="I400" s="156">
        <v>62.5</v>
      </c>
      <c r="J400" s="157">
        <v>56.953642384105962</v>
      </c>
      <c r="K400" s="158">
        <v>62.5</v>
      </c>
      <c r="L400" s="158">
        <v>56.463927330166506</v>
      </c>
      <c r="M400" s="158">
        <v>45.161290322580641</v>
      </c>
      <c r="N400" s="104" t="s">
        <v>3176</v>
      </c>
      <c r="O400" s="104" t="s">
        <v>3177</v>
      </c>
      <c r="P400" s="104" t="s">
        <v>3178</v>
      </c>
      <c r="Q400" s="104"/>
      <c r="R400" s="104"/>
      <c r="S400" s="104"/>
      <c r="T400" s="104"/>
      <c r="U400" s="64"/>
      <c r="V400" s="95" t="s">
        <v>1541</v>
      </c>
      <c r="W400" s="95" t="s">
        <v>4158</v>
      </c>
      <c r="X400" s="95" t="s">
        <v>4152</v>
      </c>
    </row>
    <row r="401" spans="1:24" x14ac:dyDescent="0.2">
      <c r="A401" s="113" t="s">
        <v>303</v>
      </c>
      <c r="B401" s="150" t="s">
        <v>301</v>
      </c>
      <c r="C401" s="149" t="s">
        <v>1980</v>
      </c>
      <c r="D401" s="148" t="s">
        <v>1994</v>
      </c>
      <c r="E401" s="155">
        <v>35.802469135802468</v>
      </c>
      <c r="F401" s="155">
        <v>59.693877551020414</v>
      </c>
      <c r="G401" s="156">
        <v>66.341463414634148</v>
      </c>
      <c r="H401" s="156">
        <v>0</v>
      </c>
      <c r="I401" s="156">
        <v>83.606557377049185</v>
      </c>
      <c r="J401" s="157">
        <v>75.088967971530252</v>
      </c>
      <c r="K401" s="158">
        <v>83.606557377049185</v>
      </c>
      <c r="L401" s="158">
        <v>53.422222575006082</v>
      </c>
      <c r="M401" s="158">
        <v>0</v>
      </c>
      <c r="N401" s="104" t="s">
        <v>3179</v>
      </c>
      <c r="O401" s="104" t="s">
        <v>3180</v>
      </c>
      <c r="P401" s="104" t="s">
        <v>3181</v>
      </c>
      <c r="Q401" s="104"/>
      <c r="R401" s="104"/>
      <c r="S401" s="104"/>
      <c r="T401" s="104"/>
      <c r="U401" s="64"/>
      <c r="V401" s="95" t="s">
        <v>1541</v>
      </c>
      <c r="W401" s="95" t="s">
        <v>4159</v>
      </c>
      <c r="X401" s="95" t="s">
        <v>4152</v>
      </c>
    </row>
    <row r="402" spans="1:24" x14ac:dyDescent="0.2">
      <c r="A402" s="113" t="s">
        <v>303</v>
      </c>
      <c r="B402" s="150" t="s">
        <v>301</v>
      </c>
      <c r="C402" s="149" t="s">
        <v>824</v>
      </c>
      <c r="D402" s="148" t="s">
        <v>858</v>
      </c>
      <c r="E402" s="155">
        <v>28.8135593220339</v>
      </c>
      <c r="F402" s="155">
        <v>50</v>
      </c>
      <c r="G402" s="156">
        <v>56.58536585365853</v>
      </c>
      <c r="H402" s="156">
        <v>48.387096774193552</v>
      </c>
      <c r="I402" s="156">
        <v>52.941176470588239</v>
      </c>
      <c r="J402" s="157">
        <v>42.073170731707314</v>
      </c>
      <c r="K402" s="158">
        <v>56.58536585365853</v>
      </c>
      <c r="L402" s="158">
        <v>46.466728192030253</v>
      </c>
      <c r="M402" s="158">
        <v>28.8135593220339</v>
      </c>
      <c r="N402" s="104" t="s">
        <v>3182</v>
      </c>
      <c r="O402" s="104" t="s">
        <v>3183</v>
      </c>
      <c r="P402" s="104" t="s">
        <v>3184</v>
      </c>
      <c r="Q402" s="104"/>
      <c r="R402" s="104"/>
      <c r="S402" s="104"/>
      <c r="T402" s="104"/>
      <c r="U402" s="64"/>
      <c r="V402" s="95" t="s">
        <v>1541</v>
      </c>
      <c r="W402" s="95" t="s">
        <v>1588</v>
      </c>
      <c r="X402" s="95" t="s">
        <v>4152</v>
      </c>
    </row>
    <row r="403" spans="1:24" x14ac:dyDescent="0.2">
      <c r="A403" s="113" t="s">
        <v>27</v>
      </c>
      <c r="B403" s="150" t="s">
        <v>282</v>
      </c>
      <c r="C403" s="149" t="s">
        <v>567</v>
      </c>
      <c r="D403" s="148" t="s">
        <v>3052</v>
      </c>
      <c r="E403" s="155">
        <v>57.333333333333336</v>
      </c>
      <c r="F403" s="155">
        <v>53.623188405797109</v>
      </c>
      <c r="G403" s="156">
        <v>56.36363636363636</v>
      </c>
      <c r="H403" s="156">
        <v>40.186915887850468</v>
      </c>
      <c r="I403" s="156">
        <v>48.958333333333329</v>
      </c>
      <c r="J403" s="157">
        <v>53.846153846153847</v>
      </c>
      <c r="K403" s="158">
        <v>57.333333333333336</v>
      </c>
      <c r="L403" s="158">
        <v>51.718593528350745</v>
      </c>
      <c r="M403" s="158">
        <v>40.186915887850468</v>
      </c>
      <c r="N403" s="104" t="s">
        <v>3170</v>
      </c>
      <c r="O403" s="104" t="s">
        <v>3171</v>
      </c>
      <c r="P403" s="104" t="s">
        <v>3172</v>
      </c>
      <c r="Q403" s="104"/>
      <c r="R403" s="104"/>
      <c r="S403" s="104"/>
      <c r="T403" s="104"/>
      <c r="U403" s="64"/>
      <c r="V403" s="95" t="s">
        <v>1640</v>
      </c>
      <c r="W403" s="95" t="s">
        <v>1645</v>
      </c>
      <c r="X403" s="95" t="s">
        <v>4160</v>
      </c>
    </row>
    <row r="404" spans="1:24" x14ac:dyDescent="0.2">
      <c r="A404" s="113" t="s">
        <v>27</v>
      </c>
      <c r="B404" s="150" t="s">
        <v>282</v>
      </c>
      <c r="C404" s="149" t="s">
        <v>571</v>
      </c>
      <c r="D404" s="148" t="s">
        <v>572</v>
      </c>
      <c r="E404" s="155">
        <v>56.25</v>
      </c>
      <c r="F404" s="155">
        <v>51.428571428571423</v>
      </c>
      <c r="G404" s="156">
        <v>46.511627906976742</v>
      </c>
      <c r="H404" s="156">
        <v>43.01075268817204</v>
      </c>
      <c r="I404" s="156">
        <v>44.444444444444443</v>
      </c>
      <c r="J404" s="157">
        <v>49.275362318840585</v>
      </c>
      <c r="K404" s="158">
        <v>56.25</v>
      </c>
      <c r="L404" s="158">
        <v>48.486793131167531</v>
      </c>
      <c r="M404" s="158">
        <v>43.01075268817204</v>
      </c>
      <c r="N404" s="104" t="s">
        <v>3173</v>
      </c>
      <c r="O404" s="104" t="s">
        <v>3174</v>
      </c>
      <c r="P404" s="104" t="s">
        <v>3175</v>
      </c>
      <c r="Q404" s="104"/>
      <c r="R404" s="104"/>
      <c r="S404" s="104"/>
      <c r="T404" s="104"/>
      <c r="U404" s="64"/>
      <c r="V404" s="95" t="s">
        <v>1640</v>
      </c>
      <c r="W404" s="95" t="s">
        <v>1639</v>
      </c>
      <c r="X404" s="95" t="s">
        <v>4160</v>
      </c>
    </row>
    <row r="405" spans="1:24" x14ac:dyDescent="0.2">
      <c r="A405" s="113" t="s">
        <v>27</v>
      </c>
      <c r="B405" s="150" t="s">
        <v>282</v>
      </c>
      <c r="C405" s="149" t="s">
        <v>326</v>
      </c>
      <c r="D405" s="148" t="s">
        <v>327</v>
      </c>
      <c r="E405" s="155">
        <v>47.727272727272727</v>
      </c>
      <c r="F405" s="155">
        <v>38.815789473684212</v>
      </c>
      <c r="G405" s="156">
        <v>46.226415094339622</v>
      </c>
      <c r="H405" s="156">
        <v>41.333333333333336</v>
      </c>
      <c r="I405" s="156">
        <v>52.830188679245282</v>
      </c>
      <c r="J405" s="157">
        <v>49.523809523809526</v>
      </c>
      <c r="K405" s="158">
        <v>52.830188679245282</v>
      </c>
      <c r="L405" s="158">
        <v>46.076134805280788</v>
      </c>
      <c r="M405" s="158">
        <v>38.815789473684212</v>
      </c>
      <c r="N405" s="104" t="s">
        <v>3176</v>
      </c>
      <c r="O405" s="104" t="s">
        <v>3177</v>
      </c>
      <c r="P405" s="104" t="s">
        <v>3178</v>
      </c>
      <c r="Q405" s="104"/>
      <c r="R405" s="104"/>
      <c r="S405" s="104"/>
      <c r="T405" s="104"/>
      <c r="U405" s="64"/>
      <c r="V405" s="95" t="s">
        <v>1640</v>
      </c>
      <c r="W405" s="95" t="s">
        <v>4161</v>
      </c>
      <c r="X405" s="95" t="s">
        <v>4160</v>
      </c>
    </row>
    <row r="406" spans="1:24" x14ac:dyDescent="0.2">
      <c r="A406" s="113" t="s">
        <v>27</v>
      </c>
      <c r="B406" s="150" t="s">
        <v>282</v>
      </c>
      <c r="C406" s="149" t="s">
        <v>573</v>
      </c>
      <c r="D406" s="148" t="s">
        <v>3054</v>
      </c>
      <c r="E406" s="155">
        <v>46.534653465346537</v>
      </c>
      <c r="F406" s="155">
        <v>48.484848484848484</v>
      </c>
      <c r="G406" s="156">
        <v>42.622950819672127</v>
      </c>
      <c r="H406" s="156">
        <v>42</v>
      </c>
      <c r="I406" s="156">
        <v>48.387096774193552</v>
      </c>
      <c r="J406" s="157">
        <v>57.999999999999993</v>
      </c>
      <c r="K406" s="158">
        <v>57.999999999999993</v>
      </c>
      <c r="L406" s="158">
        <v>47.671591590676776</v>
      </c>
      <c r="M406" s="158">
        <v>42</v>
      </c>
      <c r="N406" s="104" t="s">
        <v>3176</v>
      </c>
      <c r="O406" s="104" t="s">
        <v>3177</v>
      </c>
      <c r="P406" s="104" t="s">
        <v>3178</v>
      </c>
      <c r="Q406" s="104"/>
      <c r="R406" s="104"/>
      <c r="S406" s="104"/>
      <c r="T406" s="104"/>
      <c r="U406" s="64"/>
      <c r="V406" s="95" t="s">
        <v>1640</v>
      </c>
      <c r="W406" s="95" t="s">
        <v>4162</v>
      </c>
      <c r="X406" s="95" t="s">
        <v>4160</v>
      </c>
    </row>
    <row r="407" spans="1:24" x14ac:dyDescent="0.2">
      <c r="A407" s="113" t="s">
        <v>27</v>
      </c>
      <c r="B407" s="150" t="s">
        <v>282</v>
      </c>
      <c r="C407" s="149" t="s">
        <v>334</v>
      </c>
      <c r="D407" s="148" t="s">
        <v>335</v>
      </c>
      <c r="E407" s="155">
        <v>48.863636363636367</v>
      </c>
      <c r="F407" s="155">
        <v>50.943396226415096</v>
      </c>
      <c r="G407" s="156">
        <v>45.833333333333329</v>
      </c>
      <c r="H407" s="156">
        <v>44.927536231884055</v>
      </c>
      <c r="I407" s="156">
        <v>68.518518518518519</v>
      </c>
      <c r="J407" s="157">
        <v>39.705882352941174</v>
      </c>
      <c r="K407" s="158">
        <v>68.518518518518519</v>
      </c>
      <c r="L407" s="158">
        <v>49.798717171121417</v>
      </c>
      <c r="M407" s="158">
        <v>39.705882352941174</v>
      </c>
      <c r="N407" s="104" t="s">
        <v>3176</v>
      </c>
      <c r="O407" s="104" t="s">
        <v>3177</v>
      </c>
      <c r="P407" s="104" t="s">
        <v>3178</v>
      </c>
      <c r="Q407" s="104"/>
      <c r="R407" s="104"/>
      <c r="S407" s="104"/>
      <c r="T407" s="104"/>
      <c r="U407" s="64"/>
      <c r="V407" s="95" t="s">
        <v>1640</v>
      </c>
      <c r="W407" s="95" t="s">
        <v>1647</v>
      </c>
      <c r="X407" s="95" t="s">
        <v>4160</v>
      </c>
    </row>
    <row r="408" spans="1:24" x14ac:dyDescent="0.2">
      <c r="A408" s="113" t="s">
        <v>27</v>
      </c>
      <c r="B408" s="150" t="s">
        <v>282</v>
      </c>
      <c r="C408" s="149" t="s">
        <v>2322</v>
      </c>
      <c r="D408" s="148" t="s">
        <v>2323</v>
      </c>
      <c r="E408" s="155">
        <v>49.350649350649348</v>
      </c>
      <c r="F408" s="155">
        <v>61.53846153846154</v>
      </c>
      <c r="G408" s="156">
        <v>63.829787234042556</v>
      </c>
      <c r="H408" s="156">
        <v>46.666666666666664</v>
      </c>
      <c r="I408" s="156">
        <v>46.478873239436616</v>
      </c>
      <c r="J408" s="157">
        <v>52.80898876404494</v>
      </c>
      <c r="K408" s="158">
        <v>63.829787234042556</v>
      </c>
      <c r="L408" s="158">
        <v>53.445571132216948</v>
      </c>
      <c r="M408" s="158">
        <v>46.478873239436616</v>
      </c>
      <c r="N408" s="104" t="s">
        <v>3176</v>
      </c>
      <c r="O408" s="104" t="s">
        <v>3177</v>
      </c>
      <c r="P408" s="104" t="s">
        <v>3178</v>
      </c>
      <c r="Q408" s="104"/>
      <c r="R408" s="104"/>
      <c r="S408" s="104"/>
      <c r="T408" s="104"/>
      <c r="U408" s="64"/>
      <c r="V408" s="95" t="s">
        <v>1640</v>
      </c>
      <c r="W408" s="95" t="s">
        <v>4163</v>
      </c>
      <c r="X408" s="95" t="s">
        <v>4160</v>
      </c>
    </row>
    <row r="409" spans="1:24" x14ac:dyDescent="0.2">
      <c r="A409" s="113" t="s">
        <v>27</v>
      </c>
      <c r="B409" s="150" t="s">
        <v>282</v>
      </c>
      <c r="C409" s="149" t="s">
        <v>579</v>
      </c>
      <c r="D409" s="148" t="s">
        <v>580</v>
      </c>
      <c r="E409" s="155">
        <v>29.197080291970799</v>
      </c>
      <c r="F409" s="155">
        <v>32.835820895522389</v>
      </c>
      <c r="G409" s="156">
        <v>36</v>
      </c>
      <c r="H409" s="156">
        <v>42.372881355932201</v>
      </c>
      <c r="I409" s="156">
        <v>46.376811594202898</v>
      </c>
      <c r="J409" s="157">
        <v>45.454545454545453</v>
      </c>
      <c r="K409" s="158">
        <v>46.376811594202898</v>
      </c>
      <c r="L409" s="158">
        <v>38.706189932028963</v>
      </c>
      <c r="M409" s="158">
        <v>29.197080291970799</v>
      </c>
      <c r="N409" s="104" t="s">
        <v>3179</v>
      </c>
      <c r="O409" s="104" t="s">
        <v>3180</v>
      </c>
      <c r="P409" s="104" t="s">
        <v>3181</v>
      </c>
      <c r="Q409" s="104"/>
      <c r="R409" s="104"/>
      <c r="S409" s="104"/>
      <c r="T409" s="104"/>
      <c r="U409" s="64"/>
      <c r="V409" s="95" t="s">
        <v>1640</v>
      </c>
      <c r="W409" s="95" t="s">
        <v>4164</v>
      </c>
      <c r="X409" s="95" t="s">
        <v>4160</v>
      </c>
    </row>
    <row r="410" spans="1:24" x14ac:dyDescent="0.2">
      <c r="A410" s="113" t="s">
        <v>27</v>
      </c>
      <c r="B410" s="150" t="s">
        <v>282</v>
      </c>
      <c r="C410" s="149" t="s">
        <v>569</v>
      </c>
      <c r="D410" s="148" t="s">
        <v>3050</v>
      </c>
      <c r="E410" s="155">
        <v>44.954128440366972</v>
      </c>
      <c r="F410" s="155">
        <v>30.344827586206897</v>
      </c>
      <c r="G410" s="156">
        <v>21.641791044776117</v>
      </c>
      <c r="H410" s="156">
        <v>55.172413793103445</v>
      </c>
      <c r="I410" s="156">
        <v>45.911949685534594</v>
      </c>
      <c r="J410" s="157">
        <v>43.604651162790695</v>
      </c>
      <c r="K410" s="158">
        <v>55.172413793103445</v>
      </c>
      <c r="L410" s="158">
        <v>40.271626952129786</v>
      </c>
      <c r="M410" s="158">
        <v>21.641791044776117</v>
      </c>
      <c r="N410" s="104" t="s">
        <v>3179</v>
      </c>
      <c r="O410" s="104" t="s">
        <v>3180</v>
      </c>
      <c r="P410" s="104" t="s">
        <v>3181</v>
      </c>
      <c r="Q410" s="104"/>
      <c r="R410" s="104"/>
      <c r="S410" s="104"/>
      <c r="T410" s="104"/>
      <c r="U410" s="64"/>
      <c r="V410" s="95" t="s">
        <v>1640</v>
      </c>
      <c r="W410" s="95" t="s">
        <v>4165</v>
      </c>
      <c r="X410" s="95" t="s">
        <v>4160</v>
      </c>
    </row>
    <row r="411" spans="1:24" x14ac:dyDescent="0.2">
      <c r="A411" s="113" t="s">
        <v>27</v>
      </c>
      <c r="B411" s="150" t="s">
        <v>282</v>
      </c>
      <c r="C411" s="149" t="s">
        <v>156</v>
      </c>
      <c r="D411" s="148" t="s">
        <v>328</v>
      </c>
      <c r="E411" s="155">
        <v>32.051282051282051</v>
      </c>
      <c r="F411" s="155">
        <v>33.82352941176471</v>
      </c>
      <c r="G411" s="156">
        <v>33.333333333333329</v>
      </c>
      <c r="H411" s="156">
        <v>32.051282051282051</v>
      </c>
      <c r="I411" s="156">
        <v>30.985915492957744</v>
      </c>
      <c r="J411" s="157">
        <v>58.333333333333336</v>
      </c>
      <c r="K411" s="158">
        <v>58.333333333333336</v>
      </c>
      <c r="L411" s="158">
        <v>36.763112612325543</v>
      </c>
      <c r="M411" s="158">
        <v>30.985915492957744</v>
      </c>
      <c r="N411" s="104" t="s">
        <v>3179</v>
      </c>
      <c r="O411" s="104" t="s">
        <v>3180</v>
      </c>
      <c r="P411" s="104" t="s">
        <v>3181</v>
      </c>
      <c r="Q411" s="104"/>
      <c r="R411" s="104"/>
      <c r="S411" s="104"/>
      <c r="T411" s="104"/>
      <c r="U411" s="64"/>
      <c r="V411" s="95" t="s">
        <v>1640</v>
      </c>
      <c r="W411" s="95" t="s">
        <v>1643</v>
      </c>
      <c r="X411" s="95" t="s">
        <v>4160</v>
      </c>
    </row>
    <row r="412" spans="1:24" x14ac:dyDescent="0.2">
      <c r="A412" s="113" t="s">
        <v>27</v>
      </c>
      <c r="B412" s="150" t="s">
        <v>282</v>
      </c>
      <c r="C412" s="149" t="s">
        <v>331</v>
      </c>
      <c r="D412" s="148" t="s">
        <v>3051</v>
      </c>
      <c r="E412" s="155">
        <v>38.461538461538467</v>
      </c>
      <c r="F412" s="155">
        <v>28.749999999999996</v>
      </c>
      <c r="G412" s="156">
        <v>41.25</v>
      </c>
      <c r="H412" s="156">
        <v>19.780219780219781</v>
      </c>
      <c r="I412" s="156">
        <v>46.666666666666664</v>
      </c>
      <c r="J412" s="157">
        <v>43.859649122807014</v>
      </c>
      <c r="K412" s="158">
        <v>46.666666666666664</v>
      </c>
      <c r="L412" s="158">
        <v>36.461345671871989</v>
      </c>
      <c r="M412" s="158">
        <v>19.780219780219781</v>
      </c>
      <c r="N412" s="104" t="s">
        <v>3179</v>
      </c>
      <c r="O412" s="104" t="s">
        <v>3180</v>
      </c>
      <c r="P412" s="104" t="s">
        <v>3181</v>
      </c>
      <c r="Q412" s="104"/>
      <c r="R412" s="104"/>
      <c r="S412" s="104"/>
      <c r="T412" s="104"/>
      <c r="U412" s="64"/>
      <c r="V412" s="95" t="s">
        <v>1640</v>
      </c>
      <c r="W412" s="95" t="s">
        <v>1644</v>
      </c>
      <c r="X412" s="95" t="s">
        <v>4160</v>
      </c>
    </row>
    <row r="413" spans="1:24" x14ac:dyDescent="0.2">
      <c r="A413" s="113" t="s">
        <v>27</v>
      </c>
      <c r="B413" s="150" t="s">
        <v>282</v>
      </c>
      <c r="C413" s="149" t="s">
        <v>2032</v>
      </c>
      <c r="D413" s="148" t="s">
        <v>2038</v>
      </c>
      <c r="E413" s="155">
        <v>26.530612244897959</v>
      </c>
      <c r="F413" s="155">
        <v>43.75</v>
      </c>
      <c r="G413" s="156">
        <v>25.641025641025639</v>
      </c>
      <c r="H413" s="156">
        <v>55.555555555555557</v>
      </c>
      <c r="I413" s="156">
        <v>50</v>
      </c>
      <c r="J413" s="157">
        <v>37.931034482758619</v>
      </c>
      <c r="K413" s="158">
        <v>55.555555555555557</v>
      </c>
      <c r="L413" s="158">
        <v>39.901371320706289</v>
      </c>
      <c r="M413" s="158">
        <v>25.641025641025639</v>
      </c>
      <c r="N413" s="104" t="s">
        <v>3179</v>
      </c>
      <c r="O413" s="104" t="s">
        <v>3180</v>
      </c>
      <c r="P413" s="104" t="s">
        <v>3181</v>
      </c>
      <c r="Q413" s="104"/>
      <c r="R413" s="104"/>
      <c r="S413" s="104"/>
      <c r="T413" s="104"/>
      <c r="U413" s="64"/>
      <c r="V413" s="95" t="s">
        <v>1640</v>
      </c>
      <c r="W413" s="95" t="s">
        <v>4166</v>
      </c>
      <c r="X413" s="95" t="s">
        <v>4160</v>
      </c>
    </row>
    <row r="414" spans="1:24" x14ac:dyDescent="0.2">
      <c r="A414" s="113" t="s">
        <v>27</v>
      </c>
      <c r="B414" s="150" t="s">
        <v>282</v>
      </c>
      <c r="C414" s="149" t="s">
        <v>112</v>
      </c>
      <c r="D414" s="148" t="s">
        <v>333</v>
      </c>
      <c r="E414" s="155">
        <v>36.84210526315789</v>
      </c>
      <c r="F414" s="155">
        <v>52.5</v>
      </c>
      <c r="G414" s="156">
        <v>36.170212765957451</v>
      </c>
      <c r="H414" s="156">
        <v>43.18181818181818</v>
      </c>
      <c r="I414" s="156">
        <v>46.25</v>
      </c>
      <c r="J414" s="157">
        <v>45</v>
      </c>
      <c r="K414" s="158">
        <v>52.5</v>
      </c>
      <c r="L414" s="158">
        <v>43.324022701822251</v>
      </c>
      <c r="M414" s="158">
        <v>36.170212765957451</v>
      </c>
      <c r="N414" s="104" t="s">
        <v>3179</v>
      </c>
      <c r="O414" s="104" t="s">
        <v>3180</v>
      </c>
      <c r="P414" s="104" t="s">
        <v>3181</v>
      </c>
      <c r="Q414" s="104"/>
      <c r="R414" s="104"/>
      <c r="S414" s="104"/>
      <c r="T414" s="104"/>
      <c r="U414" s="64"/>
      <c r="V414" s="95" t="s">
        <v>1640</v>
      </c>
      <c r="W414" s="95" t="s">
        <v>4167</v>
      </c>
      <c r="X414" s="95" t="s">
        <v>4160</v>
      </c>
    </row>
    <row r="415" spans="1:24" x14ac:dyDescent="0.2">
      <c r="A415" s="113" t="s">
        <v>27</v>
      </c>
      <c r="B415" s="150" t="s">
        <v>282</v>
      </c>
      <c r="C415" s="149" t="s">
        <v>2324</v>
      </c>
      <c r="D415" s="148" t="s">
        <v>2325</v>
      </c>
      <c r="E415" s="155">
        <v>38.461538461538467</v>
      </c>
      <c r="F415" s="155">
        <v>43.925233644859816</v>
      </c>
      <c r="G415" s="156">
        <v>61.445783132530117</v>
      </c>
      <c r="H415" s="156">
        <v>48.936170212765958</v>
      </c>
      <c r="I415" s="156">
        <v>38.271604938271601</v>
      </c>
      <c r="J415" s="157">
        <v>54.320987654320987</v>
      </c>
      <c r="K415" s="158">
        <v>61.445783132530117</v>
      </c>
      <c r="L415" s="158">
        <v>47.560219674047822</v>
      </c>
      <c r="M415" s="158">
        <v>38.271604938271601</v>
      </c>
      <c r="N415" s="104" t="s">
        <v>3179</v>
      </c>
      <c r="O415" s="104" t="s">
        <v>3180</v>
      </c>
      <c r="P415" s="104" t="s">
        <v>3181</v>
      </c>
      <c r="Q415" s="104"/>
      <c r="R415" s="104"/>
      <c r="S415" s="104"/>
      <c r="T415" s="104"/>
      <c r="U415" s="64"/>
      <c r="V415" s="95" t="s">
        <v>1640</v>
      </c>
      <c r="W415" s="95" t="s">
        <v>4168</v>
      </c>
      <c r="X415" s="95" t="s">
        <v>4160</v>
      </c>
    </row>
    <row r="416" spans="1:24" x14ac:dyDescent="0.2">
      <c r="A416" s="113" t="s">
        <v>27</v>
      </c>
      <c r="B416" s="150" t="s">
        <v>282</v>
      </c>
      <c r="C416" s="149" t="s">
        <v>2326</v>
      </c>
      <c r="D416" s="148" t="s">
        <v>3053</v>
      </c>
      <c r="E416" s="155">
        <v>43.243243243243242</v>
      </c>
      <c r="F416" s="155">
        <v>63.793103448275865</v>
      </c>
      <c r="G416" s="156">
        <v>55.000000000000007</v>
      </c>
      <c r="H416" s="156">
        <v>22.58064516129032</v>
      </c>
      <c r="I416" s="156">
        <v>69.811320754716974</v>
      </c>
      <c r="J416" s="157">
        <v>34.693877551020407</v>
      </c>
      <c r="K416" s="158">
        <v>69.811320754716974</v>
      </c>
      <c r="L416" s="158">
        <v>48.187031693091136</v>
      </c>
      <c r="M416" s="158">
        <v>22.58064516129032</v>
      </c>
      <c r="N416" s="104" t="s">
        <v>3179</v>
      </c>
      <c r="O416" s="104" t="s">
        <v>3180</v>
      </c>
      <c r="P416" s="104" t="s">
        <v>3181</v>
      </c>
      <c r="Q416" s="104"/>
      <c r="R416" s="104"/>
      <c r="S416" s="104"/>
      <c r="T416" s="104"/>
      <c r="U416" s="64"/>
      <c r="V416" s="95" t="s">
        <v>1640</v>
      </c>
      <c r="W416" s="95" t="s">
        <v>4169</v>
      </c>
      <c r="X416" s="95" t="s">
        <v>4160</v>
      </c>
    </row>
    <row r="417" spans="1:24" x14ac:dyDescent="0.2">
      <c r="A417" s="113" t="s">
        <v>27</v>
      </c>
      <c r="B417" s="150" t="s">
        <v>282</v>
      </c>
      <c r="C417" s="149" t="s">
        <v>2034</v>
      </c>
      <c r="D417" s="148" t="s">
        <v>2039</v>
      </c>
      <c r="E417" s="155">
        <v>31.914893617021278</v>
      </c>
      <c r="F417" s="155">
        <v>36.231884057971016</v>
      </c>
      <c r="G417" s="156">
        <v>45.333333333333329</v>
      </c>
      <c r="H417" s="156">
        <v>38.938053097345133</v>
      </c>
      <c r="I417" s="156">
        <v>48.387096774193552</v>
      </c>
      <c r="J417" s="157">
        <v>38.888888888888893</v>
      </c>
      <c r="K417" s="158">
        <v>48.387096774193552</v>
      </c>
      <c r="L417" s="158">
        <v>39.949024961458868</v>
      </c>
      <c r="M417" s="158">
        <v>31.914893617021278</v>
      </c>
      <c r="N417" s="104" t="s">
        <v>3179</v>
      </c>
      <c r="O417" s="104" t="s">
        <v>3180</v>
      </c>
      <c r="P417" s="104" t="s">
        <v>3181</v>
      </c>
      <c r="Q417" s="104"/>
      <c r="R417" s="104"/>
      <c r="S417" s="104"/>
      <c r="T417" s="104"/>
      <c r="U417" s="64"/>
      <c r="V417" s="95" t="s">
        <v>1640</v>
      </c>
      <c r="W417" s="95" t="s">
        <v>4170</v>
      </c>
      <c r="X417" s="95" t="s">
        <v>4160</v>
      </c>
    </row>
    <row r="418" spans="1:24" x14ac:dyDescent="0.2">
      <c r="A418" s="113" t="s">
        <v>27</v>
      </c>
      <c r="B418" s="150" t="s">
        <v>282</v>
      </c>
      <c r="C418" s="149" t="s">
        <v>577</v>
      </c>
      <c r="D418" s="148" t="s">
        <v>578</v>
      </c>
      <c r="E418" s="155">
        <v>41.304347826086953</v>
      </c>
      <c r="F418" s="155">
        <v>53.333333333333336</v>
      </c>
      <c r="G418" s="156">
        <v>56.81818181818182</v>
      </c>
      <c r="H418" s="156">
        <v>46.268656716417908</v>
      </c>
      <c r="I418" s="156">
        <v>37.037037037037038</v>
      </c>
      <c r="J418" s="157">
        <v>54.411764705882348</v>
      </c>
      <c r="K418" s="158">
        <v>56.81818181818182</v>
      </c>
      <c r="L418" s="158">
        <v>48.195553572823229</v>
      </c>
      <c r="M418" s="158">
        <v>37.037037037037038</v>
      </c>
      <c r="N418" s="104" t="s">
        <v>3179</v>
      </c>
      <c r="O418" s="104" t="s">
        <v>3180</v>
      </c>
      <c r="P418" s="104" t="s">
        <v>3181</v>
      </c>
      <c r="Q418" s="104"/>
      <c r="R418" s="104"/>
      <c r="S418" s="104"/>
      <c r="T418" s="104"/>
      <c r="U418" s="64"/>
      <c r="V418" s="95" t="s">
        <v>1640</v>
      </c>
      <c r="W418" s="95" t="s">
        <v>4171</v>
      </c>
      <c r="X418" s="95" t="s">
        <v>4160</v>
      </c>
    </row>
    <row r="419" spans="1:24" x14ac:dyDescent="0.2">
      <c r="A419" s="113" t="s">
        <v>27</v>
      </c>
      <c r="B419" s="150" t="s">
        <v>282</v>
      </c>
      <c r="C419" s="149" t="s">
        <v>575</v>
      </c>
      <c r="D419" s="148" t="s">
        <v>3055</v>
      </c>
      <c r="E419" s="155">
        <v>27.777777777777779</v>
      </c>
      <c r="F419" s="155">
        <v>42.424242424242422</v>
      </c>
      <c r="G419" s="156">
        <v>24.615384615384617</v>
      </c>
      <c r="H419" s="156">
        <v>50.574712643678168</v>
      </c>
      <c r="I419" s="156">
        <v>43.037974683544306</v>
      </c>
      <c r="J419" s="157">
        <v>32.051282051282051</v>
      </c>
      <c r="K419" s="158">
        <v>50.574712643678168</v>
      </c>
      <c r="L419" s="158">
        <v>36.746895699318223</v>
      </c>
      <c r="M419" s="158">
        <v>24.615384615384617</v>
      </c>
      <c r="N419" s="104" t="s">
        <v>3179</v>
      </c>
      <c r="O419" s="104" t="s">
        <v>3180</v>
      </c>
      <c r="P419" s="104" t="s">
        <v>3181</v>
      </c>
      <c r="Q419" s="104"/>
      <c r="R419" s="104"/>
      <c r="S419" s="104"/>
      <c r="T419" s="104"/>
      <c r="U419" s="64"/>
      <c r="V419" s="95" t="s">
        <v>1640</v>
      </c>
      <c r="W419" s="95" t="s">
        <v>1648</v>
      </c>
      <c r="X419" s="95" t="s">
        <v>4160</v>
      </c>
    </row>
    <row r="420" spans="1:24" x14ac:dyDescent="0.2">
      <c r="A420" s="113" t="s">
        <v>27</v>
      </c>
      <c r="B420" s="150" t="s">
        <v>282</v>
      </c>
      <c r="C420" s="149" t="s">
        <v>329</v>
      </c>
      <c r="D420" s="148" t="s">
        <v>330</v>
      </c>
      <c r="E420" s="155">
        <v>34.782608695652172</v>
      </c>
      <c r="F420" s="155">
        <v>38.235294117647058</v>
      </c>
      <c r="G420" s="156">
        <v>65.384615384615387</v>
      </c>
      <c r="H420" s="156">
        <v>37.142857142857146</v>
      </c>
      <c r="I420" s="156">
        <v>54.761904761904766</v>
      </c>
      <c r="J420" s="157">
        <v>58.064516129032263</v>
      </c>
      <c r="K420" s="158">
        <v>65.384615384615387</v>
      </c>
      <c r="L420" s="158">
        <v>48.061966038618131</v>
      </c>
      <c r="M420" s="158">
        <v>34.782608695652172</v>
      </c>
      <c r="N420" s="104" t="s">
        <v>3182</v>
      </c>
      <c r="O420" s="104" t="s">
        <v>3183</v>
      </c>
      <c r="P420" s="104" t="s">
        <v>3184</v>
      </c>
      <c r="Q420" s="104"/>
      <c r="R420" s="104"/>
      <c r="S420" s="104"/>
      <c r="T420" s="104"/>
      <c r="U420" s="64"/>
      <c r="V420" s="95" t="s">
        <v>1640</v>
      </c>
      <c r="W420" s="95" t="s">
        <v>4172</v>
      </c>
      <c r="X420" s="95" t="s">
        <v>4160</v>
      </c>
    </row>
    <row r="421" spans="1:24" x14ac:dyDescent="0.2">
      <c r="A421" s="113" t="s">
        <v>27</v>
      </c>
      <c r="B421" s="150" t="s">
        <v>281</v>
      </c>
      <c r="C421" s="149" t="s">
        <v>175</v>
      </c>
      <c r="D421" s="148" t="s">
        <v>2321</v>
      </c>
      <c r="E421" s="155">
        <v>50.847457627118644</v>
      </c>
      <c r="F421" s="155">
        <v>47.328244274809158</v>
      </c>
      <c r="G421" s="156">
        <v>43.75</v>
      </c>
      <c r="H421" s="156">
        <v>57.499999999999993</v>
      </c>
      <c r="I421" s="156">
        <v>61.202185792349731</v>
      </c>
      <c r="J421" s="157">
        <v>63.87096774193548</v>
      </c>
      <c r="K421" s="158">
        <v>63.87096774193548</v>
      </c>
      <c r="L421" s="158">
        <v>54.083142572702172</v>
      </c>
      <c r="M421" s="158">
        <v>43.75</v>
      </c>
      <c r="N421" s="104" t="s">
        <v>3170</v>
      </c>
      <c r="O421" s="104" t="s">
        <v>3171</v>
      </c>
      <c r="P421" s="104" t="s">
        <v>3172</v>
      </c>
      <c r="Q421" s="104"/>
      <c r="R421" s="104"/>
      <c r="S421" s="104"/>
      <c r="T421" s="104"/>
      <c r="U421" s="64"/>
      <c r="V421" s="95" t="s">
        <v>1642</v>
      </c>
      <c r="W421" s="95" t="s">
        <v>4173</v>
      </c>
      <c r="X421" s="95" t="s">
        <v>4160</v>
      </c>
    </row>
    <row r="422" spans="1:24" x14ac:dyDescent="0.2">
      <c r="A422" s="113" t="s">
        <v>27</v>
      </c>
      <c r="B422" s="150" t="s">
        <v>281</v>
      </c>
      <c r="C422" s="149" t="s">
        <v>992</v>
      </c>
      <c r="D422" s="148" t="s">
        <v>1440</v>
      </c>
      <c r="E422" s="155">
        <v>54.54545454545454</v>
      </c>
      <c r="F422" s="155">
        <v>40</v>
      </c>
      <c r="G422" s="156">
        <v>56.25</v>
      </c>
      <c r="H422" s="156">
        <v>39.705882352941174</v>
      </c>
      <c r="I422" s="156">
        <v>51.351351351351347</v>
      </c>
      <c r="J422" s="157">
        <v>60.416666666666664</v>
      </c>
      <c r="K422" s="158">
        <v>60.416666666666664</v>
      </c>
      <c r="L422" s="158">
        <v>50.378225819402296</v>
      </c>
      <c r="M422" s="158">
        <v>39.705882352941174</v>
      </c>
      <c r="N422" s="104" t="s">
        <v>3173</v>
      </c>
      <c r="O422" s="104" t="s">
        <v>3174</v>
      </c>
      <c r="P422" s="104" t="s">
        <v>3175</v>
      </c>
      <c r="Q422" s="104"/>
      <c r="R422" s="104"/>
      <c r="S422" s="104"/>
      <c r="T422" s="104"/>
      <c r="U422" s="64"/>
      <c r="V422" s="95" t="s">
        <v>1642</v>
      </c>
      <c r="W422" s="95" t="s">
        <v>1646</v>
      </c>
      <c r="X422" s="95" t="s">
        <v>4160</v>
      </c>
    </row>
    <row r="423" spans="1:24" x14ac:dyDescent="0.2">
      <c r="A423" s="113" t="s">
        <v>27</v>
      </c>
      <c r="B423" s="150" t="s">
        <v>281</v>
      </c>
      <c r="C423" s="149" t="s">
        <v>2314</v>
      </c>
      <c r="D423" s="148" t="s">
        <v>3048</v>
      </c>
      <c r="E423" s="155">
        <v>50.561797752808992</v>
      </c>
      <c r="F423" s="155">
        <v>46.491228070175438</v>
      </c>
      <c r="G423" s="156">
        <v>47.413793103448278</v>
      </c>
      <c r="H423" s="156">
        <v>49.006622516556291</v>
      </c>
      <c r="I423" s="156">
        <v>49.514563106796118</v>
      </c>
      <c r="J423" s="157">
        <v>43.703703703703702</v>
      </c>
      <c r="K423" s="158">
        <v>50.561797752808992</v>
      </c>
      <c r="L423" s="158">
        <v>47.781951375581478</v>
      </c>
      <c r="M423" s="158">
        <v>43.703703703703702</v>
      </c>
      <c r="N423" s="104" t="s">
        <v>3173</v>
      </c>
      <c r="O423" s="104" t="s">
        <v>3174</v>
      </c>
      <c r="P423" s="104" t="s">
        <v>3175</v>
      </c>
      <c r="Q423" s="104"/>
      <c r="R423" s="104"/>
      <c r="S423" s="104"/>
      <c r="T423" s="104"/>
      <c r="U423" s="64"/>
      <c r="V423" s="95" t="s">
        <v>1642</v>
      </c>
      <c r="W423" s="95" t="s">
        <v>4174</v>
      </c>
      <c r="X423" s="95" t="s">
        <v>4160</v>
      </c>
    </row>
    <row r="424" spans="1:24" x14ac:dyDescent="0.2">
      <c r="A424" s="113" t="s">
        <v>27</v>
      </c>
      <c r="B424" s="150" t="s">
        <v>281</v>
      </c>
      <c r="C424" s="149" t="s">
        <v>2312</v>
      </c>
      <c r="D424" s="148" t="s">
        <v>2313</v>
      </c>
      <c r="E424" s="155">
        <v>50.505050505050505</v>
      </c>
      <c r="F424" s="155">
        <v>46.875</v>
      </c>
      <c r="G424" s="156">
        <v>53.125</v>
      </c>
      <c r="H424" s="156">
        <v>51.666666666666671</v>
      </c>
      <c r="I424" s="156">
        <v>41.758241758241759</v>
      </c>
      <c r="J424" s="157">
        <v>40.425531914893611</v>
      </c>
      <c r="K424" s="158">
        <v>53.125</v>
      </c>
      <c r="L424" s="158">
        <v>47.39258180747543</v>
      </c>
      <c r="M424" s="158">
        <v>40.425531914893611</v>
      </c>
      <c r="N424" s="104" t="s">
        <v>3173</v>
      </c>
      <c r="O424" s="104" t="s">
        <v>3174</v>
      </c>
      <c r="P424" s="104" t="s">
        <v>3175</v>
      </c>
      <c r="Q424" s="104"/>
      <c r="R424" s="104"/>
      <c r="S424" s="104"/>
      <c r="T424" s="104"/>
      <c r="U424" s="64"/>
      <c r="V424" s="95" t="s">
        <v>1642</v>
      </c>
      <c r="W424" s="95" t="s">
        <v>4175</v>
      </c>
      <c r="X424" s="95" t="s">
        <v>4160</v>
      </c>
    </row>
    <row r="425" spans="1:24" x14ac:dyDescent="0.2">
      <c r="A425" s="113" t="s">
        <v>27</v>
      </c>
      <c r="B425" s="150" t="s">
        <v>281</v>
      </c>
      <c r="C425" s="149" t="s">
        <v>563</v>
      </c>
      <c r="D425" s="148" t="s">
        <v>564</v>
      </c>
      <c r="E425" s="155">
        <v>45.945945945945951</v>
      </c>
      <c r="F425" s="155">
        <v>47.222222222222221</v>
      </c>
      <c r="G425" s="156">
        <v>52.419354838709673</v>
      </c>
      <c r="H425" s="156">
        <v>71.794871794871796</v>
      </c>
      <c r="I425" s="156">
        <v>51.479289940828401</v>
      </c>
      <c r="J425" s="157">
        <v>64.22764227642277</v>
      </c>
      <c r="K425" s="158">
        <v>71.794871794871796</v>
      </c>
      <c r="L425" s="158">
        <v>55.514887836500129</v>
      </c>
      <c r="M425" s="158">
        <v>45.945945945945951</v>
      </c>
      <c r="N425" s="104" t="s">
        <v>3176</v>
      </c>
      <c r="O425" s="104" t="s">
        <v>3177</v>
      </c>
      <c r="P425" s="104" t="s">
        <v>3178</v>
      </c>
      <c r="Q425" s="104"/>
      <c r="R425" s="104"/>
      <c r="S425" s="104"/>
      <c r="T425" s="104"/>
      <c r="U425" s="64"/>
      <c r="V425" s="95" t="s">
        <v>1642</v>
      </c>
      <c r="W425" s="95" t="s">
        <v>4176</v>
      </c>
      <c r="X425" s="95" t="s">
        <v>4160</v>
      </c>
    </row>
    <row r="426" spans="1:24" x14ac:dyDescent="0.2">
      <c r="A426" s="113" t="s">
        <v>27</v>
      </c>
      <c r="B426" s="150" t="s">
        <v>281</v>
      </c>
      <c r="C426" s="149" t="s">
        <v>138</v>
      </c>
      <c r="D426" s="148" t="s">
        <v>565</v>
      </c>
      <c r="E426" s="155">
        <v>45.762711864406782</v>
      </c>
      <c r="F426" s="155">
        <v>34.659090909090914</v>
      </c>
      <c r="G426" s="156">
        <v>58.515283842794766</v>
      </c>
      <c r="H426" s="156">
        <v>42.962962962962962</v>
      </c>
      <c r="I426" s="156">
        <v>48.520710059171599</v>
      </c>
      <c r="J426" s="157">
        <v>42.1875</v>
      </c>
      <c r="K426" s="158">
        <v>58.515283842794766</v>
      </c>
      <c r="L426" s="158">
        <v>45.434709939737836</v>
      </c>
      <c r="M426" s="158">
        <v>34.659090909090914</v>
      </c>
      <c r="N426" s="104" t="s">
        <v>3176</v>
      </c>
      <c r="O426" s="104" t="s">
        <v>3177</v>
      </c>
      <c r="P426" s="104" t="s">
        <v>3178</v>
      </c>
      <c r="Q426" s="104"/>
      <c r="R426" s="104"/>
      <c r="S426" s="104"/>
      <c r="T426" s="104"/>
      <c r="U426" s="64"/>
      <c r="V426" s="95" t="s">
        <v>1642</v>
      </c>
      <c r="W426" s="95" t="s">
        <v>4177</v>
      </c>
      <c r="X426" s="95" t="s">
        <v>4160</v>
      </c>
    </row>
    <row r="427" spans="1:24" x14ac:dyDescent="0.2">
      <c r="A427" s="113" t="s">
        <v>27</v>
      </c>
      <c r="B427" s="150" t="s">
        <v>281</v>
      </c>
      <c r="C427" s="149" t="s">
        <v>2033</v>
      </c>
      <c r="D427" s="148" t="s">
        <v>3046</v>
      </c>
      <c r="E427" s="155">
        <v>48.484848484848484</v>
      </c>
      <c r="F427" s="155">
        <v>45.91836734693878</v>
      </c>
      <c r="G427" s="156">
        <v>39.436619718309856</v>
      </c>
      <c r="H427" s="156">
        <v>51.68539325842697</v>
      </c>
      <c r="I427" s="156">
        <v>48.214285714285715</v>
      </c>
      <c r="J427" s="157">
        <v>53.061224489795919</v>
      </c>
      <c r="K427" s="158">
        <v>53.061224489795919</v>
      </c>
      <c r="L427" s="158">
        <v>47.80012316876762</v>
      </c>
      <c r="M427" s="158">
        <v>39.436619718309856</v>
      </c>
      <c r="N427" s="104" t="s">
        <v>3176</v>
      </c>
      <c r="O427" s="104" t="s">
        <v>3177</v>
      </c>
      <c r="P427" s="104" t="s">
        <v>3178</v>
      </c>
      <c r="Q427" s="104"/>
      <c r="R427" s="104"/>
      <c r="S427" s="104"/>
      <c r="T427" s="104"/>
      <c r="U427" s="64"/>
      <c r="V427" s="95" t="s">
        <v>1642</v>
      </c>
      <c r="W427" s="95" t="s">
        <v>4178</v>
      </c>
      <c r="X427" s="95" t="s">
        <v>4160</v>
      </c>
    </row>
    <row r="428" spans="1:24" x14ac:dyDescent="0.2">
      <c r="A428" s="113" t="s">
        <v>27</v>
      </c>
      <c r="B428" s="150" t="s">
        <v>281</v>
      </c>
      <c r="C428" s="149" t="s">
        <v>324</v>
      </c>
      <c r="D428" s="148" t="s">
        <v>325</v>
      </c>
      <c r="E428" s="155">
        <v>45.945945945945951</v>
      </c>
      <c r="F428" s="155">
        <v>34.285714285714285</v>
      </c>
      <c r="G428" s="156">
        <v>50</v>
      </c>
      <c r="H428" s="156">
        <v>55.813953488372093</v>
      </c>
      <c r="I428" s="156">
        <v>46.875</v>
      </c>
      <c r="J428" s="157">
        <v>37.333333333333336</v>
      </c>
      <c r="K428" s="158">
        <v>55.813953488372093</v>
      </c>
      <c r="L428" s="158">
        <v>45.042324508894275</v>
      </c>
      <c r="M428" s="158">
        <v>34.285714285714285</v>
      </c>
      <c r="N428" s="104" t="s">
        <v>3176</v>
      </c>
      <c r="O428" s="104" t="s">
        <v>3177</v>
      </c>
      <c r="P428" s="104" t="s">
        <v>3178</v>
      </c>
      <c r="Q428" s="104"/>
      <c r="R428" s="104"/>
      <c r="S428" s="104"/>
      <c r="T428" s="104"/>
      <c r="U428" s="64"/>
      <c r="V428" s="95" t="s">
        <v>1642</v>
      </c>
      <c r="W428" s="95" t="s">
        <v>4179</v>
      </c>
      <c r="X428" s="95" t="s">
        <v>4160</v>
      </c>
    </row>
    <row r="429" spans="1:24" x14ac:dyDescent="0.2">
      <c r="A429" s="113" t="s">
        <v>27</v>
      </c>
      <c r="B429" s="150" t="s">
        <v>281</v>
      </c>
      <c r="C429" s="149" t="s">
        <v>2316</v>
      </c>
      <c r="D429" s="148" t="s">
        <v>2317</v>
      </c>
      <c r="E429" s="155">
        <v>48.571428571428569</v>
      </c>
      <c r="F429" s="155">
        <v>54.761904761904766</v>
      </c>
      <c r="G429" s="156">
        <v>58.974358974358978</v>
      </c>
      <c r="H429" s="156">
        <v>50</v>
      </c>
      <c r="I429" s="156">
        <v>50</v>
      </c>
      <c r="J429" s="157">
        <v>56.410256410256409</v>
      </c>
      <c r="K429" s="158">
        <v>58.974358974358978</v>
      </c>
      <c r="L429" s="158">
        <v>53.119658119658119</v>
      </c>
      <c r="M429" s="158">
        <v>48.571428571428569</v>
      </c>
      <c r="N429" s="104" t="s">
        <v>3176</v>
      </c>
      <c r="O429" s="104" t="s">
        <v>3177</v>
      </c>
      <c r="P429" s="104" t="s">
        <v>3178</v>
      </c>
      <c r="Q429" s="104"/>
      <c r="R429" s="104"/>
      <c r="S429" s="104"/>
      <c r="T429" s="104"/>
      <c r="U429" s="64"/>
      <c r="V429" s="95" t="s">
        <v>1642</v>
      </c>
      <c r="W429" s="95" t="s">
        <v>4180</v>
      </c>
      <c r="X429" s="95" t="s">
        <v>4160</v>
      </c>
    </row>
    <row r="430" spans="1:24" x14ac:dyDescent="0.2">
      <c r="A430" s="113" t="s">
        <v>27</v>
      </c>
      <c r="B430" s="150" t="s">
        <v>281</v>
      </c>
      <c r="C430" s="149" t="s">
        <v>119</v>
      </c>
      <c r="D430" s="148" t="s">
        <v>2042</v>
      </c>
      <c r="E430" s="155">
        <v>26.923076923076923</v>
      </c>
      <c r="F430" s="155">
        <v>49.006622516556291</v>
      </c>
      <c r="G430" s="156">
        <v>31.632653061224492</v>
      </c>
      <c r="H430" s="156">
        <v>47.899159663865547</v>
      </c>
      <c r="I430" s="156">
        <v>26.760563380281688</v>
      </c>
      <c r="J430" s="157">
        <v>43.15789473684211</v>
      </c>
      <c r="K430" s="158">
        <v>49.006622516556291</v>
      </c>
      <c r="L430" s="158">
        <v>37.563328380307844</v>
      </c>
      <c r="M430" s="158">
        <v>26.760563380281688</v>
      </c>
      <c r="N430" s="104" t="s">
        <v>3179</v>
      </c>
      <c r="O430" s="104" t="s">
        <v>3180</v>
      </c>
      <c r="P430" s="104" t="s">
        <v>3181</v>
      </c>
      <c r="Q430" s="104"/>
      <c r="R430" s="104"/>
      <c r="S430" s="104"/>
      <c r="T430" s="104"/>
      <c r="U430" s="64"/>
      <c r="V430" s="95" t="s">
        <v>1642</v>
      </c>
      <c r="W430" s="95" t="s">
        <v>4181</v>
      </c>
      <c r="X430" s="95" t="s">
        <v>4160</v>
      </c>
    </row>
    <row r="431" spans="1:24" x14ac:dyDescent="0.2">
      <c r="A431" s="113" t="s">
        <v>27</v>
      </c>
      <c r="B431" s="150" t="s">
        <v>281</v>
      </c>
      <c r="C431" s="149" t="s">
        <v>198</v>
      </c>
      <c r="D431" s="148" t="s">
        <v>562</v>
      </c>
      <c r="E431" s="155">
        <v>41.379310344827587</v>
      </c>
      <c r="F431" s="155">
        <v>29.47976878612717</v>
      </c>
      <c r="G431" s="156">
        <v>49.390243902439025</v>
      </c>
      <c r="H431" s="156">
        <v>39.473684210526315</v>
      </c>
      <c r="I431" s="156">
        <v>48.557692307692307</v>
      </c>
      <c r="J431" s="157">
        <v>40.217391304347828</v>
      </c>
      <c r="K431" s="158">
        <v>49.390243902439025</v>
      </c>
      <c r="L431" s="158">
        <v>41.416348475993374</v>
      </c>
      <c r="M431" s="158">
        <v>29.47976878612717</v>
      </c>
      <c r="N431" s="104" t="s">
        <v>3179</v>
      </c>
      <c r="O431" s="104" t="s">
        <v>3180</v>
      </c>
      <c r="P431" s="104" t="s">
        <v>3181</v>
      </c>
      <c r="Q431" s="104"/>
      <c r="R431" s="104"/>
      <c r="S431" s="104"/>
      <c r="T431" s="104"/>
      <c r="U431" s="64"/>
      <c r="V431" s="95" t="s">
        <v>1642</v>
      </c>
      <c r="W431" s="95" t="s">
        <v>4182</v>
      </c>
      <c r="X431" s="95" t="s">
        <v>4160</v>
      </c>
    </row>
    <row r="432" spans="1:24" x14ac:dyDescent="0.2">
      <c r="A432" s="113" t="s">
        <v>27</v>
      </c>
      <c r="B432" s="150" t="s">
        <v>281</v>
      </c>
      <c r="C432" s="149" t="s">
        <v>560</v>
      </c>
      <c r="D432" s="148" t="s">
        <v>3045</v>
      </c>
      <c r="E432" s="155">
        <v>44.186046511627907</v>
      </c>
      <c r="F432" s="155">
        <v>60.784313725490193</v>
      </c>
      <c r="G432" s="156">
        <v>51.5625</v>
      </c>
      <c r="H432" s="156">
        <v>58.450704225352112</v>
      </c>
      <c r="I432" s="156">
        <v>32.8125</v>
      </c>
      <c r="J432" s="157">
        <v>67.81609195402298</v>
      </c>
      <c r="K432" s="158">
        <v>67.81609195402298</v>
      </c>
      <c r="L432" s="158">
        <v>52.60202606941553</v>
      </c>
      <c r="M432" s="158">
        <v>32.8125</v>
      </c>
      <c r="N432" s="104" t="s">
        <v>3179</v>
      </c>
      <c r="O432" s="104" t="s">
        <v>3180</v>
      </c>
      <c r="P432" s="104" t="s">
        <v>3181</v>
      </c>
      <c r="Q432" s="104"/>
      <c r="R432" s="104"/>
      <c r="S432" s="104"/>
      <c r="T432" s="104"/>
      <c r="U432" s="64"/>
      <c r="V432" s="95" t="s">
        <v>1642</v>
      </c>
      <c r="W432" s="95" t="s">
        <v>1641</v>
      </c>
      <c r="X432" s="95" t="s">
        <v>4160</v>
      </c>
    </row>
    <row r="433" spans="1:24" x14ac:dyDescent="0.2">
      <c r="A433" s="113" t="s">
        <v>27</v>
      </c>
      <c r="B433" s="150" t="s">
        <v>281</v>
      </c>
      <c r="C433" s="149" t="s">
        <v>2031</v>
      </c>
      <c r="D433" s="148" t="s">
        <v>2043</v>
      </c>
      <c r="E433" s="155">
        <v>43.478260869565219</v>
      </c>
      <c r="F433" s="155">
        <v>41.025641025641022</v>
      </c>
      <c r="G433" s="156">
        <v>48.275862068965516</v>
      </c>
      <c r="H433" s="156">
        <v>42.696629213483142</v>
      </c>
      <c r="I433" s="156">
        <v>61.111111111111114</v>
      </c>
      <c r="J433" s="157">
        <v>56.896551724137936</v>
      </c>
      <c r="K433" s="158">
        <v>61.111111111111114</v>
      </c>
      <c r="L433" s="158">
        <v>48.914009335483989</v>
      </c>
      <c r="M433" s="158">
        <v>41.025641025641022</v>
      </c>
      <c r="N433" s="104" t="s">
        <v>3179</v>
      </c>
      <c r="O433" s="104" t="s">
        <v>3180</v>
      </c>
      <c r="P433" s="104" t="s">
        <v>3181</v>
      </c>
      <c r="Q433" s="104"/>
      <c r="R433" s="104"/>
      <c r="S433" s="104"/>
      <c r="T433" s="104"/>
      <c r="U433" s="64"/>
      <c r="V433" s="95" t="s">
        <v>1642</v>
      </c>
      <c r="W433" s="95" t="s">
        <v>4183</v>
      </c>
      <c r="X433" s="95" t="s">
        <v>4160</v>
      </c>
    </row>
    <row r="434" spans="1:24" x14ac:dyDescent="0.2">
      <c r="A434" s="113" t="s">
        <v>27</v>
      </c>
      <c r="B434" s="150" t="s">
        <v>281</v>
      </c>
      <c r="C434" s="149" t="s">
        <v>2318</v>
      </c>
      <c r="D434" s="148" t="s">
        <v>2319</v>
      </c>
      <c r="E434" s="155">
        <v>40.54054054054054</v>
      </c>
      <c r="F434" s="155">
        <v>47.272727272727273</v>
      </c>
      <c r="G434" s="156">
        <v>50</v>
      </c>
      <c r="H434" s="156">
        <v>53.846153846153847</v>
      </c>
      <c r="I434" s="156">
        <v>51.923076923076927</v>
      </c>
      <c r="J434" s="157">
        <v>53.658536585365859</v>
      </c>
      <c r="K434" s="158">
        <v>53.846153846153847</v>
      </c>
      <c r="L434" s="158">
        <v>49.540172527977411</v>
      </c>
      <c r="M434" s="158">
        <v>40.54054054054054</v>
      </c>
      <c r="N434" s="104" t="s">
        <v>3179</v>
      </c>
      <c r="O434" s="104" t="s">
        <v>3180</v>
      </c>
      <c r="P434" s="104" t="s">
        <v>3181</v>
      </c>
      <c r="Q434" s="104"/>
      <c r="R434" s="104"/>
      <c r="S434" s="104"/>
      <c r="T434" s="104"/>
      <c r="U434" s="64"/>
      <c r="V434" s="95" t="s">
        <v>1642</v>
      </c>
      <c r="W434" s="95" t="s">
        <v>4184</v>
      </c>
      <c r="X434" s="95" t="s">
        <v>4160</v>
      </c>
    </row>
    <row r="435" spans="1:24" x14ac:dyDescent="0.2">
      <c r="A435" s="113" t="s">
        <v>27</v>
      </c>
      <c r="B435" s="150" t="s">
        <v>281</v>
      </c>
      <c r="C435" s="149" t="s">
        <v>2056</v>
      </c>
      <c r="D435" s="148" t="s">
        <v>2057</v>
      </c>
      <c r="E435" s="155">
        <v>38.15789473684211</v>
      </c>
      <c r="F435" s="155">
        <v>58.490566037735846</v>
      </c>
      <c r="G435" s="156">
        <v>37.179487179487182</v>
      </c>
      <c r="H435" s="156">
        <v>30.357142857142854</v>
      </c>
      <c r="I435" s="156">
        <v>58.82352941176471</v>
      </c>
      <c r="J435" s="157">
        <v>31.645569620253166</v>
      </c>
      <c r="K435" s="158">
        <v>58.82352941176471</v>
      </c>
      <c r="L435" s="158">
        <v>42.442364973870973</v>
      </c>
      <c r="M435" s="158">
        <v>30.357142857142854</v>
      </c>
      <c r="N435" s="104" t="s">
        <v>3179</v>
      </c>
      <c r="O435" s="104" t="s">
        <v>3180</v>
      </c>
      <c r="P435" s="104" t="s">
        <v>3181</v>
      </c>
      <c r="Q435" s="104"/>
      <c r="R435" s="104"/>
      <c r="S435" s="104"/>
      <c r="T435" s="104"/>
      <c r="U435" s="64"/>
      <c r="V435" s="95" t="s">
        <v>1642</v>
      </c>
      <c r="W435" s="95" t="s">
        <v>4185</v>
      </c>
      <c r="X435" s="95" t="s">
        <v>4160</v>
      </c>
    </row>
    <row r="436" spans="1:24" x14ac:dyDescent="0.2">
      <c r="A436" s="113" t="s">
        <v>27</v>
      </c>
      <c r="B436" s="150" t="s">
        <v>281</v>
      </c>
      <c r="C436" s="149" t="s">
        <v>993</v>
      </c>
      <c r="D436" s="148" t="s">
        <v>3049</v>
      </c>
      <c r="E436" s="155">
        <v>42.105263157894733</v>
      </c>
      <c r="F436" s="155">
        <v>26.315789473684209</v>
      </c>
      <c r="G436" s="156">
        <v>85.714285714285708</v>
      </c>
      <c r="H436" s="156">
        <v>41.666666666666671</v>
      </c>
      <c r="I436" s="156">
        <v>35.714285714285715</v>
      </c>
      <c r="J436" s="157">
        <v>78.688524590163937</v>
      </c>
      <c r="K436" s="158">
        <v>85.714285714285708</v>
      </c>
      <c r="L436" s="158">
        <v>51.700802552830162</v>
      </c>
      <c r="M436" s="158">
        <v>26.315789473684209</v>
      </c>
      <c r="N436" s="104" t="s">
        <v>3179</v>
      </c>
      <c r="O436" s="104" t="s">
        <v>3180</v>
      </c>
      <c r="P436" s="104" t="s">
        <v>3181</v>
      </c>
      <c r="Q436" s="104"/>
      <c r="R436" s="104"/>
      <c r="S436" s="104"/>
      <c r="T436" s="104"/>
      <c r="U436" s="64"/>
      <c r="V436" s="95" t="s">
        <v>1642</v>
      </c>
      <c r="W436" s="95" t="s">
        <v>1649</v>
      </c>
      <c r="X436" s="95" t="s">
        <v>4160</v>
      </c>
    </row>
    <row r="437" spans="1:24" x14ac:dyDescent="0.2">
      <c r="A437" s="113" t="s">
        <v>27</v>
      </c>
      <c r="B437" s="150" t="s">
        <v>281</v>
      </c>
      <c r="C437" s="149" t="s">
        <v>2058</v>
      </c>
      <c r="D437" s="148" t="s">
        <v>2059</v>
      </c>
      <c r="E437" s="155">
        <v>44.715447154471541</v>
      </c>
      <c r="F437" s="155">
        <v>50.476190476190474</v>
      </c>
      <c r="G437" s="156">
        <v>33.333333333333329</v>
      </c>
      <c r="H437" s="156">
        <v>51.282051282051277</v>
      </c>
      <c r="I437" s="156">
        <v>58.558558558558559</v>
      </c>
      <c r="J437" s="157">
        <v>40.845070422535215</v>
      </c>
      <c r="K437" s="158">
        <v>58.558558558558559</v>
      </c>
      <c r="L437" s="158">
        <v>46.535108537856729</v>
      </c>
      <c r="M437" s="158">
        <v>33.333333333333329</v>
      </c>
      <c r="N437" s="104" t="s">
        <v>3179</v>
      </c>
      <c r="O437" s="104" t="s">
        <v>3180</v>
      </c>
      <c r="P437" s="104" t="s">
        <v>3181</v>
      </c>
      <c r="Q437" s="104"/>
      <c r="R437" s="104"/>
      <c r="S437" s="104"/>
      <c r="T437" s="104"/>
      <c r="U437" s="64"/>
      <c r="V437" s="95" t="s">
        <v>1642</v>
      </c>
      <c r="W437" s="95" t="s">
        <v>4186</v>
      </c>
      <c r="X437" s="95" t="s">
        <v>4160</v>
      </c>
    </row>
    <row r="438" spans="1:24" x14ac:dyDescent="0.2">
      <c r="A438" s="113" t="s">
        <v>27</v>
      </c>
      <c r="B438" s="150" t="s">
        <v>281</v>
      </c>
      <c r="C438" s="149" t="s">
        <v>558</v>
      </c>
      <c r="D438" s="148" t="s">
        <v>3044</v>
      </c>
      <c r="E438" s="155">
        <v>25</v>
      </c>
      <c r="F438" s="155">
        <v>56.465517241379317</v>
      </c>
      <c r="G438" s="156">
        <v>53.917050691244242</v>
      </c>
      <c r="H438" s="156">
        <v>31.506849315068493</v>
      </c>
      <c r="I438" s="156">
        <v>48.76543209876543</v>
      </c>
      <c r="J438" s="157">
        <v>58.937198067632849</v>
      </c>
      <c r="K438" s="158">
        <v>58.937198067632849</v>
      </c>
      <c r="L438" s="158">
        <v>45.765341235681717</v>
      </c>
      <c r="M438" s="158">
        <v>25</v>
      </c>
      <c r="N438" s="104" t="s">
        <v>3182</v>
      </c>
      <c r="O438" s="104" t="s">
        <v>3183</v>
      </c>
      <c r="P438" s="104" t="s">
        <v>3184</v>
      </c>
      <c r="Q438" s="104"/>
      <c r="R438" s="104"/>
      <c r="S438" s="104"/>
      <c r="T438" s="104"/>
      <c r="U438" s="64"/>
      <c r="V438" s="95" t="s">
        <v>1642</v>
      </c>
      <c r="W438" s="95" t="s">
        <v>4187</v>
      </c>
      <c r="X438" s="95" t="s">
        <v>4160</v>
      </c>
    </row>
    <row r="439" spans="1:24" x14ac:dyDescent="0.2">
      <c r="A439" s="113" t="s">
        <v>27</v>
      </c>
      <c r="B439" s="150" t="s">
        <v>281</v>
      </c>
      <c r="C439" s="149" t="s">
        <v>162</v>
      </c>
      <c r="D439" s="148" t="s">
        <v>3047</v>
      </c>
      <c r="E439" s="155">
        <v>24.752475247524753</v>
      </c>
      <c r="F439" s="155">
        <v>29.20353982300885</v>
      </c>
      <c r="G439" s="156">
        <v>26.086956521739129</v>
      </c>
      <c r="H439" s="156">
        <v>27.27272727272727</v>
      </c>
      <c r="I439" s="156">
        <v>33.333333333333329</v>
      </c>
      <c r="J439" s="157">
        <v>50</v>
      </c>
      <c r="K439" s="158">
        <v>50</v>
      </c>
      <c r="L439" s="158">
        <v>31.774838699722221</v>
      </c>
      <c r="M439" s="158">
        <v>24.752475247524753</v>
      </c>
      <c r="N439" s="104" t="s">
        <v>3182</v>
      </c>
      <c r="O439" s="104" t="s">
        <v>3183</v>
      </c>
      <c r="P439" s="104" t="s">
        <v>3184</v>
      </c>
      <c r="Q439" s="104"/>
      <c r="R439" s="104"/>
      <c r="S439" s="104"/>
      <c r="T439" s="104"/>
      <c r="U439" s="64"/>
      <c r="V439" s="95" t="s">
        <v>1642</v>
      </c>
      <c r="W439" s="95" t="s">
        <v>4188</v>
      </c>
      <c r="X439" s="95" t="s">
        <v>4160</v>
      </c>
    </row>
    <row r="440" spans="1:24" x14ac:dyDescent="0.2">
      <c r="A440" s="113" t="s">
        <v>30</v>
      </c>
      <c r="B440" s="150" t="s">
        <v>2011</v>
      </c>
      <c r="C440" s="149" t="s">
        <v>2611</v>
      </c>
      <c r="D440" s="148" t="s">
        <v>2612</v>
      </c>
      <c r="E440" s="155">
        <v>54.263565891472865</v>
      </c>
      <c r="F440" s="155">
        <v>57.608695652173914</v>
      </c>
      <c r="G440" s="156">
        <v>54.109589041095894</v>
      </c>
      <c r="H440" s="156">
        <v>56.30252100840336</v>
      </c>
      <c r="I440" s="156">
        <v>46.258503401360542</v>
      </c>
      <c r="J440" s="157">
        <v>53.174603174603178</v>
      </c>
      <c r="K440" s="158">
        <v>57.608695652173914</v>
      </c>
      <c r="L440" s="158">
        <v>53.61957969485163</v>
      </c>
      <c r="M440" s="158">
        <v>46.258503401360542</v>
      </c>
      <c r="N440" s="104" t="s">
        <v>3170</v>
      </c>
      <c r="O440" s="104" t="s">
        <v>3171</v>
      </c>
      <c r="P440" s="104" t="s">
        <v>3172</v>
      </c>
      <c r="Q440" s="104"/>
      <c r="R440" s="104"/>
      <c r="S440" s="104"/>
      <c r="T440" s="104"/>
      <c r="U440" s="64"/>
      <c r="V440" s="95" t="s">
        <v>3750</v>
      </c>
      <c r="W440" s="95" t="s">
        <v>4189</v>
      </c>
      <c r="X440" s="95" t="s">
        <v>4190</v>
      </c>
    </row>
    <row r="441" spans="1:24" x14ac:dyDescent="0.2">
      <c r="A441" s="113" t="s">
        <v>30</v>
      </c>
      <c r="B441" s="150" t="s">
        <v>2011</v>
      </c>
      <c r="C441" s="149" t="s">
        <v>2029</v>
      </c>
      <c r="D441" s="148" t="s">
        <v>2035</v>
      </c>
      <c r="E441" s="155">
        <v>51.694915254237287</v>
      </c>
      <c r="F441" s="155">
        <v>50.847457627118644</v>
      </c>
      <c r="G441" s="156">
        <v>30.64516129032258</v>
      </c>
      <c r="H441" s="156">
        <v>42.142857142857146</v>
      </c>
      <c r="I441" s="156">
        <v>51.2</v>
      </c>
      <c r="J441" s="157">
        <v>48.387096774193552</v>
      </c>
      <c r="K441" s="158">
        <v>51.694915254237287</v>
      </c>
      <c r="L441" s="158">
        <v>45.819581348121538</v>
      </c>
      <c r="M441" s="158">
        <v>30.64516129032258</v>
      </c>
      <c r="N441" s="104" t="s">
        <v>3173</v>
      </c>
      <c r="O441" s="104" t="s">
        <v>3174</v>
      </c>
      <c r="P441" s="104" t="s">
        <v>3175</v>
      </c>
      <c r="Q441" s="104"/>
      <c r="R441" s="104"/>
      <c r="S441" s="104"/>
      <c r="T441" s="104"/>
      <c r="U441" s="64"/>
      <c r="V441" s="95" t="s">
        <v>3750</v>
      </c>
      <c r="W441" s="95" t="s">
        <v>4191</v>
      </c>
      <c r="X441" s="95" t="s">
        <v>4190</v>
      </c>
    </row>
    <row r="442" spans="1:24" x14ac:dyDescent="0.2">
      <c r="A442" s="113" t="s">
        <v>30</v>
      </c>
      <c r="B442" s="150" t="s">
        <v>2011</v>
      </c>
      <c r="C442" s="149" t="s">
        <v>2600</v>
      </c>
      <c r="D442" s="148" t="s">
        <v>2601</v>
      </c>
      <c r="E442" s="155">
        <v>100</v>
      </c>
      <c r="F442" s="155">
        <v>65.853658536585371</v>
      </c>
      <c r="G442" s="156">
        <v>63.963963963963963</v>
      </c>
      <c r="H442" s="156">
        <v>25.454545454545453</v>
      </c>
      <c r="I442" s="156">
        <v>45.989304812834227</v>
      </c>
      <c r="J442" s="157">
        <v>37.681159420289859</v>
      </c>
      <c r="K442" s="158">
        <v>100</v>
      </c>
      <c r="L442" s="158">
        <v>56.490438698036485</v>
      </c>
      <c r="M442" s="158">
        <v>25.454545454545453</v>
      </c>
      <c r="N442" s="104" t="s">
        <v>3173</v>
      </c>
      <c r="O442" s="104" t="s">
        <v>3174</v>
      </c>
      <c r="P442" s="104" t="s">
        <v>3175</v>
      </c>
      <c r="Q442" s="104"/>
      <c r="R442" s="104"/>
      <c r="S442" s="104"/>
      <c r="T442" s="104"/>
      <c r="U442" s="64"/>
      <c r="V442" s="95" t="s">
        <v>3750</v>
      </c>
      <c r="W442" s="95" t="s">
        <v>4192</v>
      </c>
      <c r="X442" s="95" t="s">
        <v>4190</v>
      </c>
    </row>
    <row r="443" spans="1:24" x14ac:dyDescent="0.2">
      <c r="A443" s="113" t="s">
        <v>30</v>
      </c>
      <c r="B443" s="150" t="s">
        <v>2011</v>
      </c>
      <c r="C443" s="149" t="s">
        <v>2594</v>
      </c>
      <c r="D443" s="148" t="s">
        <v>2595</v>
      </c>
      <c r="E443" s="155">
        <v>50</v>
      </c>
      <c r="F443" s="155">
        <v>70.168067226890756</v>
      </c>
      <c r="G443" s="156">
        <v>71.551724137931032</v>
      </c>
      <c r="H443" s="156">
        <v>0</v>
      </c>
      <c r="I443" s="156">
        <v>77.828054298642542</v>
      </c>
      <c r="J443" s="157">
        <v>84.91379310344827</v>
      </c>
      <c r="K443" s="158">
        <v>84.91379310344827</v>
      </c>
      <c r="L443" s="158">
        <v>59.076939794485433</v>
      </c>
      <c r="M443" s="158">
        <v>0</v>
      </c>
      <c r="N443" s="104" t="s">
        <v>3173</v>
      </c>
      <c r="O443" s="104" t="s">
        <v>3174</v>
      </c>
      <c r="P443" s="104" t="s">
        <v>3175</v>
      </c>
      <c r="Q443" s="104"/>
      <c r="R443" s="104"/>
      <c r="S443" s="104"/>
      <c r="T443" s="104"/>
      <c r="U443" s="64"/>
      <c r="V443" s="95" t="s">
        <v>3750</v>
      </c>
      <c r="W443" s="95" t="s">
        <v>4193</v>
      </c>
      <c r="X443" s="95" t="s">
        <v>4190</v>
      </c>
    </row>
    <row r="444" spans="1:24" x14ac:dyDescent="0.2">
      <c r="A444" s="113" t="s">
        <v>30</v>
      </c>
      <c r="B444" s="150" t="s">
        <v>2011</v>
      </c>
      <c r="C444" s="149" t="s">
        <v>2012</v>
      </c>
      <c r="D444" s="148" t="s">
        <v>3077</v>
      </c>
      <c r="E444" s="155">
        <v>53.409090909090907</v>
      </c>
      <c r="F444" s="155">
        <v>35</v>
      </c>
      <c r="G444" s="156">
        <v>29.545454545454547</v>
      </c>
      <c r="H444" s="156">
        <v>50.476190476190474</v>
      </c>
      <c r="I444" s="156">
        <v>42.666666666666671</v>
      </c>
      <c r="J444" s="157">
        <v>38.888888888888893</v>
      </c>
      <c r="K444" s="158">
        <v>53.409090909090907</v>
      </c>
      <c r="L444" s="158">
        <v>41.664381914381913</v>
      </c>
      <c r="M444" s="158">
        <v>29.545454545454547</v>
      </c>
      <c r="N444" s="104" t="s">
        <v>3173</v>
      </c>
      <c r="O444" s="104" t="s">
        <v>3174</v>
      </c>
      <c r="P444" s="104" t="s">
        <v>3175</v>
      </c>
      <c r="Q444" s="104"/>
      <c r="R444" s="104"/>
      <c r="S444" s="104"/>
      <c r="T444" s="104"/>
      <c r="U444" s="64"/>
      <c r="V444" s="95" t="s">
        <v>3750</v>
      </c>
      <c r="W444" s="95" t="s">
        <v>4194</v>
      </c>
      <c r="X444" s="95" t="s">
        <v>4190</v>
      </c>
    </row>
    <row r="445" spans="1:24" x14ac:dyDescent="0.2">
      <c r="A445" s="113" t="s">
        <v>30</v>
      </c>
      <c r="B445" s="150" t="s">
        <v>2011</v>
      </c>
      <c r="C445" s="149" t="s">
        <v>75</v>
      </c>
      <c r="D445" s="148" t="s">
        <v>3070</v>
      </c>
      <c r="E445" s="155">
        <v>47.297297297297298</v>
      </c>
      <c r="F445" s="155">
        <v>44.859813084112147</v>
      </c>
      <c r="G445" s="156">
        <v>46.486486486486491</v>
      </c>
      <c r="H445" s="156">
        <v>60.439560439560438</v>
      </c>
      <c r="I445" s="156">
        <v>50.292397660818708</v>
      </c>
      <c r="J445" s="157">
        <v>46.739130434782609</v>
      </c>
      <c r="K445" s="158">
        <v>60.439560439560438</v>
      </c>
      <c r="L445" s="158">
        <v>49.352447567176284</v>
      </c>
      <c r="M445" s="158">
        <v>44.859813084112147</v>
      </c>
      <c r="N445" s="104" t="s">
        <v>3176</v>
      </c>
      <c r="O445" s="104" t="s">
        <v>3177</v>
      </c>
      <c r="P445" s="104" t="s">
        <v>3178</v>
      </c>
      <c r="Q445" s="104"/>
      <c r="R445" s="104"/>
      <c r="S445" s="104"/>
      <c r="T445" s="104"/>
      <c r="U445" s="64"/>
      <c r="V445" s="95" t="s">
        <v>3750</v>
      </c>
      <c r="W445" s="95" t="s">
        <v>4195</v>
      </c>
      <c r="X445" s="95" t="s">
        <v>4190</v>
      </c>
    </row>
    <row r="446" spans="1:24" x14ac:dyDescent="0.2">
      <c r="A446" s="113" t="s">
        <v>30</v>
      </c>
      <c r="B446" s="150" t="s">
        <v>2011</v>
      </c>
      <c r="C446" s="149" t="s">
        <v>2596</v>
      </c>
      <c r="D446" s="148" t="s">
        <v>3074</v>
      </c>
      <c r="E446" s="155">
        <v>46.268656716417908</v>
      </c>
      <c r="F446" s="155">
        <v>50.438596491228068</v>
      </c>
      <c r="G446" s="156">
        <v>45.930232558139537</v>
      </c>
      <c r="H446" s="156">
        <v>42.424242424242422</v>
      </c>
      <c r="I446" s="156">
        <v>55.384615384615387</v>
      </c>
      <c r="J446" s="157">
        <v>58.064516129032263</v>
      </c>
      <c r="K446" s="158">
        <v>58.064516129032263</v>
      </c>
      <c r="L446" s="158">
        <v>49.751809950612603</v>
      </c>
      <c r="M446" s="158">
        <v>42.424242424242422</v>
      </c>
      <c r="N446" s="104" t="s">
        <v>3176</v>
      </c>
      <c r="O446" s="104" t="s">
        <v>3177</v>
      </c>
      <c r="P446" s="104" t="s">
        <v>3178</v>
      </c>
      <c r="Q446" s="104"/>
      <c r="R446" s="104"/>
      <c r="S446" s="104"/>
      <c r="T446" s="104"/>
      <c r="U446" s="64"/>
      <c r="V446" s="95" t="s">
        <v>3750</v>
      </c>
      <c r="W446" s="95" t="s">
        <v>4196</v>
      </c>
      <c r="X446" s="95" t="s">
        <v>4190</v>
      </c>
    </row>
    <row r="447" spans="1:24" x14ac:dyDescent="0.2">
      <c r="A447" s="113" t="s">
        <v>30</v>
      </c>
      <c r="B447" s="150" t="s">
        <v>2011</v>
      </c>
      <c r="C447" s="149" t="s">
        <v>794</v>
      </c>
      <c r="D447" s="148" t="s">
        <v>795</v>
      </c>
      <c r="E447" s="155">
        <v>29.577464788732392</v>
      </c>
      <c r="F447" s="155">
        <v>34.104046242774565</v>
      </c>
      <c r="G447" s="156">
        <v>40.151515151515149</v>
      </c>
      <c r="H447" s="156">
        <v>34.693877551020407</v>
      </c>
      <c r="I447" s="156">
        <v>48.571428571428569</v>
      </c>
      <c r="J447" s="157">
        <v>36.470588235294116</v>
      </c>
      <c r="K447" s="158">
        <v>48.571428571428569</v>
      </c>
      <c r="L447" s="158">
        <v>37.261486756794191</v>
      </c>
      <c r="M447" s="158">
        <v>29.577464788732392</v>
      </c>
      <c r="N447" s="104" t="s">
        <v>3179</v>
      </c>
      <c r="O447" s="104" t="s">
        <v>3180</v>
      </c>
      <c r="P447" s="104" t="s">
        <v>3181</v>
      </c>
      <c r="Q447" s="104"/>
      <c r="R447" s="104"/>
      <c r="S447" s="104"/>
      <c r="T447" s="104"/>
      <c r="U447" s="64"/>
      <c r="V447" s="95" t="s">
        <v>3750</v>
      </c>
      <c r="W447" s="95" t="s">
        <v>4197</v>
      </c>
      <c r="X447" s="95" t="s">
        <v>4190</v>
      </c>
    </row>
    <row r="448" spans="1:24" x14ac:dyDescent="0.2">
      <c r="A448" s="113" t="s">
        <v>30</v>
      </c>
      <c r="B448" s="150" t="s">
        <v>2011</v>
      </c>
      <c r="C448" s="149" t="s">
        <v>2609</v>
      </c>
      <c r="D448" s="148" t="s">
        <v>3071</v>
      </c>
      <c r="E448" s="155">
        <v>27.118644067796609</v>
      </c>
      <c r="F448" s="155">
        <v>46.842105263157897</v>
      </c>
      <c r="G448" s="156">
        <v>44.871794871794876</v>
      </c>
      <c r="H448" s="156">
        <v>34.545454545454547</v>
      </c>
      <c r="I448" s="156">
        <v>52</v>
      </c>
      <c r="J448" s="157">
        <v>47.368421052631575</v>
      </c>
      <c r="K448" s="158">
        <v>52</v>
      </c>
      <c r="L448" s="158">
        <v>42.124403300139249</v>
      </c>
      <c r="M448" s="158">
        <v>27.118644067796609</v>
      </c>
      <c r="N448" s="104" t="s">
        <v>3179</v>
      </c>
      <c r="O448" s="104" t="s">
        <v>3180</v>
      </c>
      <c r="P448" s="104" t="s">
        <v>3181</v>
      </c>
      <c r="Q448" s="104"/>
      <c r="R448" s="104"/>
      <c r="S448" s="104"/>
      <c r="T448" s="104"/>
      <c r="U448" s="64"/>
      <c r="V448" s="95" t="s">
        <v>3750</v>
      </c>
      <c r="W448" s="95" t="s">
        <v>4198</v>
      </c>
      <c r="X448" s="95" t="s">
        <v>4190</v>
      </c>
    </row>
    <row r="449" spans="1:24" x14ac:dyDescent="0.2">
      <c r="A449" s="113" t="s">
        <v>30</v>
      </c>
      <c r="B449" s="150" t="s">
        <v>2011</v>
      </c>
      <c r="C449" s="149" t="s">
        <v>988</v>
      </c>
      <c r="D449" s="148" t="s">
        <v>1969</v>
      </c>
      <c r="E449" s="155">
        <v>33.673469387755098</v>
      </c>
      <c r="F449" s="155">
        <v>48.795180722891565</v>
      </c>
      <c r="G449" s="156">
        <v>41.666666666666671</v>
      </c>
      <c r="H449" s="156">
        <v>52.307692307692314</v>
      </c>
      <c r="I449" s="156">
        <v>39.333333333333329</v>
      </c>
      <c r="J449" s="157">
        <v>53.146853146853147</v>
      </c>
      <c r="K449" s="158">
        <v>53.146853146853147</v>
      </c>
      <c r="L449" s="158">
        <v>44.820532594198689</v>
      </c>
      <c r="M449" s="158">
        <v>33.673469387755098</v>
      </c>
      <c r="N449" s="104" t="s">
        <v>3179</v>
      </c>
      <c r="O449" s="104" t="s">
        <v>3180</v>
      </c>
      <c r="P449" s="104" t="s">
        <v>3181</v>
      </c>
      <c r="Q449" s="104"/>
      <c r="R449" s="104"/>
      <c r="S449" s="104"/>
      <c r="T449" s="104"/>
      <c r="U449" s="64"/>
      <c r="V449" s="95" t="s">
        <v>3750</v>
      </c>
      <c r="W449" s="95" t="s">
        <v>4199</v>
      </c>
      <c r="X449" s="95" t="s">
        <v>4190</v>
      </c>
    </row>
    <row r="450" spans="1:24" x14ac:dyDescent="0.2">
      <c r="A450" s="113" t="s">
        <v>30</v>
      </c>
      <c r="B450" s="150" t="s">
        <v>2011</v>
      </c>
      <c r="C450" s="149" t="s">
        <v>792</v>
      </c>
      <c r="D450" s="148" t="s">
        <v>3072</v>
      </c>
      <c r="E450" s="155">
        <v>39.42307692307692</v>
      </c>
      <c r="F450" s="155">
        <v>37.219730941704036</v>
      </c>
      <c r="G450" s="156">
        <v>43.827160493827158</v>
      </c>
      <c r="H450" s="156">
        <v>37.278106508875744</v>
      </c>
      <c r="I450" s="156">
        <v>45.783132530120483</v>
      </c>
      <c r="J450" s="157">
        <v>53.781512605042018</v>
      </c>
      <c r="K450" s="158">
        <v>53.781512605042018</v>
      </c>
      <c r="L450" s="158">
        <v>42.885453333774393</v>
      </c>
      <c r="M450" s="158">
        <v>37.219730941704036</v>
      </c>
      <c r="N450" s="104" t="s">
        <v>3179</v>
      </c>
      <c r="O450" s="104" t="s">
        <v>3180</v>
      </c>
      <c r="P450" s="104" t="s">
        <v>3181</v>
      </c>
      <c r="Q450" s="104"/>
      <c r="R450" s="104"/>
      <c r="S450" s="104"/>
      <c r="T450" s="104"/>
      <c r="U450" s="64"/>
      <c r="V450" s="95" t="s">
        <v>3750</v>
      </c>
      <c r="W450" s="95" t="s">
        <v>4200</v>
      </c>
      <c r="X450" s="95" t="s">
        <v>4190</v>
      </c>
    </row>
    <row r="451" spans="1:24" x14ac:dyDescent="0.2">
      <c r="A451" s="113" t="s">
        <v>30</v>
      </c>
      <c r="B451" s="150" t="s">
        <v>2011</v>
      </c>
      <c r="C451" s="149" t="s">
        <v>2607</v>
      </c>
      <c r="D451" s="148" t="s">
        <v>2608</v>
      </c>
      <c r="E451" s="155">
        <v>41.071428571428569</v>
      </c>
      <c r="F451" s="155">
        <v>42.105263157894733</v>
      </c>
      <c r="G451" s="156">
        <v>47.741935483870968</v>
      </c>
      <c r="H451" s="156">
        <v>43.119266055045877</v>
      </c>
      <c r="I451" s="156">
        <v>41.818181818181813</v>
      </c>
      <c r="J451" s="157">
        <v>47.741935483870968</v>
      </c>
      <c r="K451" s="158">
        <v>47.741935483870968</v>
      </c>
      <c r="L451" s="158">
        <v>43.933001761715481</v>
      </c>
      <c r="M451" s="158">
        <v>41.071428571428569</v>
      </c>
      <c r="N451" s="104" t="s">
        <v>3179</v>
      </c>
      <c r="O451" s="104" t="s">
        <v>3180</v>
      </c>
      <c r="P451" s="104" t="s">
        <v>3181</v>
      </c>
      <c r="Q451" s="104"/>
      <c r="R451" s="104"/>
      <c r="S451" s="104"/>
      <c r="T451" s="104"/>
      <c r="U451" s="64"/>
      <c r="V451" s="95" t="s">
        <v>3750</v>
      </c>
      <c r="W451" s="95" t="s">
        <v>4201</v>
      </c>
      <c r="X451" s="95" t="s">
        <v>4190</v>
      </c>
    </row>
    <row r="452" spans="1:24" x14ac:dyDescent="0.2">
      <c r="A452" s="113" t="s">
        <v>30</v>
      </c>
      <c r="B452" s="150" t="s">
        <v>2011</v>
      </c>
      <c r="C452" s="149" t="s">
        <v>215</v>
      </c>
      <c r="D452" s="148" t="s">
        <v>247</v>
      </c>
      <c r="E452" s="155">
        <v>23.52941176470588</v>
      </c>
      <c r="F452" s="155">
        <v>46</v>
      </c>
      <c r="G452" s="156">
        <v>46.448087431693992</v>
      </c>
      <c r="H452" s="156">
        <v>57.657657657657658</v>
      </c>
      <c r="I452" s="156">
        <v>48.022598870056498</v>
      </c>
      <c r="J452" s="157">
        <v>46.153846153846153</v>
      </c>
      <c r="K452" s="158">
        <v>57.657657657657658</v>
      </c>
      <c r="L452" s="158">
        <v>44.635266979660031</v>
      </c>
      <c r="M452" s="158">
        <v>23.52941176470588</v>
      </c>
      <c r="N452" s="104" t="s">
        <v>3179</v>
      </c>
      <c r="O452" s="104" t="s">
        <v>3180</v>
      </c>
      <c r="P452" s="104" t="s">
        <v>3181</v>
      </c>
      <c r="Q452" s="104"/>
      <c r="R452" s="104"/>
      <c r="S452" s="104"/>
      <c r="T452" s="104"/>
      <c r="U452" s="64"/>
      <c r="V452" s="95" t="s">
        <v>3750</v>
      </c>
      <c r="W452" s="95" t="s">
        <v>4202</v>
      </c>
      <c r="X452" s="95" t="s">
        <v>4190</v>
      </c>
    </row>
    <row r="453" spans="1:24" x14ac:dyDescent="0.2">
      <c r="A453" s="113" t="s">
        <v>30</v>
      </c>
      <c r="B453" s="150" t="s">
        <v>2011</v>
      </c>
      <c r="C453" s="149" t="s">
        <v>2013</v>
      </c>
      <c r="D453" s="148" t="s">
        <v>3073</v>
      </c>
      <c r="E453" s="155">
        <v>33.986928104575163</v>
      </c>
      <c r="F453" s="155">
        <v>45.508982035928142</v>
      </c>
      <c r="G453" s="156">
        <v>31.944444444444443</v>
      </c>
      <c r="H453" s="156">
        <v>37.142857142857146</v>
      </c>
      <c r="I453" s="156">
        <v>32.692307692307693</v>
      </c>
      <c r="J453" s="157">
        <v>39</v>
      </c>
      <c r="K453" s="158">
        <v>45.508982035928142</v>
      </c>
      <c r="L453" s="158">
        <v>36.712586570018765</v>
      </c>
      <c r="M453" s="158">
        <v>31.944444444444443</v>
      </c>
      <c r="N453" s="104" t="s">
        <v>3179</v>
      </c>
      <c r="O453" s="104" t="s">
        <v>3180</v>
      </c>
      <c r="P453" s="104" t="s">
        <v>3181</v>
      </c>
      <c r="Q453" s="104"/>
      <c r="R453" s="104"/>
      <c r="S453" s="104"/>
      <c r="T453" s="104"/>
      <c r="U453" s="64"/>
      <c r="V453" s="95" t="s">
        <v>3750</v>
      </c>
      <c r="W453" s="95" t="s">
        <v>4203</v>
      </c>
      <c r="X453" s="95" t="s">
        <v>4190</v>
      </c>
    </row>
    <row r="454" spans="1:24" x14ac:dyDescent="0.2">
      <c r="A454" s="113" t="s">
        <v>30</v>
      </c>
      <c r="B454" s="150" t="s">
        <v>2011</v>
      </c>
      <c r="C454" s="149" t="s">
        <v>2605</v>
      </c>
      <c r="D454" s="148" t="s">
        <v>3075</v>
      </c>
      <c r="E454" s="155">
        <v>31.147540983606557</v>
      </c>
      <c r="F454" s="155">
        <v>44.230769230769226</v>
      </c>
      <c r="G454" s="156">
        <v>46.405228758169933</v>
      </c>
      <c r="H454" s="156">
        <v>43.859649122807014</v>
      </c>
      <c r="I454" s="156">
        <v>44.705882352941181</v>
      </c>
      <c r="J454" s="157">
        <v>46.428571428571431</v>
      </c>
      <c r="K454" s="158">
        <v>46.428571428571431</v>
      </c>
      <c r="L454" s="158">
        <v>42.796273646144222</v>
      </c>
      <c r="M454" s="158">
        <v>31.147540983606557</v>
      </c>
      <c r="N454" s="104" t="s">
        <v>3179</v>
      </c>
      <c r="O454" s="104" t="s">
        <v>3180</v>
      </c>
      <c r="P454" s="104" t="s">
        <v>3181</v>
      </c>
      <c r="Q454" s="104"/>
      <c r="R454" s="104"/>
      <c r="S454" s="104"/>
      <c r="T454" s="104"/>
      <c r="U454" s="64"/>
      <c r="V454" s="95" t="s">
        <v>3750</v>
      </c>
      <c r="W454" s="95" t="s">
        <v>4204</v>
      </c>
      <c r="X454" s="95" t="s">
        <v>4190</v>
      </c>
    </row>
    <row r="455" spans="1:24" x14ac:dyDescent="0.2">
      <c r="A455" s="113" t="s">
        <v>30</v>
      </c>
      <c r="B455" s="150" t="s">
        <v>2011</v>
      </c>
      <c r="C455" s="149" t="s">
        <v>2603</v>
      </c>
      <c r="D455" s="148" t="s">
        <v>2604</v>
      </c>
      <c r="E455" s="155">
        <v>35.772357723577237</v>
      </c>
      <c r="F455" s="155">
        <v>39.534883720930232</v>
      </c>
      <c r="G455" s="156">
        <v>52.777777777777779</v>
      </c>
      <c r="H455" s="156">
        <v>49.264705882352942</v>
      </c>
      <c r="I455" s="156">
        <v>40.410958904109592</v>
      </c>
      <c r="J455" s="157">
        <v>46.808510638297875</v>
      </c>
      <c r="K455" s="158">
        <v>52.777777777777779</v>
      </c>
      <c r="L455" s="158">
        <v>44.09486577450761</v>
      </c>
      <c r="M455" s="158">
        <v>35.772357723577237</v>
      </c>
      <c r="N455" s="104" t="s">
        <v>3179</v>
      </c>
      <c r="O455" s="104" t="s">
        <v>3180</v>
      </c>
      <c r="P455" s="104" t="s">
        <v>3181</v>
      </c>
      <c r="Q455" s="104"/>
      <c r="R455" s="104"/>
      <c r="S455" s="104"/>
      <c r="T455" s="104"/>
      <c r="U455" s="64"/>
      <c r="V455" s="95" t="s">
        <v>3750</v>
      </c>
      <c r="W455" s="95" t="s">
        <v>4205</v>
      </c>
      <c r="X455" s="95" t="s">
        <v>4190</v>
      </c>
    </row>
    <row r="456" spans="1:24" x14ac:dyDescent="0.2">
      <c r="A456" s="113" t="s">
        <v>30</v>
      </c>
      <c r="B456" s="150" t="s">
        <v>2011</v>
      </c>
      <c r="C456" s="149" t="s">
        <v>2598</v>
      </c>
      <c r="D456" s="148" t="s">
        <v>2599</v>
      </c>
      <c r="E456" s="155">
        <v>44.20289855072464</v>
      </c>
      <c r="F456" s="155">
        <v>38.372093023255815</v>
      </c>
      <c r="G456" s="156">
        <v>56.25</v>
      </c>
      <c r="H456" s="156">
        <v>46.09375</v>
      </c>
      <c r="I456" s="156">
        <v>39.583333333333329</v>
      </c>
      <c r="J456" s="157">
        <v>48.648648648648653</v>
      </c>
      <c r="K456" s="158">
        <v>56.25</v>
      </c>
      <c r="L456" s="158">
        <v>45.525120592660407</v>
      </c>
      <c r="M456" s="158">
        <v>38.372093023255815</v>
      </c>
      <c r="N456" s="104" t="s">
        <v>3179</v>
      </c>
      <c r="O456" s="104" t="s">
        <v>3180</v>
      </c>
      <c r="P456" s="104" t="s">
        <v>3181</v>
      </c>
      <c r="Q456" s="104"/>
      <c r="R456" s="104"/>
      <c r="S456" s="104"/>
      <c r="T456" s="104"/>
      <c r="U456" s="64"/>
      <c r="V456" s="95" t="s">
        <v>3750</v>
      </c>
      <c r="W456" s="95" t="s">
        <v>4206</v>
      </c>
      <c r="X456" s="95" t="s">
        <v>4190</v>
      </c>
    </row>
    <row r="457" spans="1:24" x14ac:dyDescent="0.2">
      <c r="A457" s="113" t="s">
        <v>30</v>
      </c>
      <c r="B457" s="150" t="s">
        <v>2011</v>
      </c>
      <c r="C457" s="149" t="s">
        <v>869</v>
      </c>
      <c r="D457" s="148" t="s">
        <v>870</v>
      </c>
      <c r="E457" s="155">
        <v>36.029411764705884</v>
      </c>
      <c r="F457" s="155">
        <v>42.331288343558285</v>
      </c>
      <c r="G457" s="156">
        <v>42.281879194630875</v>
      </c>
      <c r="H457" s="156">
        <v>39.024390243902438</v>
      </c>
      <c r="I457" s="156">
        <v>41.666666666666671</v>
      </c>
      <c r="J457" s="157">
        <v>36.885245901639344</v>
      </c>
      <c r="K457" s="158">
        <v>42.331288343558285</v>
      </c>
      <c r="L457" s="158">
        <v>39.703147019183916</v>
      </c>
      <c r="M457" s="158">
        <v>36.029411764705884</v>
      </c>
      <c r="N457" s="104" t="s">
        <v>3179</v>
      </c>
      <c r="O457" s="104" t="s">
        <v>3180</v>
      </c>
      <c r="P457" s="104" t="s">
        <v>3181</v>
      </c>
      <c r="Q457" s="104"/>
      <c r="R457" s="104"/>
      <c r="S457" s="104"/>
      <c r="T457" s="104"/>
      <c r="U457" s="64"/>
      <c r="V457" s="95" t="s">
        <v>3750</v>
      </c>
      <c r="W457" s="95" t="s">
        <v>4207</v>
      </c>
      <c r="X457" s="95" t="s">
        <v>4190</v>
      </c>
    </row>
    <row r="458" spans="1:24" x14ac:dyDescent="0.2">
      <c r="A458" s="113" t="s">
        <v>30</v>
      </c>
      <c r="B458" s="150" t="s">
        <v>2011</v>
      </c>
      <c r="C458" s="149" t="s">
        <v>2591</v>
      </c>
      <c r="D458" s="148" t="s">
        <v>2592</v>
      </c>
      <c r="E458" s="155">
        <v>40</v>
      </c>
      <c r="F458" s="155">
        <v>54.212454212454212</v>
      </c>
      <c r="G458" s="156">
        <v>37.569060773480665</v>
      </c>
      <c r="H458" s="156">
        <v>32.142857142857146</v>
      </c>
      <c r="I458" s="156">
        <v>43.715846994535518</v>
      </c>
      <c r="J458" s="157">
        <v>51.336898395721931</v>
      </c>
      <c r="K458" s="158">
        <v>54.212454212454212</v>
      </c>
      <c r="L458" s="158">
        <v>43.162852919841576</v>
      </c>
      <c r="M458" s="158">
        <v>32.142857142857146</v>
      </c>
      <c r="N458" s="104" t="s">
        <v>3179</v>
      </c>
      <c r="O458" s="104" t="s">
        <v>3180</v>
      </c>
      <c r="P458" s="104" t="s">
        <v>3181</v>
      </c>
      <c r="Q458" s="104"/>
      <c r="R458" s="104"/>
      <c r="S458" s="104"/>
      <c r="T458" s="104"/>
      <c r="U458" s="64"/>
      <c r="V458" s="95" t="s">
        <v>3750</v>
      </c>
      <c r="W458" s="95" t="s">
        <v>4208</v>
      </c>
      <c r="X458" s="95" t="s">
        <v>4190</v>
      </c>
    </row>
    <row r="459" spans="1:24" x14ac:dyDescent="0.2">
      <c r="A459" s="113" t="s">
        <v>30</v>
      </c>
      <c r="B459" s="150" t="s">
        <v>2011</v>
      </c>
      <c r="C459" s="149" t="s">
        <v>2080</v>
      </c>
      <c r="D459" s="148" t="s">
        <v>3076</v>
      </c>
      <c r="E459" s="155">
        <v>43.269230769230774</v>
      </c>
      <c r="F459" s="155">
        <v>41.025641025641022</v>
      </c>
      <c r="G459" s="156">
        <v>53.932584269662918</v>
      </c>
      <c r="H459" s="156">
        <v>49.624060150375939</v>
      </c>
      <c r="I459" s="156">
        <v>40.659340659340657</v>
      </c>
      <c r="J459" s="157">
        <v>45.238095238095241</v>
      </c>
      <c r="K459" s="158">
        <v>53.932584269662918</v>
      </c>
      <c r="L459" s="158">
        <v>45.624825352057762</v>
      </c>
      <c r="M459" s="158">
        <v>40.659340659340657</v>
      </c>
      <c r="N459" s="104" t="s">
        <v>3179</v>
      </c>
      <c r="O459" s="104" t="s">
        <v>3180</v>
      </c>
      <c r="P459" s="104" t="s">
        <v>3181</v>
      </c>
      <c r="Q459" s="104"/>
      <c r="R459" s="104"/>
      <c r="S459" s="104"/>
      <c r="T459" s="104"/>
      <c r="U459" s="64"/>
      <c r="V459" s="95" t="s">
        <v>3750</v>
      </c>
      <c r="W459" s="95" t="s">
        <v>4209</v>
      </c>
      <c r="X459" s="95" t="s">
        <v>4190</v>
      </c>
    </row>
    <row r="460" spans="1:24" x14ac:dyDescent="0.2">
      <c r="A460" s="113" t="s">
        <v>30</v>
      </c>
      <c r="B460" s="150" t="s">
        <v>2011</v>
      </c>
      <c r="C460" s="149" t="s">
        <v>2065</v>
      </c>
      <c r="D460" s="148" t="s">
        <v>2066</v>
      </c>
      <c r="E460" s="155">
        <v>24.489795918367346</v>
      </c>
      <c r="F460" s="155">
        <v>53.658536585365859</v>
      </c>
      <c r="G460" s="156">
        <v>32.222222222222221</v>
      </c>
      <c r="H460" s="156">
        <v>37</v>
      </c>
      <c r="I460" s="156">
        <v>35.849056603773583</v>
      </c>
      <c r="J460" s="157">
        <v>49.541284403669728</v>
      </c>
      <c r="K460" s="158">
        <v>53.658536585365859</v>
      </c>
      <c r="L460" s="158">
        <v>38.793482622233121</v>
      </c>
      <c r="M460" s="158">
        <v>24.489795918367346</v>
      </c>
      <c r="N460" s="104" t="s">
        <v>3179</v>
      </c>
      <c r="O460" s="104" t="s">
        <v>3180</v>
      </c>
      <c r="P460" s="104" t="s">
        <v>3181</v>
      </c>
      <c r="Q460" s="104"/>
      <c r="R460" s="104"/>
      <c r="S460" s="104"/>
      <c r="T460" s="104"/>
      <c r="U460" s="64"/>
      <c r="V460" s="95" t="s">
        <v>3750</v>
      </c>
      <c r="W460" s="95" t="s">
        <v>4210</v>
      </c>
      <c r="X460" s="95" t="s">
        <v>4190</v>
      </c>
    </row>
    <row r="461" spans="1:24" x14ac:dyDescent="0.2">
      <c r="A461" s="113" t="s">
        <v>30</v>
      </c>
      <c r="B461" s="150" t="s">
        <v>2011</v>
      </c>
      <c r="C461" s="149" t="s">
        <v>187</v>
      </c>
      <c r="D461" s="148" t="s">
        <v>790</v>
      </c>
      <c r="E461" s="155">
        <v>32.394366197183103</v>
      </c>
      <c r="F461" s="155">
        <v>49.704142011834321</v>
      </c>
      <c r="G461" s="156">
        <v>45.569620253164558</v>
      </c>
      <c r="H461" s="156">
        <v>49.264705882352942</v>
      </c>
      <c r="I461" s="156">
        <v>54.437869822485204</v>
      </c>
      <c r="J461" s="157">
        <v>41.791044776119399</v>
      </c>
      <c r="K461" s="158">
        <v>54.437869822485204</v>
      </c>
      <c r="L461" s="158">
        <v>45.526958157189917</v>
      </c>
      <c r="M461" s="158">
        <v>32.394366197183103</v>
      </c>
      <c r="N461" s="104" t="s">
        <v>3182</v>
      </c>
      <c r="O461" s="104" t="s">
        <v>3183</v>
      </c>
      <c r="P461" s="104" t="s">
        <v>3184</v>
      </c>
      <c r="Q461" s="104"/>
      <c r="R461" s="104"/>
      <c r="S461" s="104"/>
      <c r="T461" s="104"/>
      <c r="U461" s="64"/>
      <c r="V461" s="95" t="s">
        <v>3750</v>
      </c>
      <c r="W461" s="95" t="s">
        <v>4211</v>
      </c>
      <c r="X461" s="95" t="s">
        <v>4190</v>
      </c>
    </row>
    <row r="462" spans="1:24" x14ac:dyDescent="0.2">
      <c r="A462" s="113" t="s">
        <v>30</v>
      </c>
      <c r="B462" s="150" t="s">
        <v>2011</v>
      </c>
      <c r="C462" s="149" t="s">
        <v>2589</v>
      </c>
      <c r="D462" s="148" t="s">
        <v>3078</v>
      </c>
      <c r="E462" s="155">
        <v>34.883720930232556</v>
      </c>
      <c r="F462" s="155">
        <v>40.666666666666664</v>
      </c>
      <c r="G462" s="156">
        <v>47.368421052631575</v>
      </c>
      <c r="H462" s="156">
        <v>47.552447552447553</v>
      </c>
      <c r="I462" s="156">
        <v>54.117647058823529</v>
      </c>
      <c r="J462" s="157">
        <v>52.173913043478258</v>
      </c>
      <c r="K462" s="158">
        <v>54.117647058823529</v>
      </c>
      <c r="L462" s="158">
        <v>46.127136050713354</v>
      </c>
      <c r="M462" s="158">
        <v>34.883720930232556</v>
      </c>
      <c r="N462" s="104" t="s">
        <v>3182</v>
      </c>
      <c r="O462" s="104" t="s">
        <v>3183</v>
      </c>
      <c r="P462" s="104" t="s">
        <v>3184</v>
      </c>
      <c r="Q462" s="104"/>
      <c r="R462" s="104"/>
      <c r="S462" s="104"/>
      <c r="T462" s="104"/>
      <c r="U462" s="64"/>
      <c r="V462" s="95" t="s">
        <v>3750</v>
      </c>
      <c r="W462" s="95" t="s">
        <v>4212</v>
      </c>
      <c r="X462" s="95" t="s">
        <v>4190</v>
      </c>
    </row>
    <row r="463" spans="1:24" x14ac:dyDescent="0.2">
      <c r="A463" s="113" t="s">
        <v>30</v>
      </c>
      <c r="B463" s="150" t="s">
        <v>289</v>
      </c>
      <c r="C463" s="149" t="s">
        <v>2454</v>
      </c>
      <c r="D463" s="148" t="s">
        <v>3059</v>
      </c>
      <c r="E463" s="155">
        <v>57.894736842105267</v>
      </c>
      <c r="F463" s="155">
        <v>51.456310679611647</v>
      </c>
      <c r="G463" s="156">
        <v>45.033112582781456</v>
      </c>
      <c r="H463" s="156">
        <v>48.148148148148145</v>
      </c>
      <c r="I463" s="156">
        <v>52.229299363057322</v>
      </c>
      <c r="J463" s="157">
        <v>57.142857142857139</v>
      </c>
      <c r="K463" s="158">
        <v>57.894736842105267</v>
      </c>
      <c r="L463" s="158">
        <v>51.984077459760158</v>
      </c>
      <c r="M463" s="158">
        <v>45.033112582781456</v>
      </c>
      <c r="N463" s="104" t="s">
        <v>3170</v>
      </c>
      <c r="O463" s="104" t="s">
        <v>3171</v>
      </c>
      <c r="P463" s="104" t="s">
        <v>3172</v>
      </c>
      <c r="Q463" s="104"/>
      <c r="R463" s="104"/>
      <c r="S463" s="104"/>
      <c r="T463" s="104"/>
      <c r="U463" s="64"/>
      <c r="V463" s="95" t="s">
        <v>1619</v>
      </c>
      <c r="W463" s="95" t="s">
        <v>4213</v>
      </c>
      <c r="X463" s="95" t="s">
        <v>4190</v>
      </c>
    </row>
    <row r="464" spans="1:24" x14ac:dyDescent="0.2">
      <c r="A464" s="113" t="s">
        <v>30</v>
      </c>
      <c r="B464" s="150" t="s">
        <v>289</v>
      </c>
      <c r="C464" s="149" t="s">
        <v>985</v>
      </c>
      <c r="D464" s="148" t="s">
        <v>1400</v>
      </c>
      <c r="E464" s="155">
        <v>66.666666666666657</v>
      </c>
      <c r="F464" s="155">
        <v>63.380281690140848</v>
      </c>
      <c r="G464" s="156">
        <v>62.903225806451616</v>
      </c>
      <c r="H464" s="156">
        <v>62.162162162162161</v>
      </c>
      <c r="I464" s="156">
        <v>57.142857142857139</v>
      </c>
      <c r="J464" s="157">
        <v>52.307692307692314</v>
      </c>
      <c r="K464" s="158">
        <v>66.666666666666657</v>
      </c>
      <c r="L464" s="158">
        <v>60.760480962661795</v>
      </c>
      <c r="M464" s="158">
        <v>52.307692307692314</v>
      </c>
      <c r="N464" s="104" t="s">
        <v>3170</v>
      </c>
      <c r="O464" s="104" t="s">
        <v>3171</v>
      </c>
      <c r="P464" s="104" t="s">
        <v>3172</v>
      </c>
      <c r="Q464" s="104"/>
      <c r="R464" s="104"/>
      <c r="S464" s="104"/>
      <c r="T464" s="104"/>
      <c r="U464" s="64"/>
      <c r="V464" s="95" t="s">
        <v>1619</v>
      </c>
      <c r="W464" s="95" t="s">
        <v>1626</v>
      </c>
      <c r="X464" s="95" t="s">
        <v>4190</v>
      </c>
    </row>
    <row r="465" spans="1:24" x14ac:dyDescent="0.2">
      <c r="A465" s="113" t="s">
        <v>30</v>
      </c>
      <c r="B465" s="150" t="s">
        <v>289</v>
      </c>
      <c r="C465" s="149" t="s">
        <v>2060</v>
      </c>
      <c r="D465" s="148" t="s">
        <v>3057</v>
      </c>
      <c r="E465" s="155">
        <v>65.789473684210535</v>
      </c>
      <c r="F465" s="155">
        <v>54.54545454545454</v>
      </c>
      <c r="G465" s="156">
        <v>35.483870967741936</v>
      </c>
      <c r="H465" s="156">
        <v>35.042735042735039</v>
      </c>
      <c r="I465" s="156">
        <v>55.555555555555557</v>
      </c>
      <c r="J465" s="157">
        <v>51.515151515151516</v>
      </c>
      <c r="K465" s="158">
        <v>65.789473684210535</v>
      </c>
      <c r="L465" s="158">
        <v>49.655373551808189</v>
      </c>
      <c r="M465" s="158">
        <v>35.042735042735039</v>
      </c>
      <c r="N465" s="104" t="s">
        <v>3173</v>
      </c>
      <c r="O465" s="104" t="s">
        <v>3174</v>
      </c>
      <c r="P465" s="104" t="s">
        <v>3175</v>
      </c>
      <c r="Q465" s="104"/>
      <c r="R465" s="104"/>
      <c r="S465" s="104"/>
      <c r="T465" s="104"/>
      <c r="U465" s="64"/>
      <c r="V465" s="95" t="s">
        <v>1619</v>
      </c>
      <c r="W465" s="95" t="s">
        <v>4214</v>
      </c>
      <c r="X465" s="95" t="s">
        <v>4190</v>
      </c>
    </row>
    <row r="466" spans="1:24" x14ac:dyDescent="0.2">
      <c r="A466" s="113" t="s">
        <v>30</v>
      </c>
      <c r="B466" s="150" t="s">
        <v>289</v>
      </c>
      <c r="C466" s="149" t="s">
        <v>717</v>
      </c>
      <c r="D466" s="148" t="s">
        <v>718</v>
      </c>
      <c r="E466" s="155">
        <v>54.744525547445257</v>
      </c>
      <c r="F466" s="155">
        <v>42.857142857142854</v>
      </c>
      <c r="G466" s="156">
        <v>46.206896551724135</v>
      </c>
      <c r="H466" s="156">
        <v>44.736842105263158</v>
      </c>
      <c r="I466" s="156">
        <v>43.571428571428569</v>
      </c>
      <c r="J466" s="157">
        <v>53.424657534246577</v>
      </c>
      <c r="K466" s="158">
        <v>54.744525547445257</v>
      </c>
      <c r="L466" s="158">
        <v>47.59024886120843</v>
      </c>
      <c r="M466" s="158">
        <v>42.857142857142854</v>
      </c>
      <c r="N466" s="104" t="s">
        <v>3173</v>
      </c>
      <c r="O466" s="104" t="s">
        <v>3174</v>
      </c>
      <c r="P466" s="104" t="s">
        <v>3175</v>
      </c>
      <c r="Q466" s="104"/>
      <c r="R466" s="104"/>
      <c r="S466" s="104"/>
      <c r="T466" s="104"/>
      <c r="U466" s="64"/>
      <c r="V466" s="95" t="s">
        <v>1619</v>
      </c>
      <c r="W466" s="95" t="s">
        <v>4215</v>
      </c>
      <c r="X466" s="95" t="s">
        <v>4190</v>
      </c>
    </row>
    <row r="467" spans="1:24" x14ac:dyDescent="0.2">
      <c r="A467" s="113" t="s">
        <v>30</v>
      </c>
      <c r="B467" s="150" t="s">
        <v>289</v>
      </c>
      <c r="C467" s="149" t="s">
        <v>696</v>
      </c>
      <c r="D467" s="148" t="s">
        <v>697</v>
      </c>
      <c r="E467" s="155">
        <v>67.46987951807229</v>
      </c>
      <c r="F467" s="155">
        <v>46.606334841628957</v>
      </c>
      <c r="G467" s="156">
        <v>40.804597701149426</v>
      </c>
      <c r="H467" s="156">
        <v>34.615384615384613</v>
      </c>
      <c r="I467" s="156">
        <v>51.351351351351347</v>
      </c>
      <c r="J467" s="157">
        <v>58.940397350993379</v>
      </c>
      <c r="K467" s="158">
        <v>67.46987951807229</v>
      </c>
      <c r="L467" s="158">
        <v>49.964657563096672</v>
      </c>
      <c r="M467" s="158">
        <v>34.615384615384613</v>
      </c>
      <c r="N467" s="104" t="s">
        <v>3173</v>
      </c>
      <c r="O467" s="104" t="s">
        <v>3174</v>
      </c>
      <c r="P467" s="104" t="s">
        <v>3175</v>
      </c>
      <c r="Q467" s="104"/>
      <c r="R467" s="104"/>
      <c r="S467" s="104"/>
      <c r="T467" s="104"/>
      <c r="U467" s="64"/>
      <c r="V467" s="95" t="s">
        <v>1619</v>
      </c>
      <c r="W467" s="95" t="s">
        <v>4216</v>
      </c>
      <c r="X467" s="95" t="s">
        <v>4190</v>
      </c>
    </row>
    <row r="468" spans="1:24" x14ac:dyDescent="0.2">
      <c r="A468" s="113" t="s">
        <v>30</v>
      </c>
      <c r="B468" s="150" t="s">
        <v>289</v>
      </c>
      <c r="C468" s="149" t="s">
        <v>2443</v>
      </c>
      <c r="D468" s="148" t="s">
        <v>2444</v>
      </c>
      <c r="E468" s="155">
        <v>45</v>
      </c>
      <c r="F468" s="155">
        <v>46.031746031746032</v>
      </c>
      <c r="G468" s="156">
        <v>40.983606557377051</v>
      </c>
      <c r="H468" s="156">
        <v>47.777777777777779</v>
      </c>
      <c r="I468" s="156">
        <v>55.384615384615387</v>
      </c>
      <c r="J468" s="157">
        <v>52.631578947368418</v>
      </c>
      <c r="K468" s="158">
        <v>55.384615384615387</v>
      </c>
      <c r="L468" s="158">
        <v>47.968220783147444</v>
      </c>
      <c r="M468" s="158">
        <v>40.983606557377051</v>
      </c>
      <c r="N468" s="104" t="s">
        <v>3176</v>
      </c>
      <c r="O468" s="104" t="s">
        <v>3177</v>
      </c>
      <c r="P468" s="104" t="s">
        <v>3178</v>
      </c>
      <c r="Q468" s="104"/>
      <c r="R468" s="104"/>
      <c r="S468" s="104"/>
      <c r="T468" s="104"/>
      <c r="U468" s="64"/>
      <c r="V468" s="95" t="s">
        <v>1619</v>
      </c>
      <c r="W468" s="95" t="s">
        <v>4217</v>
      </c>
      <c r="X468" s="95" t="s">
        <v>4190</v>
      </c>
    </row>
    <row r="469" spans="1:24" x14ac:dyDescent="0.2">
      <c r="A469" s="113" t="s">
        <v>30</v>
      </c>
      <c r="B469" s="150" t="s">
        <v>289</v>
      </c>
      <c r="C469" s="149" t="s">
        <v>715</v>
      </c>
      <c r="D469" s="148" t="s">
        <v>716</v>
      </c>
      <c r="E469" s="155">
        <v>46.511627906976742</v>
      </c>
      <c r="F469" s="155">
        <v>48.611111111111107</v>
      </c>
      <c r="G469" s="156">
        <v>15.909090909090908</v>
      </c>
      <c r="H469" s="156">
        <v>50.819672131147541</v>
      </c>
      <c r="I469" s="156">
        <v>48.07692307692308</v>
      </c>
      <c r="J469" s="157">
        <v>64.15094339622641</v>
      </c>
      <c r="K469" s="158">
        <v>64.15094339622641</v>
      </c>
      <c r="L469" s="158">
        <v>45.679894755245961</v>
      </c>
      <c r="M469" s="158">
        <v>15.909090909090908</v>
      </c>
      <c r="N469" s="104" t="s">
        <v>3176</v>
      </c>
      <c r="O469" s="104" t="s">
        <v>3177</v>
      </c>
      <c r="P469" s="104" t="s">
        <v>3178</v>
      </c>
      <c r="Q469" s="104"/>
      <c r="R469" s="104"/>
      <c r="S469" s="104"/>
      <c r="T469" s="104"/>
      <c r="U469" s="64"/>
      <c r="V469" s="95" t="s">
        <v>1619</v>
      </c>
      <c r="W469" s="95" t="s">
        <v>1624</v>
      </c>
      <c r="X469" s="95" t="s">
        <v>4190</v>
      </c>
    </row>
    <row r="470" spans="1:24" x14ac:dyDescent="0.2">
      <c r="A470" s="113" t="s">
        <v>30</v>
      </c>
      <c r="B470" s="150" t="s">
        <v>289</v>
      </c>
      <c r="C470" s="149" t="s">
        <v>694</v>
      </c>
      <c r="D470" s="148" t="s">
        <v>695</v>
      </c>
      <c r="E470" s="155">
        <v>47.142857142857139</v>
      </c>
      <c r="F470" s="155">
        <v>64.15094339622641</v>
      </c>
      <c r="G470" s="156">
        <v>34.210526315789473</v>
      </c>
      <c r="H470" s="156">
        <v>39.726027397260275</v>
      </c>
      <c r="I470" s="156">
        <v>48.648648648648653</v>
      </c>
      <c r="J470" s="157">
        <v>50</v>
      </c>
      <c r="K470" s="158">
        <v>64.15094339622641</v>
      </c>
      <c r="L470" s="158">
        <v>47.313167150130333</v>
      </c>
      <c r="M470" s="158">
        <v>34.210526315789473</v>
      </c>
      <c r="N470" s="104" t="s">
        <v>3176</v>
      </c>
      <c r="O470" s="104" t="s">
        <v>3177</v>
      </c>
      <c r="P470" s="104" t="s">
        <v>3178</v>
      </c>
      <c r="Q470" s="104"/>
      <c r="R470" s="104"/>
      <c r="S470" s="104"/>
      <c r="T470" s="104"/>
      <c r="U470" s="64"/>
      <c r="V470" s="95" t="s">
        <v>1619</v>
      </c>
      <c r="W470" s="95" t="s">
        <v>1625</v>
      </c>
      <c r="X470" s="95" t="s">
        <v>4190</v>
      </c>
    </row>
    <row r="471" spans="1:24" x14ac:dyDescent="0.2">
      <c r="A471" s="113" t="s">
        <v>30</v>
      </c>
      <c r="B471" s="150" t="s">
        <v>289</v>
      </c>
      <c r="C471" s="149" t="s">
        <v>709</v>
      </c>
      <c r="D471" s="148" t="s">
        <v>3056</v>
      </c>
      <c r="E471" s="155">
        <v>38.524590163934427</v>
      </c>
      <c r="F471" s="155">
        <v>37.438423645320199</v>
      </c>
      <c r="G471" s="156">
        <v>51.824817518248182</v>
      </c>
      <c r="H471" s="156">
        <v>48.872180451127818</v>
      </c>
      <c r="I471" s="156">
        <v>39.473684210526315</v>
      </c>
      <c r="J471" s="157">
        <v>51.282051282051277</v>
      </c>
      <c r="K471" s="158">
        <v>51.824817518248182</v>
      </c>
      <c r="L471" s="158">
        <v>44.569291211868034</v>
      </c>
      <c r="M471" s="158">
        <v>37.438423645320199</v>
      </c>
      <c r="N471" s="104" t="s">
        <v>3179</v>
      </c>
      <c r="O471" s="104" t="s">
        <v>3180</v>
      </c>
      <c r="P471" s="104" t="s">
        <v>3181</v>
      </c>
      <c r="Q471" s="104"/>
      <c r="R471" s="104"/>
      <c r="S471" s="104"/>
      <c r="T471" s="104"/>
      <c r="U471" s="64"/>
      <c r="V471" s="95" t="s">
        <v>1619</v>
      </c>
      <c r="W471" s="95" t="s">
        <v>1618</v>
      </c>
      <c r="X471" s="95" t="s">
        <v>4190</v>
      </c>
    </row>
    <row r="472" spans="1:24" x14ac:dyDescent="0.2">
      <c r="A472" s="113" t="s">
        <v>30</v>
      </c>
      <c r="B472" s="150" t="s">
        <v>289</v>
      </c>
      <c r="C472" s="149" t="s">
        <v>704</v>
      </c>
      <c r="D472" s="148" t="s">
        <v>3058</v>
      </c>
      <c r="E472" s="155">
        <v>36.799999999999997</v>
      </c>
      <c r="F472" s="155">
        <v>38.953488372093027</v>
      </c>
      <c r="G472" s="156">
        <v>35.555555555555557</v>
      </c>
      <c r="H472" s="156">
        <v>30.76923076923077</v>
      </c>
      <c r="I472" s="156">
        <v>48.872180451127818</v>
      </c>
      <c r="J472" s="157">
        <v>37.209302325581397</v>
      </c>
      <c r="K472" s="158">
        <v>48.872180451127818</v>
      </c>
      <c r="L472" s="158">
        <v>38.026626245598095</v>
      </c>
      <c r="M472" s="158">
        <v>30.76923076923077</v>
      </c>
      <c r="N472" s="104" t="s">
        <v>3179</v>
      </c>
      <c r="O472" s="104" t="s">
        <v>3180</v>
      </c>
      <c r="P472" s="104" t="s">
        <v>3181</v>
      </c>
      <c r="Q472" s="104"/>
      <c r="R472" s="104"/>
      <c r="S472" s="104"/>
      <c r="T472" s="104"/>
      <c r="U472" s="64"/>
      <c r="V472" s="95" t="s">
        <v>1619</v>
      </c>
      <c r="W472" s="95" t="s">
        <v>4218</v>
      </c>
      <c r="X472" s="95" t="s">
        <v>4190</v>
      </c>
    </row>
    <row r="473" spans="1:24" x14ac:dyDescent="0.2">
      <c r="A473" s="113" t="s">
        <v>30</v>
      </c>
      <c r="B473" s="150" t="s">
        <v>289</v>
      </c>
      <c r="C473" s="149" t="s">
        <v>692</v>
      </c>
      <c r="D473" s="148" t="s">
        <v>693</v>
      </c>
      <c r="E473" s="155">
        <v>44.736842105263158</v>
      </c>
      <c r="F473" s="155">
        <v>38.679245283018872</v>
      </c>
      <c r="G473" s="156">
        <v>50</v>
      </c>
      <c r="H473" s="156">
        <v>43.75</v>
      </c>
      <c r="I473" s="156">
        <v>56.521739130434781</v>
      </c>
      <c r="J473" s="157">
        <v>40.909090909090914</v>
      </c>
      <c r="K473" s="158">
        <v>56.521739130434781</v>
      </c>
      <c r="L473" s="158">
        <v>45.766152904634623</v>
      </c>
      <c r="M473" s="158">
        <v>38.679245283018872</v>
      </c>
      <c r="N473" s="104" t="s">
        <v>3179</v>
      </c>
      <c r="O473" s="104" t="s">
        <v>3180</v>
      </c>
      <c r="P473" s="104" t="s">
        <v>3181</v>
      </c>
      <c r="Q473" s="104"/>
      <c r="R473" s="104"/>
      <c r="S473" s="104"/>
      <c r="T473" s="104"/>
      <c r="U473" s="64"/>
      <c r="V473" s="95" t="s">
        <v>1619</v>
      </c>
      <c r="W473" s="95" t="s">
        <v>1620</v>
      </c>
      <c r="X473" s="95" t="s">
        <v>4190</v>
      </c>
    </row>
    <row r="474" spans="1:24" x14ac:dyDescent="0.2">
      <c r="A474" s="113" t="s">
        <v>30</v>
      </c>
      <c r="B474" s="150" t="s">
        <v>289</v>
      </c>
      <c r="C474" s="149" t="s">
        <v>711</v>
      </c>
      <c r="D474" s="148" t="s">
        <v>712</v>
      </c>
      <c r="E474" s="155">
        <v>33.684210526315788</v>
      </c>
      <c r="F474" s="155">
        <v>37.078651685393261</v>
      </c>
      <c r="G474" s="156">
        <v>34.42622950819672</v>
      </c>
      <c r="H474" s="156">
        <v>44.827586206896555</v>
      </c>
      <c r="I474" s="156">
        <v>45.679012345679013</v>
      </c>
      <c r="J474" s="157">
        <v>54.54545454545454</v>
      </c>
      <c r="K474" s="158">
        <v>54.54545454545454</v>
      </c>
      <c r="L474" s="158">
        <v>41.706857469655979</v>
      </c>
      <c r="M474" s="158">
        <v>33.684210526315788</v>
      </c>
      <c r="N474" s="104" t="s">
        <v>3179</v>
      </c>
      <c r="O474" s="104" t="s">
        <v>3180</v>
      </c>
      <c r="P474" s="104" t="s">
        <v>3181</v>
      </c>
      <c r="Q474" s="104"/>
      <c r="R474" s="104"/>
      <c r="S474" s="104"/>
      <c r="T474" s="104"/>
      <c r="U474" s="64"/>
      <c r="V474" s="95" t="s">
        <v>1619</v>
      </c>
      <c r="W474" s="95" t="s">
        <v>4219</v>
      </c>
      <c r="X474" s="95" t="s">
        <v>4190</v>
      </c>
    </row>
    <row r="475" spans="1:24" x14ac:dyDescent="0.2">
      <c r="A475" s="113" t="s">
        <v>30</v>
      </c>
      <c r="B475" s="150" t="s">
        <v>289</v>
      </c>
      <c r="C475" s="149" t="s">
        <v>109</v>
      </c>
      <c r="D475" s="148" t="s">
        <v>3060</v>
      </c>
      <c r="E475" s="155">
        <v>27.586206896551722</v>
      </c>
      <c r="F475" s="155">
        <v>29.914529914529915</v>
      </c>
      <c r="G475" s="156">
        <v>37.755102040816325</v>
      </c>
      <c r="H475" s="156">
        <v>40.310077519379846</v>
      </c>
      <c r="I475" s="156">
        <v>43.80952380952381</v>
      </c>
      <c r="J475" s="157">
        <v>31.067961165048541</v>
      </c>
      <c r="K475" s="158">
        <v>43.80952380952381</v>
      </c>
      <c r="L475" s="158">
        <v>35.073900224308353</v>
      </c>
      <c r="M475" s="158">
        <v>27.586206896551722</v>
      </c>
      <c r="N475" s="104" t="s">
        <v>3179</v>
      </c>
      <c r="O475" s="104" t="s">
        <v>3180</v>
      </c>
      <c r="P475" s="104" t="s">
        <v>3181</v>
      </c>
      <c r="Q475" s="104"/>
      <c r="R475" s="104"/>
      <c r="S475" s="104"/>
      <c r="T475" s="104"/>
      <c r="U475" s="64"/>
      <c r="V475" s="95" t="s">
        <v>1619</v>
      </c>
      <c r="W475" s="95" t="s">
        <v>4220</v>
      </c>
      <c r="X475" s="95" t="s">
        <v>4190</v>
      </c>
    </row>
    <row r="476" spans="1:24" x14ac:dyDescent="0.2">
      <c r="A476" s="113" t="s">
        <v>30</v>
      </c>
      <c r="B476" s="150" t="s">
        <v>289</v>
      </c>
      <c r="C476" s="149" t="s">
        <v>2448</v>
      </c>
      <c r="D476" s="148" t="s">
        <v>3062</v>
      </c>
      <c r="E476" s="155">
        <v>30</v>
      </c>
      <c r="F476" s="155">
        <v>31.73076923076923</v>
      </c>
      <c r="G476" s="156">
        <v>53.658536585365859</v>
      </c>
      <c r="H476" s="156">
        <v>40.366972477064223</v>
      </c>
      <c r="I476" s="156">
        <v>37.209302325581397</v>
      </c>
      <c r="J476" s="157">
        <v>66.666666666666657</v>
      </c>
      <c r="K476" s="158">
        <v>66.666666666666657</v>
      </c>
      <c r="L476" s="158">
        <v>43.272041214241227</v>
      </c>
      <c r="M476" s="158">
        <v>30</v>
      </c>
      <c r="N476" s="104" t="s">
        <v>3179</v>
      </c>
      <c r="O476" s="104" t="s">
        <v>3180</v>
      </c>
      <c r="P476" s="104" t="s">
        <v>3181</v>
      </c>
      <c r="Q476" s="104"/>
      <c r="R476" s="104"/>
      <c r="S476" s="104"/>
      <c r="T476" s="104"/>
      <c r="U476" s="64"/>
      <c r="V476" s="95" t="s">
        <v>1619</v>
      </c>
      <c r="W476" s="95" t="s">
        <v>4221</v>
      </c>
      <c r="X476" s="95" t="s">
        <v>4190</v>
      </c>
    </row>
    <row r="477" spans="1:24" x14ac:dyDescent="0.2">
      <c r="A477" s="113" t="s">
        <v>30</v>
      </c>
      <c r="B477" s="150" t="s">
        <v>289</v>
      </c>
      <c r="C477" s="149" t="s">
        <v>698</v>
      </c>
      <c r="D477" s="148" t="s">
        <v>699</v>
      </c>
      <c r="E477" s="155">
        <v>42.352941176470587</v>
      </c>
      <c r="F477" s="155">
        <v>65.671641791044777</v>
      </c>
      <c r="G477" s="156">
        <v>45.614035087719294</v>
      </c>
      <c r="H477" s="156">
        <v>34.177215189873415</v>
      </c>
      <c r="I477" s="156">
        <v>41.860465116279073</v>
      </c>
      <c r="J477" s="157">
        <v>46.511627906976742</v>
      </c>
      <c r="K477" s="158">
        <v>65.671641791044777</v>
      </c>
      <c r="L477" s="158">
        <v>46.031321044727314</v>
      </c>
      <c r="M477" s="158">
        <v>34.177215189873415</v>
      </c>
      <c r="N477" s="104" t="s">
        <v>3179</v>
      </c>
      <c r="O477" s="104" t="s">
        <v>3180</v>
      </c>
      <c r="P477" s="104" t="s">
        <v>3181</v>
      </c>
      <c r="Q477" s="104"/>
      <c r="R477" s="104"/>
      <c r="S477" s="104"/>
      <c r="T477" s="104"/>
      <c r="U477" s="64"/>
      <c r="V477" s="95" t="s">
        <v>1619</v>
      </c>
      <c r="W477" s="95" t="s">
        <v>1623</v>
      </c>
      <c r="X477" s="95" t="s">
        <v>4190</v>
      </c>
    </row>
    <row r="478" spans="1:24" x14ac:dyDescent="0.2">
      <c r="A478" s="113" t="s">
        <v>30</v>
      </c>
      <c r="B478" s="150" t="s">
        <v>289</v>
      </c>
      <c r="C478" s="149" t="s">
        <v>2445</v>
      </c>
      <c r="D478" s="148" t="s">
        <v>2446</v>
      </c>
      <c r="E478" s="155">
        <v>42.038216560509554</v>
      </c>
      <c r="F478" s="155">
        <v>49.19786096256685</v>
      </c>
      <c r="G478" s="156">
        <v>51.908396946564885</v>
      </c>
      <c r="H478" s="156">
        <v>42.857142857142854</v>
      </c>
      <c r="I478" s="156">
        <v>42.97520661157025</v>
      </c>
      <c r="J478" s="157">
        <v>37.864077669902912</v>
      </c>
      <c r="K478" s="158">
        <v>51.908396946564885</v>
      </c>
      <c r="L478" s="158">
        <v>44.473483601376223</v>
      </c>
      <c r="M478" s="158">
        <v>37.864077669902912</v>
      </c>
      <c r="N478" s="104" t="s">
        <v>3179</v>
      </c>
      <c r="O478" s="104" t="s">
        <v>3180</v>
      </c>
      <c r="P478" s="104" t="s">
        <v>3181</v>
      </c>
      <c r="Q478" s="104"/>
      <c r="R478" s="104"/>
      <c r="S478" s="104"/>
      <c r="T478" s="104"/>
      <c r="U478" s="64"/>
      <c r="V478" s="95" t="s">
        <v>1619</v>
      </c>
      <c r="W478" s="95" t="s">
        <v>4222</v>
      </c>
      <c r="X478" s="95" t="s">
        <v>4190</v>
      </c>
    </row>
    <row r="479" spans="1:24" x14ac:dyDescent="0.2">
      <c r="A479" s="113" t="s">
        <v>30</v>
      </c>
      <c r="B479" s="150" t="s">
        <v>289</v>
      </c>
      <c r="C479" s="149" t="s">
        <v>2441</v>
      </c>
      <c r="D479" s="148" t="s">
        <v>2442</v>
      </c>
      <c r="E479" s="155">
        <v>42.567567567567565</v>
      </c>
      <c r="F479" s="155">
        <v>36.224489795918366</v>
      </c>
      <c r="G479" s="156">
        <v>52.554744525547449</v>
      </c>
      <c r="H479" s="156">
        <v>50.427350427350426</v>
      </c>
      <c r="I479" s="156">
        <v>44.099378881987576</v>
      </c>
      <c r="J479" s="157">
        <v>51.23456790123457</v>
      </c>
      <c r="K479" s="158">
        <v>52.554744525547449</v>
      </c>
      <c r="L479" s="158">
        <v>46.184683183267659</v>
      </c>
      <c r="M479" s="158">
        <v>36.224489795918366</v>
      </c>
      <c r="N479" s="104" t="s">
        <v>3179</v>
      </c>
      <c r="O479" s="104" t="s">
        <v>3180</v>
      </c>
      <c r="P479" s="104" t="s">
        <v>3181</v>
      </c>
      <c r="Q479" s="104"/>
      <c r="R479" s="104"/>
      <c r="S479" s="104"/>
      <c r="T479" s="104"/>
      <c r="U479" s="64"/>
      <c r="V479" s="95" t="s">
        <v>1619</v>
      </c>
      <c r="W479" s="95" t="s">
        <v>4223</v>
      </c>
      <c r="X479" s="95" t="s">
        <v>4190</v>
      </c>
    </row>
    <row r="480" spans="1:24" x14ac:dyDescent="0.2">
      <c r="A480" s="113" t="s">
        <v>30</v>
      </c>
      <c r="B480" s="150" t="s">
        <v>289</v>
      </c>
      <c r="C480" s="149" t="s">
        <v>2439</v>
      </c>
      <c r="D480" s="148" t="s">
        <v>2440</v>
      </c>
      <c r="E480" s="155">
        <v>38.095238095238095</v>
      </c>
      <c r="F480" s="155">
        <v>38.84297520661157</v>
      </c>
      <c r="G480" s="156">
        <v>38.5</v>
      </c>
      <c r="H480" s="156">
        <v>58.333333333333336</v>
      </c>
      <c r="I480" s="156">
        <v>52.459016393442624</v>
      </c>
      <c r="J480" s="157">
        <v>35</v>
      </c>
      <c r="K480" s="158">
        <v>58.333333333333336</v>
      </c>
      <c r="L480" s="158">
        <v>43.538427171437604</v>
      </c>
      <c r="M480" s="158">
        <v>35</v>
      </c>
      <c r="N480" s="104" t="s">
        <v>3179</v>
      </c>
      <c r="O480" s="104" t="s">
        <v>3180</v>
      </c>
      <c r="P480" s="104" t="s">
        <v>3181</v>
      </c>
      <c r="Q480" s="104"/>
      <c r="R480" s="104"/>
      <c r="S480" s="104"/>
      <c r="T480" s="104"/>
      <c r="U480" s="64"/>
      <c r="V480" s="95" t="s">
        <v>1619</v>
      </c>
      <c r="W480" s="95" t="s">
        <v>4224</v>
      </c>
      <c r="X480" s="95" t="s">
        <v>4190</v>
      </c>
    </row>
    <row r="481" spans="1:24" x14ac:dyDescent="0.2">
      <c r="A481" s="113" t="s">
        <v>30</v>
      </c>
      <c r="B481" s="150" t="s">
        <v>289</v>
      </c>
      <c r="C481" s="149" t="s">
        <v>2061</v>
      </c>
      <c r="D481" s="148" t="s">
        <v>2062</v>
      </c>
      <c r="E481" s="155">
        <v>38.461538461538467</v>
      </c>
      <c r="F481" s="155">
        <v>31.308411214953267</v>
      </c>
      <c r="G481" s="156">
        <v>38.888888888888893</v>
      </c>
      <c r="H481" s="156">
        <v>34.579439252336449</v>
      </c>
      <c r="I481" s="156">
        <v>38.194444444444443</v>
      </c>
      <c r="J481" s="157">
        <v>32.596685082872931</v>
      </c>
      <c r="K481" s="158">
        <v>38.888888888888893</v>
      </c>
      <c r="L481" s="158">
        <v>35.671567890839079</v>
      </c>
      <c r="M481" s="158">
        <v>31.308411214953267</v>
      </c>
      <c r="N481" s="104" t="s">
        <v>3179</v>
      </c>
      <c r="O481" s="104" t="s">
        <v>3180</v>
      </c>
      <c r="P481" s="104" t="s">
        <v>3181</v>
      </c>
      <c r="Q481" s="104"/>
      <c r="R481" s="104"/>
      <c r="S481" s="104"/>
      <c r="T481" s="104"/>
      <c r="U481" s="64"/>
      <c r="V481" s="95" t="s">
        <v>1619</v>
      </c>
      <c r="W481" s="95" t="s">
        <v>4225</v>
      </c>
      <c r="X481" s="95" t="s">
        <v>4190</v>
      </c>
    </row>
    <row r="482" spans="1:24" x14ac:dyDescent="0.2">
      <c r="A482" s="113" t="s">
        <v>30</v>
      </c>
      <c r="B482" s="150" t="s">
        <v>289</v>
      </c>
      <c r="C482" s="149" t="s">
        <v>700</v>
      </c>
      <c r="D482" s="148" t="s">
        <v>701</v>
      </c>
      <c r="E482" s="155">
        <v>47.761194029850742</v>
      </c>
      <c r="F482" s="155">
        <v>39.393939393939391</v>
      </c>
      <c r="G482" s="156">
        <v>44</v>
      </c>
      <c r="H482" s="156">
        <v>40.404040404040401</v>
      </c>
      <c r="I482" s="156">
        <v>34.177215189873415</v>
      </c>
      <c r="J482" s="157">
        <v>45.652173913043477</v>
      </c>
      <c r="K482" s="158">
        <v>47.761194029850742</v>
      </c>
      <c r="L482" s="158">
        <v>41.898093821791235</v>
      </c>
      <c r="M482" s="158">
        <v>34.177215189873415</v>
      </c>
      <c r="N482" s="104" t="s">
        <v>3179</v>
      </c>
      <c r="O482" s="104" t="s">
        <v>3180</v>
      </c>
      <c r="P482" s="104" t="s">
        <v>3181</v>
      </c>
      <c r="Q482" s="104"/>
      <c r="R482" s="104"/>
      <c r="S482" s="104"/>
      <c r="T482" s="104"/>
      <c r="U482" s="64"/>
      <c r="V482" s="95" t="s">
        <v>1619</v>
      </c>
      <c r="W482" s="95" t="s">
        <v>4226</v>
      </c>
      <c r="X482" s="95" t="s">
        <v>4190</v>
      </c>
    </row>
    <row r="483" spans="1:24" x14ac:dyDescent="0.2">
      <c r="A483" s="113" t="s">
        <v>30</v>
      </c>
      <c r="B483" s="150" t="s">
        <v>289</v>
      </c>
      <c r="C483" s="149" t="s">
        <v>2014</v>
      </c>
      <c r="D483" s="148" t="s">
        <v>3063</v>
      </c>
      <c r="E483" s="155">
        <v>37.6</v>
      </c>
      <c r="F483" s="155">
        <v>30.714285714285715</v>
      </c>
      <c r="G483" s="156">
        <v>26.119402985074625</v>
      </c>
      <c r="H483" s="156">
        <v>39.86013986013986</v>
      </c>
      <c r="I483" s="156">
        <v>48.03921568627451</v>
      </c>
      <c r="J483" s="157">
        <v>53.488372093023251</v>
      </c>
      <c r="K483" s="158">
        <v>53.488372093023251</v>
      </c>
      <c r="L483" s="158">
        <v>39.303569389799662</v>
      </c>
      <c r="M483" s="158">
        <v>26.119402985074625</v>
      </c>
      <c r="N483" s="104" t="s">
        <v>3179</v>
      </c>
      <c r="O483" s="104" t="s">
        <v>3180</v>
      </c>
      <c r="P483" s="104" t="s">
        <v>3181</v>
      </c>
      <c r="Q483" s="104"/>
      <c r="R483" s="104"/>
      <c r="S483" s="104"/>
      <c r="T483" s="104"/>
      <c r="U483" s="64"/>
      <c r="V483" s="95" t="s">
        <v>1619</v>
      </c>
      <c r="W483" s="95" t="s">
        <v>4227</v>
      </c>
      <c r="X483" s="95" t="s">
        <v>4190</v>
      </c>
    </row>
    <row r="484" spans="1:24" x14ac:dyDescent="0.2">
      <c r="A484" s="113" t="s">
        <v>30</v>
      </c>
      <c r="B484" s="150" t="s">
        <v>289</v>
      </c>
      <c r="C484" s="149" t="s">
        <v>702</v>
      </c>
      <c r="D484" s="148" t="s">
        <v>2453</v>
      </c>
      <c r="E484" s="155">
        <v>42.5</v>
      </c>
      <c r="F484" s="155">
        <v>37.647058823529413</v>
      </c>
      <c r="G484" s="156">
        <v>43.478260869565219</v>
      </c>
      <c r="H484" s="156">
        <v>45.045045045045043</v>
      </c>
      <c r="I484" s="156">
        <v>45.833333333333329</v>
      </c>
      <c r="J484" s="157">
        <v>28.8135593220339</v>
      </c>
      <c r="K484" s="158">
        <v>45.833333333333329</v>
      </c>
      <c r="L484" s="158">
        <v>40.552876232251158</v>
      </c>
      <c r="M484" s="158">
        <v>28.8135593220339</v>
      </c>
      <c r="N484" s="104" t="s">
        <v>3179</v>
      </c>
      <c r="O484" s="104" t="s">
        <v>3180</v>
      </c>
      <c r="P484" s="104" t="s">
        <v>3181</v>
      </c>
      <c r="Q484" s="104"/>
      <c r="R484" s="104"/>
      <c r="S484" s="104"/>
      <c r="T484" s="104"/>
      <c r="U484" s="64"/>
      <c r="V484" s="95" t="s">
        <v>1619</v>
      </c>
      <c r="W484" s="95" t="s">
        <v>4228</v>
      </c>
      <c r="X484" s="95" t="s">
        <v>4190</v>
      </c>
    </row>
    <row r="485" spans="1:24" x14ac:dyDescent="0.2">
      <c r="A485" s="113" t="s">
        <v>30</v>
      </c>
      <c r="B485" s="150" t="s">
        <v>289</v>
      </c>
      <c r="C485" s="149" t="s">
        <v>2450</v>
      </c>
      <c r="D485" s="148" t="s">
        <v>3064</v>
      </c>
      <c r="E485" s="155">
        <v>38.70967741935484</v>
      </c>
      <c r="F485" s="155">
        <v>41.666666666666671</v>
      </c>
      <c r="G485" s="156">
        <v>25.581395348837212</v>
      </c>
      <c r="H485" s="156">
        <v>39.506172839506171</v>
      </c>
      <c r="I485" s="156">
        <v>47.619047619047613</v>
      </c>
      <c r="J485" s="157">
        <v>67.5</v>
      </c>
      <c r="K485" s="158">
        <v>67.5</v>
      </c>
      <c r="L485" s="158">
        <v>43.430493315568754</v>
      </c>
      <c r="M485" s="158">
        <v>25.581395348837212</v>
      </c>
      <c r="N485" s="104" t="s">
        <v>3179</v>
      </c>
      <c r="O485" s="104" t="s">
        <v>3180</v>
      </c>
      <c r="P485" s="104" t="s">
        <v>3181</v>
      </c>
      <c r="Q485" s="104"/>
      <c r="R485" s="104"/>
      <c r="S485" s="104"/>
      <c r="T485" s="104"/>
      <c r="U485" s="64"/>
      <c r="V485" s="95" t="s">
        <v>1619</v>
      </c>
      <c r="W485" s="95" t="s">
        <v>4229</v>
      </c>
      <c r="X485" s="95" t="s">
        <v>4190</v>
      </c>
    </row>
    <row r="486" spans="1:24" x14ac:dyDescent="0.2">
      <c r="A486" s="113" t="s">
        <v>30</v>
      </c>
      <c r="B486" s="150" t="s">
        <v>289</v>
      </c>
      <c r="C486" s="149" t="s">
        <v>713</v>
      </c>
      <c r="D486" s="148" t="s">
        <v>714</v>
      </c>
      <c r="E486" s="155">
        <v>36.79245283018868</v>
      </c>
      <c r="F486" s="155">
        <v>55.084745762711862</v>
      </c>
      <c r="G486" s="156">
        <v>49.504950495049506</v>
      </c>
      <c r="H486" s="156">
        <v>32.824427480916029</v>
      </c>
      <c r="I486" s="156">
        <v>48.387096774193552</v>
      </c>
      <c r="J486" s="157">
        <v>37.5</v>
      </c>
      <c r="K486" s="158">
        <v>55.084745762711862</v>
      </c>
      <c r="L486" s="158">
        <v>43.348945557176599</v>
      </c>
      <c r="M486" s="158">
        <v>32.824427480916029</v>
      </c>
      <c r="N486" s="104" t="s">
        <v>3179</v>
      </c>
      <c r="O486" s="104" t="s">
        <v>3180</v>
      </c>
      <c r="P486" s="104" t="s">
        <v>3181</v>
      </c>
      <c r="Q486" s="104"/>
      <c r="R486" s="104"/>
      <c r="S486" s="104"/>
      <c r="T486" s="104"/>
      <c r="U486" s="64"/>
      <c r="V486" s="95" t="s">
        <v>1619</v>
      </c>
      <c r="W486" s="95" t="s">
        <v>4230</v>
      </c>
      <c r="X486" s="95" t="s">
        <v>4190</v>
      </c>
    </row>
    <row r="487" spans="1:24" x14ac:dyDescent="0.2">
      <c r="A487" s="113" t="s">
        <v>30</v>
      </c>
      <c r="B487" s="150" t="s">
        <v>289</v>
      </c>
      <c r="C487" s="149" t="s">
        <v>703</v>
      </c>
      <c r="D487" s="148" t="s">
        <v>1932</v>
      </c>
      <c r="E487" s="155">
        <v>41.379310344827587</v>
      </c>
      <c r="F487" s="155">
        <v>40.650406504065039</v>
      </c>
      <c r="G487" s="156">
        <v>43.15789473684211</v>
      </c>
      <c r="H487" s="156">
        <v>39.622641509433961</v>
      </c>
      <c r="I487" s="156">
        <v>45.833333333333329</v>
      </c>
      <c r="J487" s="157">
        <v>39.024390243902438</v>
      </c>
      <c r="K487" s="158">
        <v>45.833333333333329</v>
      </c>
      <c r="L487" s="158">
        <v>41.611329445400749</v>
      </c>
      <c r="M487" s="158">
        <v>39.024390243902438</v>
      </c>
      <c r="N487" s="104" t="s">
        <v>3179</v>
      </c>
      <c r="O487" s="104" t="s">
        <v>3180</v>
      </c>
      <c r="P487" s="104" t="s">
        <v>3181</v>
      </c>
      <c r="Q487" s="104"/>
      <c r="R487" s="104"/>
      <c r="S487" s="104"/>
      <c r="T487" s="104"/>
      <c r="U487" s="64"/>
      <c r="V487" s="95" t="s">
        <v>1619</v>
      </c>
      <c r="W487" s="95" t="s">
        <v>4231</v>
      </c>
      <c r="X487" s="95" t="s">
        <v>4190</v>
      </c>
    </row>
    <row r="488" spans="1:24" x14ac:dyDescent="0.2">
      <c r="A488" s="113" t="s">
        <v>30</v>
      </c>
      <c r="B488" s="150" t="s">
        <v>289</v>
      </c>
      <c r="C488" s="149" t="s">
        <v>707</v>
      </c>
      <c r="D488" s="148" t="s">
        <v>3061</v>
      </c>
      <c r="E488" s="155">
        <v>29.347826086956523</v>
      </c>
      <c r="F488" s="155">
        <v>43.925233644859816</v>
      </c>
      <c r="G488" s="156">
        <v>37.804878048780488</v>
      </c>
      <c r="H488" s="156">
        <v>21.978021978021978</v>
      </c>
      <c r="I488" s="156">
        <v>36</v>
      </c>
      <c r="J488" s="157">
        <v>32.467532467532465</v>
      </c>
      <c r="K488" s="158">
        <v>43.925233644859816</v>
      </c>
      <c r="L488" s="158">
        <v>33.587248704358551</v>
      </c>
      <c r="M488" s="158">
        <v>21.978021978021978</v>
      </c>
      <c r="N488" s="104" t="s">
        <v>3182</v>
      </c>
      <c r="O488" s="104" t="s">
        <v>3183</v>
      </c>
      <c r="P488" s="104" t="s">
        <v>3184</v>
      </c>
      <c r="Q488" s="104"/>
      <c r="R488" s="104"/>
      <c r="S488" s="104"/>
      <c r="T488" s="104"/>
      <c r="U488" s="64"/>
      <c r="V488" s="95" t="s">
        <v>1619</v>
      </c>
      <c r="W488" s="95" t="s">
        <v>4232</v>
      </c>
      <c r="X488" s="95" t="s">
        <v>4190</v>
      </c>
    </row>
    <row r="489" spans="1:24" x14ac:dyDescent="0.2">
      <c r="A489" s="113" t="s">
        <v>30</v>
      </c>
      <c r="B489" s="150" t="s">
        <v>289</v>
      </c>
      <c r="C489" s="149" t="s">
        <v>2437</v>
      </c>
      <c r="D489" s="148" t="s">
        <v>2438</v>
      </c>
      <c r="E489" s="155">
        <v>12.727272727272727</v>
      </c>
      <c r="F489" s="155">
        <v>52</v>
      </c>
      <c r="G489" s="156">
        <v>41.450777202072537</v>
      </c>
      <c r="H489" s="156">
        <v>0</v>
      </c>
      <c r="I489" s="156">
        <v>42.982456140350877</v>
      </c>
      <c r="J489" s="157">
        <v>45.344129554655872</v>
      </c>
      <c r="K489" s="158">
        <v>52</v>
      </c>
      <c r="L489" s="158">
        <v>32.417439270725332</v>
      </c>
      <c r="M489" s="158">
        <v>0</v>
      </c>
      <c r="N489" s="104" t="s">
        <v>3182</v>
      </c>
      <c r="O489" s="104" t="s">
        <v>3183</v>
      </c>
      <c r="P489" s="104" t="s">
        <v>3184</v>
      </c>
      <c r="Q489" s="104"/>
      <c r="R489" s="104"/>
      <c r="S489" s="104"/>
      <c r="T489" s="104"/>
      <c r="U489" s="64"/>
      <c r="V489" s="95" t="s">
        <v>1619</v>
      </c>
      <c r="W489" s="95" t="s">
        <v>4233</v>
      </c>
      <c r="X489" s="95" t="s">
        <v>4190</v>
      </c>
    </row>
    <row r="490" spans="1:24" x14ac:dyDescent="0.2">
      <c r="A490" s="113" t="s">
        <v>30</v>
      </c>
      <c r="B490" s="150" t="s">
        <v>295</v>
      </c>
      <c r="C490" s="149" t="s">
        <v>2544</v>
      </c>
      <c r="D490" s="148" t="s">
        <v>3066</v>
      </c>
      <c r="E490" s="155">
        <v>71.428571428571431</v>
      </c>
      <c r="F490" s="155">
        <v>55.000000000000007</v>
      </c>
      <c r="G490" s="156">
        <v>65.909090909090907</v>
      </c>
      <c r="H490" s="156">
        <v>56.000000000000007</v>
      </c>
      <c r="I490" s="156">
        <v>55.399061032863848</v>
      </c>
      <c r="J490" s="157">
        <v>60.79545454545454</v>
      </c>
      <c r="K490" s="158">
        <v>71.428571428571431</v>
      </c>
      <c r="L490" s="158">
        <v>60.75536298599679</v>
      </c>
      <c r="M490" s="158">
        <v>55.000000000000007</v>
      </c>
      <c r="N490" s="104" t="s">
        <v>3170</v>
      </c>
      <c r="O490" s="104" t="s">
        <v>3171</v>
      </c>
      <c r="P490" s="104" t="s">
        <v>3172</v>
      </c>
      <c r="Q490" s="104"/>
      <c r="R490" s="104"/>
      <c r="S490" s="104"/>
      <c r="T490" s="104"/>
      <c r="U490" s="64"/>
      <c r="V490" s="95" t="s">
        <v>1547</v>
      </c>
      <c r="W490" s="95" t="s">
        <v>4234</v>
      </c>
      <c r="X490" s="95" t="s">
        <v>4190</v>
      </c>
    </row>
    <row r="491" spans="1:24" x14ac:dyDescent="0.2">
      <c r="A491" s="113" t="s">
        <v>30</v>
      </c>
      <c r="B491" s="150" t="s">
        <v>295</v>
      </c>
      <c r="C491" s="149" t="s">
        <v>2063</v>
      </c>
      <c r="D491" s="148" t="s">
        <v>2064</v>
      </c>
      <c r="E491" s="155">
        <v>63.924050632911388</v>
      </c>
      <c r="F491" s="155">
        <v>50.714285714285708</v>
      </c>
      <c r="G491" s="156">
        <v>48.148148148148145</v>
      </c>
      <c r="H491" s="156">
        <v>42.735042735042732</v>
      </c>
      <c r="I491" s="156">
        <v>53.246753246753244</v>
      </c>
      <c r="J491" s="157">
        <v>56.338028169014088</v>
      </c>
      <c r="K491" s="158">
        <v>63.924050632911388</v>
      </c>
      <c r="L491" s="158">
        <v>52.517718107692552</v>
      </c>
      <c r="M491" s="158">
        <v>42.735042735042732</v>
      </c>
      <c r="N491" s="104" t="s">
        <v>3170</v>
      </c>
      <c r="O491" s="104" t="s">
        <v>3171</v>
      </c>
      <c r="P491" s="104" t="s">
        <v>3172</v>
      </c>
      <c r="Q491" s="104"/>
      <c r="R491" s="104"/>
      <c r="S491" s="104"/>
      <c r="T491" s="104"/>
      <c r="U491" s="64"/>
      <c r="V491" s="95" t="s">
        <v>1547</v>
      </c>
      <c r="W491" s="95" t="s">
        <v>4235</v>
      </c>
      <c r="X491" s="95" t="s">
        <v>4190</v>
      </c>
    </row>
    <row r="492" spans="1:24" x14ac:dyDescent="0.2">
      <c r="A492" s="113" t="s">
        <v>30</v>
      </c>
      <c r="B492" s="150" t="s">
        <v>295</v>
      </c>
      <c r="C492" s="149" t="s">
        <v>159</v>
      </c>
      <c r="D492" s="148" t="s">
        <v>390</v>
      </c>
      <c r="E492" s="155">
        <v>53.333333333333336</v>
      </c>
      <c r="F492" s="155">
        <v>45.777777777777779</v>
      </c>
      <c r="G492" s="156">
        <v>43.684210526315795</v>
      </c>
      <c r="H492" s="156">
        <v>31.914893617021278</v>
      </c>
      <c r="I492" s="156">
        <v>54.487179487179482</v>
      </c>
      <c r="J492" s="157">
        <v>51.449275362318836</v>
      </c>
      <c r="K492" s="158">
        <v>54.487179487179482</v>
      </c>
      <c r="L492" s="158">
        <v>46.774445017324418</v>
      </c>
      <c r="M492" s="158">
        <v>31.914893617021278</v>
      </c>
      <c r="N492" s="104" t="s">
        <v>3173</v>
      </c>
      <c r="O492" s="104" t="s">
        <v>3174</v>
      </c>
      <c r="P492" s="104" t="s">
        <v>3175</v>
      </c>
      <c r="Q492" s="104"/>
      <c r="R492" s="104"/>
      <c r="S492" s="104"/>
      <c r="T492" s="104"/>
      <c r="U492" s="64"/>
      <c r="V492" s="95" t="s">
        <v>1547</v>
      </c>
      <c r="W492" s="95" t="s">
        <v>1546</v>
      </c>
      <c r="X492" s="95" t="s">
        <v>4190</v>
      </c>
    </row>
    <row r="493" spans="1:24" x14ac:dyDescent="0.2">
      <c r="A493" s="113" t="s">
        <v>30</v>
      </c>
      <c r="B493" s="150" t="s">
        <v>295</v>
      </c>
      <c r="C493" s="149" t="s">
        <v>2533</v>
      </c>
      <c r="D493" s="148" t="s">
        <v>3067</v>
      </c>
      <c r="E493" s="155">
        <v>60</v>
      </c>
      <c r="F493" s="155">
        <v>41.245136186770424</v>
      </c>
      <c r="G493" s="156">
        <v>48.292682926829265</v>
      </c>
      <c r="H493" s="156">
        <v>52.80898876404494</v>
      </c>
      <c r="I493" s="156">
        <v>58.285714285714285</v>
      </c>
      <c r="J493" s="157">
        <v>37.356321839080458</v>
      </c>
      <c r="K493" s="158">
        <v>60</v>
      </c>
      <c r="L493" s="158">
        <v>49.664807333739894</v>
      </c>
      <c r="M493" s="158">
        <v>37.356321839080458</v>
      </c>
      <c r="N493" s="104" t="s">
        <v>3173</v>
      </c>
      <c r="O493" s="104" t="s">
        <v>3174</v>
      </c>
      <c r="P493" s="104" t="s">
        <v>3175</v>
      </c>
      <c r="Q493" s="104"/>
      <c r="R493" s="104"/>
      <c r="S493" s="104"/>
      <c r="T493" s="104"/>
      <c r="U493" s="64"/>
      <c r="V493" s="95" t="s">
        <v>1547</v>
      </c>
      <c r="W493" s="95" t="s">
        <v>4236</v>
      </c>
      <c r="X493" s="95" t="s">
        <v>4190</v>
      </c>
    </row>
    <row r="494" spans="1:24" x14ac:dyDescent="0.2">
      <c r="A494" s="113" t="s">
        <v>30</v>
      </c>
      <c r="B494" s="150" t="s">
        <v>295</v>
      </c>
      <c r="C494" s="149" t="s">
        <v>765</v>
      </c>
      <c r="D494" s="148" t="s">
        <v>766</v>
      </c>
      <c r="E494" s="155">
        <v>45.161290322580641</v>
      </c>
      <c r="F494" s="155">
        <v>47.619047619047613</v>
      </c>
      <c r="G494" s="156">
        <v>52.631578947368418</v>
      </c>
      <c r="H494" s="156">
        <v>0</v>
      </c>
      <c r="I494" s="156">
        <v>84.146341463414629</v>
      </c>
      <c r="J494" s="157">
        <v>79.27927927927928</v>
      </c>
      <c r="K494" s="158">
        <v>84.146341463414629</v>
      </c>
      <c r="L494" s="158">
        <v>51.472922938615092</v>
      </c>
      <c r="M494" s="158">
        <v>0</v>
      </c>
      <c r="N494" s="104" t="s">
        <v>3176</v>
      </c>
      <c r="O494" s="104" t="s">
        <v>3177</v>
      </c>
      <c r="P494" s="104" t="s">
        <v>3178</v>
      </c>
      <c r="Q494" s="104"/>
      <c r="R494" s="104"/>
      <c r="S494" s="104"/>
      <c r="T494" s="104"/>
      <c r="U494" s="64"/>
      <c r="V494" s="95" t="s">
        <v>1547</v>
      </c>
      <c r="W494" s="95" t="s">
        <v>4237</v>
      </c>
      <c r="X494" s="95" t="s">
        <v>4190</v>
      </c>
    </row>
    <row r="495" spans="1:24" x14ac:dyDescent="0.2">
      <c r="A495" s="113" t="s">
        <v>30</v>
      </c>
      <c r="B495" s="150" t="s">
        <v>295</v>
      </c>
      <c r="C495" s="149" t="s">
        <v>1979</v>
      </c>
      <c r="D495" s="148" t="s">
        <v>1991</v>
      </c>
      <c r="E495" s="155">
        <v>44.805194805194802</v>
      </c>
      <c r="F495" s="155">
        <v>100</v>
      </c>
      <c r="G495" s="156">
        <v>34.482758620689658</v>
      </c>
      <c r="H495" s="156">
        <v>0</v>
      </c>
      <c r="I495" s="156">
        <v>58.235294117647065</v>
      </c>
      <c r="J495" s="157">
        <v>64.137931034482747</v>
      </c>
      <c r="K495" s="158">
        <v>100</v>
      </c>
      <c r="L495" s="158">
        <v>50.27686309633571</v>
      </c>
      <c r="M495" s="158">
        <v>0</v>
      </c>
      <c r="N495" s="104" t="s">
        <v>3179</v>
      </c>
      <c r="O495" s="104" t="s">
        <v>3180</v>
      </c>
      <c r="P495" s="104" t="s">
        <v>3181</v>
      </c>
      <c r="Q495" s="104"/>
      <c r="R495" s="104"/>
      <c r="S495" s="104"/>
      <c r="T495" s="104"/>
      <c r="U495" s="64"/>
      <c r="V495" s="95" t="s">
        <v>1547</v>
      </c>
      <c r="W495" s="95" t="s">
        <v>4238</v>
      </c>
      <c r="X495" s="95" t="s">
        <v>4190</v>
      </c>
    </row>
    <row r="496" spans="1:24" x14ac:dyDescent="0.2">
      <c r="A496" s="113" t="s">
        <v>30</v>
      </c>
      <c r="B496" s="150" t="s">
        <v>295</v>
      </c>
      <c r="C496" s="149" t="s">
        <v>181</v>
      </c>
      <c r="D496" s="148" t="s">
        <v>768</v>
      </c>
      <c r="E496" s="155">
        <v>36.25</v>
      </c>
      <c r="F496" s="155">
        <v>42.79475982532751</v>
      </c>
      <c r="G496" s="156">
        <v>41.040462427745666</v>
      </c>
      <c r="H496" s="156">
        <v>41.304347826086953</v>
      </c>
      <c r="I496" s="156">
        <v>46.1139896373057</v>
      </c>
      <c r="J496" s="157">
        <v>36</v>
      </c>
      <c r="K496" s="158">
        <v>46.1139896373057</v>
      </c>
      <c r="L496" s="158">
        <v>40.583926619410974</v>
      </c>
      <c r="M496" s="158">
        <v>36</v>
      </c>
      <c r="N496" s="104" t="s">
        <v>3179</v>
      </c>
      <c r="O496" s="104" t="s">
        <v>3180</v>
      </c>
      <c r="P496" s="104" t="s">
        <v>3181</v>
      </c>
      <c r="Q496" s="104"/>
      <c r="R496" s="104"/>
      <c r="S496" s="104"/>
      <c r="T496" s="104"/>
      <c r="U496" s="64"/>
      <c r="V496" s="95" t="s">
        <v>1547</v>
      </c>
      <c r="W496" s="95" t="s">
        <v>4239</v>
      </c>
      <c r="X496" s="95" t="s">
        <v>4190</v>
      </c>
    </row>
    <row r="497" spans="1:24" x14ac:dyDescent="0.2">
      <c r="A497" s="113" t="s">
        <v>30</v>
      </c>
      <c r="B497" s="150" t="s">
        <v>295</v>
      </c>
      <c r="C497" s="149" t="s">
        <v>165</v>
      </c>
      <c r="D497" s="148" t="s">
        <v>389</v>
      </c>
      <c r="E497" s="155">
        <v>35.714285714285715</v>
      </c>
      <c r="F497" s="155">
        <v>44.444444444444443</v>
      </c>
      <c r="G497" s="156">
        <v>32.926829268292686</v>
      </c>
      <c r="H497" s="156">
        <v>42.196531791907518</v>
      </c>
      <c r="I497" s="156">
        <v>38.686131386861319</v>
      </c>
      <c r="J497" s="157">
        <v>40.186915887850468</v>
      </c>
      <c r="K497" s="158">
        <v>44.444444444444443</v>
      </c>
      <c r="L497" s="158">
        <v>39.025856415607024</v>
      </c>
      <c r="M497" s="158">
        <v>32.926829268292686</v>
      </c>
      <c r="N497" s="104" t="s">
        <v>3179</v>
      </c>
      <c r="O497" s="104" t="s">
        <v>3180</v>
      </c>
      <c r="P497" s="104" t="s">
        <v>3181</v>
      </c>
      <c r="Q497" s="104"/>
      <c r="R497" s="104"/>
      <c r="S497" s="104"/>
      <c r="T497" s="104"/>
      <c r="U497" s="64"/>
      <c r="V497" s="95" t="s">
        <v>1547</v>
      </c>
      <c r="W497" s="95" t="s">
        <v>4240</v>
      </c>
      <c r="X497" s="95" t="s">
        <v>4190</v>
      </c>
    </row>
    <row r="498" spans="1:24" x14ac:dyDescent="0.2">
      <c r="A498" s="113" t="s">
        <v>30</v>
      </c>
      <c r="B498" s="150" t="s">
        <v>295</v>
      </c>
      <c r="C498" s="149" t="s">
        <v>763</v>
      </c>
      <c r="D498" s="148" t="s">
        <v>1937</v>
      </c>
      <c r="E498" s="155">
        <v>28.571428571428569</v>
      </c>
      <c r="F498" s="155">
        <v>43.75</v>
      </c>
      <c r="G498" s="156">
        <v>38.547486033519554</v>
      </c>
      <c r="H498" s="156">
        <v>35.294117647058826</v>
      </c>
      <c r="I498" s="156">
        <v>37.857142857142854</v>
      </c>
      <c r="J498" s="157">
        <v>33.333333333333329</v>
      </c>
      <c r="K498" s="158">
        <v>43.75</v>
      </c>
      <c r="L498" s="158">
        <v>36.225584740413858</v>
      </c>
      <c r="M498" s="158">
        <v>28.571428571428569</v>
      </c>
      <c r="N498" s="104" t="s">
        <v>3179</v>
      </c>
      <c r="O498" s="104" t="s">
        <v>3180</v>
      </c>
      <c r="P498" s="104" t="s">
        <v>3181</v>
      </c>
      <c r="Q498" s="104"/>
      <c r="R498" s="104"/>
      <c r="S498" s="104"/>
      <c r="T498" s="104"/>
      <c r="U498" s="64"/>
      <c r="V498" s="95" t="s">
        <v>1547</v>
      </c>
      <c r="W498" s="95" t="s">
        <v>4241</v>
      </c>
      <c r="X498" s="95" t="s">
        <v>4190</v>
      </c>
    </row>
    <row r="499" spans="1:24" x14ac:dyDescent="0.2">
      <c r="A499" s="113" t="s">
        <v>30</v>
      </c>
      <c r="B499" s="150" t="s">
        <v>295</v>
      </c>
      <c r="C499" s="149" t="s">
        <v>2539</v>
      </c>
      <c r="D499" s="148" t="s">
        <v>2540</v>
      </c>
      <c r="E499" s="155">
        <v>33.898305084745758</v>
      </c>
      <c r="F499" s="155">
        <v>41.089108910891085</v>
      </c>
      <c r="G499" s="156">
        <v>53.684210526315788</v>
      </c>
      <c r="H499" s="156">
        <v>37.820512820512818</v>
      </c>
      <c r="I499" s="156">
        <v>54.395604395604394</v>
      </c>
      <c r="J499" s="157">
        <v>30.612244897959183</v>
      </c>
      <c r="K499" s="158">
        <v>54.395604395604394</v>
      </c>
      <c r="L499" s="158">
        <v>41.91666443933817</v>
      </c>
      <c r="M499" s="158">
        <v>30.612244897959183</v>
      </c>
      <c r="N499" s="104" t="s">
        <v>3179</v>
      </c>
      <c r="O499" s="104" t="s">
        <v>3180</v>
      </c>
      <c r="P499" s="104" t="s">
        <v>3181</v>
      </c>
      <c r="Q499" s="104"/>
      <c r="R499" s="104"/>
      <c r="S499" s="104"/>
      <c r="T499" s="104"/>
      <c r="U499" s="64"/>
      <c r="V499" s="95" t="s">
        <v>1547</v>
      </c>
      <c r="W499" s="95" t="s">
        <v>4242</v>
      </c>
      <c r="X499" s="95" t="s">
        <v>4190</v>
      </c>
    </row>
    <row r="500" spans="1:24" x14ac:dyDescent="0.2">
      <c r="A500" s="113" t="s">
        <v>30</v>
      </c>
      <c r="B500" s="150" t="s">
        <v>295</v>
      </c>
      <c r="C500" s="149" t="s">
        <v>2537</v>
      </c>
      <c r="D500" s="148" t="s">
        <v>2538</v>
      </c>
      <c r="E500" s="155">
        <v>42.477876106194692</v>
      </c>
      <c r="F500" s="155">
        <v>49.21875</v>
      </c>
      <c r="G500" s="156">
        <v>72.815533980582529</v>
      </c>
      <c r="H500" s="156">
        <v>56.36363636363636</v>
      </c>
      <c r="I500" s="156">
        <v>52.100840336134461</v>
      </c>
      <c r="J500" s="157">
        <v>72.41379310344827</v>
      </c>
      <c r="K500" s="158">
        <v>72.815533980582529</v>
      </c>
      <c r="L500" s="158">
        <v>57.565071648332719</v>
      </c>
      <c r="M500" s="158">
        <v>42.477876106194692</v>
      </c>
      <c r="N500" s="104" t="s">
        <v>3179</v>
      </c>
      <c r="O500" s="104" t="s">
        <v>3180</v>
      </c>
      <c r="P500" s="104" t="s">
        <v>3181</v>
      </c>
      <c r="Q500" s="104"/>
      <c r="R500" s="104"/>
      <c r="S500" s="104"/>
      <c r="T500" s="104"/>
      <c r="U500" s="64"/>
      <c r="V500" s="95" t="s">
        <v>1547</v>
      </c>
      <c r="W500" s="95" t="s">
        <v>4243</v>
      </c>
      <c r="X500" s="95" t="s">
        <v>4190</v>
      </c>
    </row>
    <row r="501" spans="1:24" x14ac:dyDescent="0.2">
      <c r="A501" s="113" t="s">
        <v>30</v>
      </c>
      <c r="B501" s="150" t="s">
        <v>295</v>
      </c>
      <c r="C501" s="149" t="s">
        <v>2535</v>
      </c>
      <c r="D501" s="148" t="s">
        <v>2536</v>
      </c>
      <c r="E501" s="155">
        <v>42.708333333333329</v>
      </c>
      <c r="F501" s="155">
        <v>52.42290748898678</v>
      </c>
      <c r="G501" s="156">
        <v>49.655172413793103</v>
      </c>
      <c r="H501" s="156">
        <v>50.264550264550266</v>
      </c>
      <c r="I501" s="156">
        <v>58.04195804195804</v>
      </c>
      <c r="J501" s="157">
        <v>46.464646464646464</v>
      </c>
      <c r="K501" s="158">
        <v>58.04195804195804</v>
      </c>
      <c r="L501" s="158">
        <v>49.92626133454467</v>
      </c>
      <c r="M501" s="158">
        <v>42.708333333333329</v>
      </c>
      <c r="N501" s="104" t="s">
        <v>3179</v>
      </c>
      <c r="O501" s="104" t="s">
        <v>3180</v>
      </c>
      <c r="P501" s="104" t="s">
        <v>3181</v>
      </c>
      <c r="Q501" s="104"/>
      <c r="R501" s="104"/>
      <c r="S501" s="104"/>
      <c r="T501" s="104"/>
      <c r="U501" s="64"/>
      <c r="V501" s="95" t="s">
        <v>1547</v>
      </c>
      <c r="W501" s="95" t="s">
        <v>4244</v>
      </c>
      <c r="X501" s="95" t="s">
        <v>4190</v>
      </c>
    </row>
    <row r="502" spans="1:24" x14ac:dyDescent="0.2">
      <c r="A502" s="113" t="s">
        <v>30</v>
      </c>
      <c r="B502" s="150" t="s">
        <v>295</v>
      </c>
      <c r="C502" s="149" t="s">
        <v>2541</v>
      </c>
      <c r="D502" s="148" t="s">
        <v>3069</v>
      </c>
      <c r="E502" s="155">
        <v>47.916666666666671</v>
      </c>
      <c r="F502" s="155">
        <v>39.285714285714285</v>
      </c>
      <c r="G502" s="156">
        <v>44.692737430167597</v>
      </c>
      <c r="H502" s="156">
        <v>30.434782608695656</v>
      </c>
      <c r="I502" s="156">
        <v>37.244897959183675</v>
      </c>
      <c r="J502" s="157">
        <v>41.935483870967744</v>
      </c>
      <c r="K502" s="158">
        <v>47.916666666666671</v>
      </c>
      <c r="L502" s="158">
        <v>40.251713803565941</v>
      </c>
      <c r="M502" s="158">
        <v>30.434782608695656</v>
      </c>
      <c r="N502" s="104" t="s">
        <v>3179</v>
      </c>
      <c r="O502" s="104" t="s">
        <v>3180</v>
      </c>
      <c r="P502" s="104" t="s">
        <v>3181</v>
      </c>
      <c r="Q502" s="104"/>
      <c r="R502" s="104"/>
      <c r="S502" s="104"/>
      <c r="T502" s="104"/>
      <c r="U502" s="64"/>
      <c r="V502" s="95" t="s">
        <v>1547</v>
      </c>
      <c r="W502" s="95" t="s">
        <v>4245</v>
      </c>
      <c r="X502" s="95" t="s">
        <v>4190</v>
      </c>
    </row>
    <row r="503" spans="1:24" x14ac:dyDescent="0.2">
      <c r="A503" s="113" t="s">
        <v>30</v>
      </c>
      <c r="B503" s="150" t="s">
        <v>295</v>
      </c>
      <c r="C503" s="149" t="s">
        <v>2546</v>
      </c>
      <c r="D503" s="148" t="s">
        <v>3065</v>
      </c>
      <c r="E503" s="155">
        <v>33.333333333333329</v>
      </c>
      <c r="F503" s="155">
        <v>61.484098939929332</v>
      </c>
      <c r="G503" s="156">
        <v>46.031746031746032</v>
      </c>
      <c r="H503" s="156">
        <v>53.846153846153847</v>
      </c>
      <c r="I503" s="156">
        <v>64.393939393939391</v>
      </c>
      <c r="J503" s="157">
        <v>45.454545454545453</v>
      </c>
      <c r="K503" s="158">
        <v>64.393939393939391</v>
      </c>
      <c r="L503" s="158">
        <v>50.757302833274558</v>
      </c>
      <c r="M503" s="158">
        <v>33.333333333333329</v>
      </c>
      <c r="N503" s="104" t="s">
        <v>3182</v>
      </c>
      <c r="O503" s="104" t="s">
        <v>3183</v>
      </c>
      <c r="P503" s="104" t="s">
        <v>3184</v>
      </c>
      <c r="Q503" s="104"/>
      <c r="R503" s="104"/>
      <c r="S503" s="104"/>
      <c r="T503" s="104"/>
      <c r="U503" s="64"/>
      <c r="V503" s="95" t="s">
        <v>1547</v>
      </c>
      <c r="W503" s="95" t="s">
        <v>4246</v>
      </c>
      <c r="X503" s="95" t="s">
        <v>4190</v>
      </c>
    </row>
    <row r="504" spans="1:24" x14ac:dyDescent="0.2">
      <c r="A504" s="113" t="s">
        <v>30</v>
      </c>
      <c r="B504" s="150" t="s">
        <v>295</v>
      </c>
      <c r="C504" s="149" t="s">
        <v>174</v>
      </c>
      <c r="D504" s="148" t="s">
        <v>767</v>
      </c>
      <c r="E504" s="155">
        <v>24.242424242424242</v>
      </c>
      <c r="F504" s="155">
        <v>35.080645161290327</v>
      </c>
      <c r="G504" s="156">
        <v>45.212765957446813</v>
      </c>
      <c r="H504" s="156">
        <v>0</v>
      </c>
      <c r="I504" s="156">
        <v>49.549549549549546</v>
      </c>
      <c r="J504" s="157">
        <v>51.94805194805194</v>
      </c>
      <c r="K504" s="158">
        <v>51.94805194805194</v>
      </c>
      <c r="L504" s="158">
        <v>34.33890614312714</v>
      </c>
      <c r="M504" s="158">
        <v>0</v>
      </c>
      <c r="N504" s="104" t="s">
        <v>3182</v>
      </c>
      <c r="O504" s="104" t="s">
        <v>3183</v>
      </c>
      <c r="P504" s="104" t="s">
        <v>3184</v>
      </c>
      <c r="Q504" s="104"/>
      <c r="R504" s="104"/>
      <c r="S504" s="104"/>
      <c r="T504" s="104"/>
      <c r="U504" s="64"/>
      <c r="V504" s="95" t="s">
        <v>1547</v>
      </c>
      <c r="W504" s="95" t="s">
        <v>4247</v>
      </c>
      <c r="X504" s="95" t="s">
        <v>4190</v>
      </c>
    </row>
    <row r="505" spans="1:24" x14ac:dyDescent="0.2">
      <c r="A505" s="113" t="s">
        <v>30</v>
      </c>
      <c r="B505" s="150" t="s">
        <v>295</v>
      </c>
      <c r="C505" s="149" t="s">
        <v>125</v>
      </c>
      <c r="D505" s="148" t="s">
        <v>3068</v>
      </c>
      <c r="E505" s="155">
        <v>20.869565217391305</v>
      </c>
      <c r="F505" s="155">
        <v>34.375</v>
      </c>
      <c r="G505" s="156">
        <v>42.857142857142854</v>
      </c>
      <c r="H505" s="156">
        <v>23.75</v>
      </c>
      <c r="I505" s="156">
        <v>42.4</v>
      </c>
      <c r="J505" s="157">
        <v>43.801652892561982</v>
      </c>
      <c r="K505" s="158">
        <v>43.801652892561982</v>
      </c>
      <c r="L505" s="158">
        <v>34.675560161182688</v>
      </c>
      <c r="M505" s="158">
        <v>20.869565217391305</v>
      </c>
      <c r="N505" s="104" t="s">
        <v>3182</v>
      </c>
      <c r="O505" s="104" t="s">
        <v>3183</v>
      </c>
      <c r="P505" s="104" t="s">
        <v>3184</v>
      </c>
      <c r="Q505" s="104"/>
      <c r="R505" s="104"/>
      <c r="S505" s="104"/>
      <c r="T505" s="104"/>
      <c r="U505" s="64"/>
      <c r="V505" s="95" t="s">
        <v>1547</v>
      </c>
      <c r="W505" s="95" t="s">
        <v>1622</v>
      </c>
      <c r="X505" s="95" t="s">
        <v>4190</v>
      </c>
    </row>
    <row r="506" spans="1:24" x14ac:dyDescent="0.2">
      <c r="A506" s="113" t="s">
        <v>29</v>
      </c>
      <c r="B506" s="150" t="s">
        <v>286</v>
      </c>
      <c r="C506" s="149" t="s">
        <v>2386</v>
      </c>
      <c r="D506" s="148" t="s">
        <v>2387</v>
      </c>
      <c r="E506" s="155">
        <v>61.038961038961034</v>
      </c>
      <c r="F506" s="155">
        <v>65.591397849462368</v>
      </c>
      <c r="G506" s="156">
        <v>57.534246575342465</v>
      </c>
      <c r="H506" s="156">
        <v>48.695652173913047</v>
      </c>
      <c r="I506" s="156">
        <v>54.54545454545454</v>
      </c>
      <c r="J506" s="157">
        <v>41.340782122905026</v>
      </c>
      <c r="K506" s="158">
        <v>65.591397849462368</v>
      </c>
      <c r="L506" s="158">
        <v>54.791082384339745</v>
      </c>
      <c r="M506" s="158">
        <v>41.340782122905026</v>
      </c>
      <c r="N506" s="104" t="s">
        <v>3170</v>
      </c>
      <c r="O506" s="104" t="s">
        <v>3171</v>
      </c>
      <c r="P506" s="104" t="s">
        <v>3172</v>
      </c>
      <c r="Q506" s="104"/>
      <c r="R506" s="104"/>
      <c r="S506" s="104"/>
      <c r="T506" s="104"/>
      <c r="U506" s="64"/>
      <c r="V506" s="95" t="s">
        <v>1447</v>
      </c>
      <c r="W506" s="95" t="s">
        <v>4248</v>
      </c>
      <c r="X506" s="95" t="s">
        <v>4249</v>
      </c>
    </row>
    <row r="507" spans="1:24" x14ac:dyDescent="0.2">
      <c r="A507" s="113" t="s">
        <v>29</v>
      </c>
      <c r="B507" s="150" t="s">
        <v>286</v>
      </c>
      <c r="C507" s="149" t="s">
        <v>2382</v>
      </c>
      <c r="D507" s="148" t="s">
        <v>2383</v>
      </c>
      <c r="E507" s="155">
        <v>66.666666666666657</v>
      </c>
      <c r="F507" s="155">
        <v>71.428571428571431</v>
      </c>
      <c r="G507" s="156">
        <v>70.860927152317871</v>
      </c>
      <c r="H507" s="156">
        <v>62.99212598425197</v>
      </c>
      <c r="I507" s="156">
        <v>74.683544303797461</v>
      </c>
      <c r="J507" s="157">
        <v>55.333333333333336</v>
      </c>
      <c r="K507" s="158">
        <v>74.683544303797461</v>
      </c>
      <c r="L507" s="158">
        <v>66.994194811489777</v>
      </c>
      <c r="M507" s="158">
        <v>55.333333333333336</v>
      </c>
      <c r="N507" s="104" t="s">
        <v>3170</v>
      </c>
      <c r="O507" s="104" t="s">
        <v>3171</v>
      </c>
      <c r="P507" s="104" t="s">
        <v>3172</v>
      </c>
      <c r="Q507" s="104"/>
      <c r="R507" s="104"/>
      <c r="S507" s="104"/>
      <c r="T507" s="104"/>
      <c r="U507" s="64"/>
      <c r="V507" s="95" t="s">
        <v>1447</v>
      </c>
      <c r="W507" s="95" t="s">
        <v>4250</v>
      </c>
      <c r="X507" s="95" t="s">
        <v>4249</v>
      </c>
    </row>
    <row r="508" spans="1:24" x14ac:dyDescent="0.2">
      <c r="A508" s="113" t="s">
        <v>29</v>
      </c>
      <c r="B508" s="150" t="s">
        <v>286</v>
      </c>
      <c r="C508" s="149" t="s">
        <v>643</v>
      </c>
      <c r="D508" s="148" t="s">
        <v>644</v>
      </c>
      <c r="E508" s="155">
        <v>60</v>
      </c>
      <c r="F508" s="155">
        <v>59.927797833935017</v>
      </c>
      <c r="G508" s="156">
        <v>74.345549738219901</v>
      </c>
      <c r="H508" s="156">
        <v>0</v>
      </c>
      <c r="I508" s="156">
        <v>76.20578778135048</v>
      </c>
      <c r="J508" s="157">
        <v>28.915662650602407</v>
      </c>
      <c r="K508" s="158">
        <v>76.20578778135048</v>
      </c>
      <c r="L508" s="158">
        <v>49.899133000684635</v>
      </c>
      <c r="M508" s="158">
        <v>0</v>
      </c>
      <c r="N508" s="104" t="s">
        <v>3173</v>
      </c>
      <c r="O508" s="104" t="s">
        <v>3174</v>
      </c>
      <c r="P508" s="104" t="s">
        <v>3175</v>
      </c>
      <c r="Q508" s="104"/>
      <c r="R508" s="104"/>
      <c r="S508" s="104"/>
      <c r="T508" s="104"/>
      <c r="U508" s="64"/>
      <c r="V508" s="95" t="s">
        <v>1447</v>
      </c>
      <c r="W508" s="95" t="s">
        <v>1459</v>
      </c>
      <c r="X508" s="95" t="s">
        <v>4249</v>
      </c>
    </row>
    <row r="509" spans="1:24" x14ac:dyDescent="0.2">
      <c r="A509" s="113" t="s">
        <v>29</v>
      </c>
      <c r="B509" s="150" t="s">
        <v>286</v>
      </c>
      <c r="C509" s="149" t="s">
        <v>635</v>
      </c>
      <c r="D509" s="148" t="s">
        <v>877</v>
      </c>
      <c r="E509" s="155">
        <v>19.718309859154928</v>
      </c>
      <c r="F509" s="155">
        <v>28.947368421052634</v>
      </c>
      <c r="G509" s="156">
        <v>48.4375</v>
      </c>
      <c r="H509" s="156">
        <v>57.02479338842975</v>
      </c>
      <c r="I509" s="156">
        <v>70.512820512820511</v>
      </c>
      <c r="J509" s="157">
        <v>42.553191489361701</v>
      </c>
      <c r="K509" s="158">
        <v>70.512820512820511</v>
      </c>
      <c r="L509" s="158">
        <v>44.532330611803253</v>
      </c>
      <c r="M509" s="158">
        <v>19.718309859154928</v>
      </c>
      <c r="N509" s="104" t="s">
        <v>3179</v>
      </c>
      <c r="O509" s="104" t="s">
        <v>3180</v>
      </c>
      <c r="P509" s="104" t="s">
        <v>3181</v>
      </c>
      <c r="Q509" s="104"/>
      <c r="R509" s="104"/>
      <c r="S509" s="104"/>
      <c r="T509" s="104"/>
      <c r="U509" s="64"/>
      <c r="V509" s="95" t="s">
        <v>1447</v>
      </c>
      <c r="W509" s="95" t="s">
        <v>1446</v>
      </c>
      <c r="X509" s="95" t="s">
        <v>4249</v>
      </c>
    </row>
    <row r="510" spans="1:24" x14ac:dyDescent="0.2">
      <c r="A510" s="113" t="s">
        <v>29</v>
      </c>
      <c r="B510" s="150" t="s">
        <v>286</v>
      </c>
      <c r="C510" s="149" t="s">
        <v>641</v>
      </c>
      <c r="D510" s="148" t="s">
        <v>642</v>
      </c>
      <c r="E510" s="155">
        <v>26.785714285714285</v>
      </c>
      <c r="F510" s="155">
        <v>30.37974683544304</v>
      </c>
      <c r="G510" s="156">
        <v>37.254901960784316</v>
      </c>
      <c r="H510" s="156">
        <v>29.508196721311474</v>
      </c>
      <c r="I510" s="156">
        <v>60</v>
      </c>
      <c r="J510" s="157">
        <v>50</v>
      </c>
      <c r="K510" s="158">
        <v>60</v>
      </c>
      <c r="L510" s="158">
        <v>38.988093300542182</v>
      </c>
      <c r="M510" s="158">
        <v>26.785714285714285</v>
      </c>
      <c r="N510" s="104" t="s">
        <v>3179</v>
      </c>
      <c r="O510" s="104" t="s">
        <v>3180</v>
      </c>
      <c r="P510" s="104" t="s">
        <v>3181</v>
      </c>
      <c r="Q510" s="104"/>
      <c r="R510" s="104"/>
      <c r="S510" s="104"/>
      <c r="T510" s="104"/>
      <c r="U510" s="64"/>
      <c r="V510" s="95" t="s">
        <v>1447</v>
      </c>
      <c r="W510" s="95" t="s">
        <v>1450</v>
      </c>
      <c r="X510" s="95" t="s">
        <v>4249</v>
      </c>
    </row>
    <row r="511" spans="1:24" x14ac:dyDescent="0.2">
      <c r="A511" s="113" t="s">
        <v>29</v>
      </c>
      <c r="B511" s="150" t="s">
        <v>286</v>
      </c>
      <c r="C511" s="149" t="s">
        <v>124</v>
      </c>
      <c r="D511" s="148" t="s">
        <v>3093</v>
      </c>
      <c r="E511" s="155">
        <v>30.357142857142854</v>
      </c>
      <c r="F511" s="155">
        <v>39.603960396039604</v>
      </c>
      <c r="G511" s="156">
        <v>47.222222222222221</v>
      </c>
      <c r="H511" s="156">
        <v>47.826086956521742</v>
      </c>
      <c r="I511" s="156">
        <v>43.333333333333336</v>
      </c>
      <c r="J511" s="157">
        <v>58.333333333333336</v>
      </c>
      <c r="K511" s="158">
        <v>58.333333333333336</v>
      </c>
      <c r="L511" s="158">
        <v>44.446013183098849</v>
      </c>
      <c r="M511" s="158">
        <v>30.357142857142854</v>
      </c>
      <c r="N511" s="104" t="s">
        <v>3179</v>
      </c>
      <c r="O511" s="104" t="s">
        <v>3180</v>
      </c>
      <c r="P511" s="104" t="s">
        <v>3181</v>
      </c>
      <c r="Q511" s="104"/>
      <c r="R511" s="104"/>
      <c r="S511" s="104"/>
      <c r="T511" s="104"/>
      <c r="U511" s="64"/>
      <c r="V511" s="95" t="s">
        <v>1447</v>
      </c>
      <c r="W511" s="95" t="s">
        <v>1453</v>
      </c>
      <c r="X511" s="95" t="s">
        <v>4249</v>
      </c>
    </row>
    <row r="512" spans="1:24" x14ac:dyDescent="0.2">
      <c r="A512" s="113" t="s">
        <v>29</v>
      </c>
      <c r="B512" s="150" t="s">
        <v>286</v>
      </c>
      <c r="C512" s="149" t="s">
        <v>100</v>
      </c>
      <c r="D512" s="148" t="s">
        <v>3094</v>
      </c>
      <c r="E512" s="155">
        <v>47.826086956521742</v>
      </c>
      <c r="F512" s="155">
        <v>36.363636363636367</v>
      </c>
      <c r="G512" s="156">
        <v>32.53012048192771</v>
      </c>
      <c r="H512" s="156">
        <v>27.777777777777779</v>
      </c>
      <c r="I512" s="156">
        <v>51.388888888888886</v>
      </c>
      <c r="J512" s="157">
        <v>35.344827586206897</v>
      </c>
      <c r="K512" s="158">
        <v>51.388888888888886</v>
      </c>
      <c r="L512" s="158">
        <v>38.53855634249323</v>
      </c>
      <c r="M512" s="158">
        <v>27.777777777777779</v>
      </c>
      <c r="N512" s="104" t="s">
        <v>3179</v>
      </c>
      <c r="O512" s="104" t="s">
        <v>3180</v>
      </c>
      <c r="P512" s="104" t="s">
        <v>3181</v>
      </c>
      <c r="Q512" s="104"/>
      <c r="R512" s="104"/>
      <c r="S512" s="104"/>
      <c r="T512" s="104"/>
      <c r="U512" s="64"/>
      <c r="V512" s="95" t="s">
        <v>1447</v>
      </c>
      <c r="W512" s="95" t="s">
        <v>1454</v>
      </c>
      <c r="X512" s="95" t="s">
        <v>4249</v>
      </c>
    </row>
    <row r="513" spans="1:24" x14ac:dyDescent="0.2">
      <c r="A513" s="113" t="s">
        <v>29</v>
      </c>
      <c r="B513" s="150" t="s">
        <v>286</v>
      </c>
      <c r="C513" s="149" t="s">
        <v>145</v>
      </c>
      <c r="D513" s="148" t="s">
        <v>3096</v>
      </c>
      <c r="E513" s="155">
        <v>35.714285714285715</v>
      </c>
      <c r="F513" s="155">
        <v>47.887323943661968</v>
      </c>
      <c r="G513" s="156">
        <v>46.938775510204081</v>
      </c>
      <c r="H513" s="156">
        <v>53.061224489795919</v>
      </c>
      <c r="I513" s="156">
        <v>47.692307692307693</v>
      </c>
      <c r="J513" s="157">
        <v>35.384615384615387</v>
      </c>
      <c r="K513" s="158">
        <v>53.061224489795919</v>
      </c>
      <c r="L513" s="158">
        <v>44.446422122478452</v>
      </c>
      <c r="M513" s="158">
        <v>35.384615384615387</v>
      </c>
      <c r="N513" s="104" t="s">
        <v>3179</v>
      </c>
      <c r="O513" s="104" t="s">
        <v>3180</v>
      </c>
      <c r="P513" s="104" t="s">
        <v>3181</v>
      </c>
      <c r="Q513" s="104"/>
      <c r="R513" s="104"/>
      <c r="S513" s="104"/>
      <c r="T513" s="104"/>
      <c r="U513" s="64"/>
      <c r="V513" s="95" t="s">
        <v>1447</v>
      </c>
      <c r="W513" s="95" t="s">
        <v>1456</v>
      </c>
      <c r="X513" s="95" t="s">
        <v>4249</v>
      </c>
    </row>
    <row r="514" spans="1:24" x14ac:dyDescent="0.2">
      <c r="A514" s="113" t="s">
        <v>29</v>
      </c>
      <c r="B514" s="150" t="s">
        <v>286</v>
      </c>
      <c r="C514" s="149" t="s">
        <v>637</v>
      </c>
      <c r="D514" s="148" t="s">
        <v>3097</v>
      </c>
      <c r="E514" s="155">
        <v>40.909090909090914</v>
      </c>
      <c r="F514" s="155">
        <v>53.926701570680621</v>
      </c>
      <c r="G514" s="156">
        <v>37.984496124031011</v>
      </c>
      <c r="H514" s="156">
        <v>0</v>
      </c>
      <c r="I514" s="156">
        <v>68.122270742358083</v>
      </c>
      <c r="J514" s="157">
        <v>66.960352422907491</v>
      </c>
      <c r="K514" s="158">
        <v>68.122270742358083</v>
      </c>
      <c r="L514" s="158">
        <v>44.650485294844685</v>
      </c>
      <c r="M514" s="158">
        <v>0</v>
      </c>
      <c r="N514" s="104" t="s">
        <v>3179</v>
      </c>
      <c r="O514" s="104" t="s">
        <v>3180</v>
      </c>
      <c r="P514" s="104" t="s">
        <v>3181</v>
      </c>
      <c r="Q514" s="104"/>
      <c r="R514" s="104"/>
      <c r="S514" s="104"/>
      <c r="T514" s="104"/>
      <c r="U514" s="64"/>
      <c r="V514" s="95" t="s">
        <v>1447</v>
      </c>
      <c r="W514" s="95" t="s">
        <v>4251</v>
      </c>
      <c r="X514" s="95" t="s">
        <v>4249</v>
      </c>
    </row>
    <row r="515" spans="1:24" x14ac:dyDescent="0.2">
      <c r="A515" s="113" t="s">
        <v>29</v>
      </c>
      <c r="B515" s="150" t="s">
        <v>286</v>
      </c>
      <c r="C515" s="149" t="s">
        <v>2384</v>
      </c>
      <c r="D515" s="148" t="s">
        <v>3098</v>
      </c>
      <c r="E515" s="155">
        <v>42.95774647887324</v>
      </c>
      <c r="F515" s="155">
        <v>33.734939759036145</v>
      </c>
      <c r="G515" s="156">
        <v>42.483660130718953</v>
      </c>
      <c r="H515" s="156">
        <v>0</v>
      </c>
      <c r="I515" s="156">
        <v>45.685279187817258</v>
      </c>
      <c r="J515" s="157">
        <v>58.730158730158735</v>
      </c>
      <c r="K515" s="158">
        <v>58.730158730158735</v>
      </c>
      <c r="L515" s="158">
        <v>37.265297381100723</v>
      </c>
      <c r="M515" s="158">
        <v>0</v>
      </c>
      <c r="N515" s="104" t="s">
        <v>3179</v>
      </c>
      <c r="O515" s="104" t="s">
        <v>3180</v>
      </c>
      <c r="P515" s="104" t="s">
        <v>3181</v>
      </c>
      <c r="Q515" s="104"/>
      <c r="R515" s="104"/>
      <c r="S515" s="104"/>
      <c r="T515" s="104"/>
      <c r="U515" s="64"/>
      <c r="V515" s="95" t="s">
        <v>1447</v>
      </c>
      <c r="W515" s="95" t="s">
        <v>4252</v>
      </c>
      <c r="X515" s="95" t="s">
        <v>4249</v>
      </c>
    </row>
    <row r="516" spans="1:24" x14ac:dyDescent="0.2">
      <c r="A516" s="113" t="s">
        <v>29</v>
      </c>
      <c r="B516" s="150" t="s">
        <v>286</v>
      </c>
      <c r="C516" s="149" t="s">
        <v>639</v>
      </c>
      <c r="D516" s="148" t="s">
        <v>640</v>
      </c>
      <c r="E516" s="155">
        <v>36.79245283018868</v>
      </c>
      <c r="F516" s="155">
        <v>43.298969072164951</v>
      </c>
      <c r="G516" s="156">
        <v>53.932584269662918</v>
      </c>
      <c r="H516" s="156">
        <v>48.387096774193552</v>
      </c>
      <c r="I516" s="156">
        <v>51.578947368421055</v>
      </c>
      <c r="J516" s="157">
        <v>51.829268292682926</v>
      </c>
      <c r="K516" s="158">
        <v>53.932584269662918</v>
      </c>
      <c r="L516" s="158">
        <v>47.636553101219015</v>
      </c>
      <c r="M516" s="158">
        <v>36.79245283018868</v>
      </c>
      <c r="N516" s="104" t="s">
        <v>3179</v>
      </c>
      <c r="O516" s="104" t="s">
        <v>3180</v>
      </c>
      <c r="P516" s="104" t="s">
        <v>3181</v>
      </c>
      <c r="Q516" s="104"/>
      <c r="R516" s="104"/>
      <c r="S516" s="104"/>
      <c r="T516" s="104"/>
      <c r="U516" s="64"/>
      <c r="V516" s="95" t="s">
        <v>1447</v>
      </c>
      <c r="W516" s="95" t="s">
        <v>1467</v>
      </c>
      <c r="X516" s="95" t="s">
        <v>4249</v>
      </c>
    </row>
    <row r="517" spans="1:24" x14ac:dyDescent="0.2">
      <c r="A517" s="113" t="s">
        <v>29</v>
      </c>
      <c r="B517" s="150" t="s">
        <v>286</v>
      </c>
      <c r="C517" s="149" t="s">
        <v>266</v>
      </c>
      <c r="D517" s="148" t="s">
        <v>884</v>
      </c>
      <c r="E517" s="155">
        <v>26.315789473684209</v>
      </c>
      <c r="F517" s="155">
        <v>44.347826086956523</v>
      </c>
      <c r="G517" s="156">
        <v>47.422680412371129</v>
      </c>
      <c r="H517" s="156">
        <v>47.199999999999996</v>
      </c>
      <c r="I517" s="156">
        <v>51.428571428571423</v>
      </c>
      <c r="J517" s="157">
        <v>52.976190476190474</v>
      </c>
      <c r="K517" s="158">
        <v>52.976190476190474</v>
      </c>
      <c r="L517" s="158">
        <v>44.948509646295626</v>
      </c>
      <c r="M517" s="158">
        <v>26.315789473684209</v>
      </c>
      <c r="N517" s="104" t="s">
        <v>3179</v>
      </c>
      <c r="O517" s="104" t="s">
        <v>3180</v>
      </c>
      <c r="P517" s="104" t="s">
        <v>3181</v>
      </c>
      <c r="Q517" s="104"/>
      <c r="R517" s="104"/>
      <c r="S517" s="104"/>
      <c r="T517" s="104"/>
      <c r="U517" s="64"/>
      <c r="V517" s="95" t="s">
        <v>1447</v>
      </c>
      <c r="W517" s="95" t="s">
        <v>1656</v>
      </c>
      <c r="X517" s="95" t="s">
        <v>4249</v>
      </c>
    </row>
    <row r="518" spans="1:24" x14ac:dyDescent="0.2">
      <c r="A518" s="113" t="s">
        <v>29</v>
      </c>
      <c r="B518" s="150" t="s">
        <v>286</v>
      </c>
      <c r="C518" s="149" t="s">
        <v>2068</v>
      </c>
      <c r="D518" s="148" t="s">
        <v>2069</v>
      </c>
      <c r="E518" s="155">
        <v>26.890756302521009</v>
      </c>
      <c r="F518" s="155">
        <v>34.375</v>
      </c>
      <c r="G518" s="156">
        <v>37.974683544303801</v>
      </c>
      <c r="H518" s="156">
        <v>43.089430894308947</v>
      </c>
      <c r="I518" s="156">
        <v>47.422680412371129</v>
      </c>
      <c r="J518" s="157">
        <v>59.770114942528743</v>
      </c>
      <c r="K518" s="158">
        <v>59.770114942528743</v>
      </c>
      <c r="L518" s="158">
        <v>41.587111016005608</v>
      </c>
      <c r="M518" s="158">
        <v>26.890756302521009</v>
      </c>
      <c r="N518" s="104" t="s">
        <v>3179</v>
      </c>
      <c r="O518" s="104" t="s">
        <v>3180</v>
      </c>
      <c r="P518" s="104" t="s">
        <v>3181</v>
      </c>
      <c r="Q518" s="104"/>
      <c r="R518" s="104"/>
      <c r="S518" s="104"/>
      <c r="T518" s="104"/>
      <c r="U518" s="64"/>
      <c r="V518" s="95" t="s">
        <v>1447</v>
      </c>
      <c r="W518" s="95" t="s">
        <v>4253</v>
      </c>
      <c r="X518" s="95" t="s">
        <v>4249</v>
      </c>
    </row>
    <row r="519" spans="1:24" x14ac:dyDescent="0.2">
      <c r="A519" s="113" t="s">
        <v>29</v>
      </c>
      <c r="B519" s="150" t="s">
        <v>286</v>
      </c>
      <c r="C519" s="149" t="s">
        <v>633</v>
      </c>
      <c r="D519" s="148" t="s">
        <v>3095</v>
      </c>
      <c r="E519" s="155">
        <v>30.864197530864196</v>
      </c>
      <c r="F519" s="155">
        <v>25.287356321839084</v>
      </c>
      <c r="G519" s="156">
        <v>39.726027397260275</v>
      </c>
      <c r="H519" s="156">
        <v>20.238095238095237</v>
      </c>
      <c r="I519" s="156">
        <v>30.188679245283019</v>
      </c>
      <c r="J519" s="157">
        <v>38.333333333333336</v>
      </c>
      <c r="K519" s="158">
        <v>39.726027397260275</v>
      </c>
      <c r="L519" s="158">
        <v>30.772948177779195</v>
      </c>
      <c r="M519" s="158">
        <v>20.238095238095237</v>
      </c>
      <c r="N519" s="104" t="s">
        <v>3182</v>
      </c>
      <c r="O519" s="104" t="s">
        <v>3183</v>
      </c>
      <c r="P519" s="104" t="s">
        <v>3184</v>
      </c>
      <c r="Q519" s="104"/>
      <c r="R519" s="104"/>
      <c r="S519" s="104"/>
      <c r="T519" s="104"/>
      <c r="U519" s="64"/>
      <c r="V519" s="95" t="s">
        <v>1447</v>
      </c>
      <c r="W519" s="95" t="s">
        <v>1455</v>
      </c>
      <c r="X519" s="95" t="s">
        <v>4249</v>
      </c>
    </row>
    <row r="520" spans="1:24" x14ac:dyDescent="0.2">
      <c r="A520" s="113" t="s">
        <v>29</v>
      </c>
      <c r="B520" s="150" t="s">
        <v>286</v>
      </c>
      <c r="C520" s="149" t="s">
        <v>364</v>
      </c>
      <c r="D520" s="148" t="s">
        <v>3099</v>
      </c>
      <c r="E520" s="155">
        <v>31.192660550458719</v>
      </c>
      <c r="F520" s="155">
        <v>19.512195121951219</v>
      </c>
      <c r="G520" s="156">
        <v>20.930232558139537</v>
      </c>
      <c r="H520" s="156">
        <v>28.40909090909091</v>
      </c>
      <c r="I520" s="156">
        <v>48.46153846153846</v>
      </c>
      <c r="J520" s="157">
        <v>39.534883720930232</v>
      </c>
      <c r="K520" s="158">
        <v>48.46153846153846</v>
      </c>
      <c r="L520" s="158">
        <v>31.340100220351513</v>
      </c>
      <c r="M520" s="158">
        <v>19.512195121951219</v>
      </c>
      <c r="N520" s="104" t="s">
        <v>3182</v>
      </c>
      <c r="O520" s="104" t="s">
        <v>3183</v>
      </c>
      <c r="P520" s="104" t="s">
        <v>3184</v>
      </c>
      <c r="Q520" s="104"/>
      <c r="R520" s="104"/>
      <c r="S520" s="104"/>
      <c r="T520" s="104"/>
      <c r="U520" s="64"/>
      <c r="V520" s="95" t="s">
        <v>1447</v>
      </c>
      <c r="W520" s="95" t="s">
        <v>1468</v>
      </c>
      <c r="X520" s="95" t="s">
        <v>4249</v>
      </c>
    </row>
    <row r="521" spans="1:24" x14ac:dyDescent="0.2">
      <c r="A521" s="113" t="s">
        <v>29</v>
      </c>
      <c r="B521" s="150" t="s">
        <v>286</v>
      </c>
      <c r="C521" s="149" t="s">
        <v>2067</v>
      </c>
      <c r="D521" s="148" t="s">
        <v>3100</v>
      </c>
      <c r="E521" s="155">
        <v>18.75</v>
      </c>
      <c r="F521" s="155">
        <v>48.387096774193552</v>
      </c>
      <c r="G521" s="156">
        <v>45.833333333333329</v>
      </c>
      <c r="H521" s="156">
        <v>61.904761904761905</v>
      </c>
      <c r="I521" s="156">
        <v>33.333333333333329</v>
      </c>
      <c r="J521" s="157">
        <v>65.625</v>
      </c>
      <c r="K521" s="158">
        <v>65.625</v>
      </c>
      <c r="L521" s="158">
        <v>45.638920890937015</v>
      </c>
      <c r="M521" s="158">
        <v>18.75</v>
      </c>
      <c r="N521" s="104" t="s">
        <v>3185</v>
      </c>
      <c r="O521" s="104" t="s">
        <v>3186</v>
      </c>
      <c r="P521" s="104" t="s">
        <v>3187</v>
      </c>
      <c r="Q521" s="104"/>
      <c r="R521" s="104"/>
      <c r="S521" s="104"/>
      <c r="T521" s="104"/>
      <c r="U521" s="64"/>
      <c r="V521" s="95" t="s">
        <v>1447</v>
      </c>
      <c r="W521" s="95" t="s">
        <v>4254</v>
      </c>
      <c r="X521" s="95" t="s">
        <v>4249</v>
      </c>
    </row>
    <row r="522" spans="1:24" x14ac:dyDescent="0.2">
      <c r="A522" s="113" t="s">
        <v>29</v>
      </c>
      <c r="B522" s="150" t="s">
        <v>286</v>
      </c>
      <c r="C522" s="149" t="s">
        <v>885</v>
      </c>
      <c r="D522" s="148" t="s">
        <v>3101</v>
      </c>
      <c r="E522" s="155">
        <v>24.489795918367346</v>
      </c>
      <c r="F522" s="155">
        <v>59.45945945945946</v>
      </c>
      <c r="G522" s="156">
        <v>51.515151515151516</v>
      </c>
      <c r="H522" s="156">
        <v>48.780487804878049</v>
      </c>
      <c r="I522" s="156">
        <v>52.5</v>
      </c>
      <c r="J522" s="157">
        <v>52.112676056338024</v>
      </c>
      <c r="K522" s="158">
        <v>59.45945945945946</v>
      </c>
      <c r="L522" s="158">
        <v>48.142928459032397</v>
      </c>
      <c r="M522" s="158">
        <v>24.489795918367346</v>
      </c>
      <c r="N522" s="104" t="s">
        <v>3185</v>
      </c>
      <c r="O522" s="104" t="s">
        <v>3186</v>
      </c>
      <c r="P522" s="104" t="s">
        <v>3187</v>
      </c>
      <c r="Q522" s="104"/>
      <c r="R522" s="104"/>
      <c r="S522" s="104"/>
      <c r="T522" s="104"/>
      <c r="U522" s="64"/>
      <c r="V522" s="95" t="s">
        <v>1447</v>
      </c>
      <c r="W522" s="95" t="s">
        <v>1660</v>
      </c>
      <c r="X522" s="95" t="s">
        <v>4249</v>
      </c>
    </row>
    <row r="523" spans="1:24" x14ac:dyDescent="0.2">
      <c r="A523" s="113" t="s">
        <v>29</v>
      </c>
      <c r="B523" s="150" t="s">
        <v>285</v>
      </c>
      <c r="C523" s="149" t="s">
        <v>2379</v>
      </c>
      <c r="D523" s="148" t="s">
        <v>332</v>
      </c>
      <c r="E523" s="155">
        <v>71.345029239766077</v>
      </c>
      <c r="F523" s="155">
        <v>49.723756906077348</v>
      </c>
      <c r="G523" s="156">
        <v>55.339805825242713</v>
      </c>
      <c r="H523" s="156">
        <v>57.971014492753625</v>
      </c>
      <c r="I523" s="156">
        <v>57.575757575757578</v>
      </c>
      <c r="J523" s="157">
        <v>69.021739130434781</v>
      </c>
      <c r="K523" s="158">
        <v>71.345029239766077</v>
      </c>
      <c r="L523" s="158">
        <v>60.162850528338687</v>
      </c>
      <c r="M523" s="158">
        <v>49.723756906077348</v>
      </c>
      <c r="N523" s="104" t="s">
        <v>3170</v>
      </c>
      <c r="O523" s="104" t="s">
        <v>3171</v>
      </c>
      <c r="P523" s="104" t="s">
        <v>3172</v>
      </c>
      <c r="Q523" s="104"/>
      <c r="R523" s="104"/>
      <c r="S523" s="104"/>
      <c r="T523" s="104"/>
      <c r="U523" s="64"/>
      <c r="V523" s="95" t="s">
        <v>1449</v>
      </c>
      <c r="W523" s="95" t="s">
        <v>4255</v>
      </c>
      <c r="X523" s="95" t="s">
        <v>4249</v>
      </c>
    </row>
    <row r="524" spans="1:24" x14ac:dyDescent="0.2">
      <c r="A524" s="113" t="s">
        <v>29</v>
      </c>
      <c r="B524" s="150" t="s">
        <v>285</v>
      </c>
      <c r="C524" s="149" t="s">
        <v>2377</v>
      </c>
      <c r="D524" s="148" t="s">
        <v>2378</v>
      </c>
      <c r="E524" s="155">
        <v>72.61904761904762</v>
      </c>
      <c r="F524" s="155">
        <v>70.388349514563103</v>
      </c>
      <c r="G524" s="156">
        <v>55.555555555555557</v>
      </c>
      <c r="H524" s="156">
        <v>66.265060240963862</v>
      </c>
      <c r="I524" s="156">
        <v>62.732919254658384</v>
      </c>
      <c r="J524" s="157">
        <v>62.011173184357538</v>
      </c>
      <c r="K524" s="158">
        <v>72.61904761904762</v>
      </c>
      <c r="L524" s="158">
        <v>64.928684228191003</v>
      </c>
      <c r="M524" s="158">
        <v>55.555555555555557</v>
      </c>
      <c r="N524" s="104" t="s">
        <v>3170</v>
      </c>
      <c r="O524" s="104" t="s">
        <v>3171</v>
      </c>
      <c r="P524" s="104" t="s">
        <v>3172</v>
      </c>
      <c r="Q524" s="104"/>
      <c r="R524" s="104"/>
      <c r="S524" s="104"/>
      <c r="T524" s="104"/>
      <c r="U524" s="64"/>
      <c r="V524" s="95" t="s">
        <v>1449</v>
      </c>
      <c r="W524" s="95" t="s">
        <v>4256</v>
      </c>
      <c r="X524" s="95" t="s">
        <v>4249</v>
      </c>
    </row>
    <row r="525" spans="1:24" x14ac:dyDescent="0.2">
      <c r="A525" s="113" t="s">
        <v>29</v>
      </c>
      <c r="B525" s="150" t="s">
        <v>285</v>
      </c>
      <c r="C525" s="149" t="s">
        <v>882</v>
      </c>
      <c r="D525" s="148" t="s">
        <v>883</v>
      </c>
      <c r="E525" s="155">
        <v>51.428571428571423</v>
      </c>
      <c r="F525" s="155">
        <v>72.164948453608247</v>
      </c>
      <c r="G525" s="156">
        <v>86.538461538461547</v>
      </c>
      <c r="H525" s="156">
        <v>56.060606060606055</v>
      </c>
      <c r="I525" s="156">
        <v>74.666666666666671</v>
      </c>
      <c r="J525" s="157">
        <v>67.073170731707322</v>
      </c>
      <c r="K525" s="158">
        <v>86.538461538461547</v>
      </c>
      <c r="L525" s="158">
        <v>67.988737479936873</v>
      </c>
      <c r="M525" s="158">
        <v>51.428571428571423</v>
      </c>
      <c r="N525" s="104" t="s">
        <v>3170</v>
      </c>
      <c r="O525" s="104" t="s">
        <v>3171</v>
      </c>
      <c r="P525" s="104" t="s">
        <v>3172</v>
      </c>
      <c r="Q525" s="104"/>
      <c r="R525" s="104"/>
      <c r="S525" s="104"/>
      <c r="T525" s="104"/>
      <c r="U525" s="64"/>
      <c r="V525" s="95" t="s">
        <v>1449</v>
      </c>
      <c r="W525" s="95" t="s">
        <v>1460</v>
      </c>
      <c r="X525" s="95" t="s">
        <v>4249</v>
      </c>
    </row>
    <row r="526" spans="1:24" x14ac:dyDescent="0.2">
      <c r="A526" s="113" t="s">
        <v>29</v>
      </c>
      <c r="B526" s="150" t="s">
        <v>285</v>
      </c>
      <c r="C526" s="149" t="s">
        <v>433</v>
      </c>
      <c r="D526" s="148" t="s">
        <v>3091</v>
      </c>
      <c r="E526" s="155">
        <v>52.857142857142861</v>
      </c>
      <c r="F526" s="155">
        <v>59.615384615384613</v>
      </c>
      <c r="G526" s="156">
        <v>58.064516129032263</v>
      </c>
      <c r="H526" s="156">
        <v>56.521739130434781</v>
      </c>
      <c r="I526" s="156">
        <v>43.75</v>
      </c>
      <c r="J526" s="157">
        <v>63.157894736842103</v>
      </c>
      <c r="K526" s="158">
        <v>63.157894736842103</v>
      </c>
      <c r="L526" s="158">
        <v>55.661112911472763</v>
      </c>
      <c r="M526" s="158">
        <v>43.75</v>
      </c>
      <c r="N526" s="104" t="s">
        <v>3170</v>
      </c>
      <c r="O526" s="104" t="s">
        <v>3171</v>
      </c>
      <c r="P526" s="104" t="s">
        <v>3172</v>
      </c>
      <c r="Q526" s="104"/>
      <c r="R526" s="104"/>
      <c r="S526" s="104"/>
      <c r="T526" s="104"/>
      <c r="U526" s="64"/>
      <c r="V526" s="95" t="s">
        <v>1449</v>
      </c>
      <c r="W526" s="95" t="s">
        <v>1657</v>
      </c>
      <c r="X526" s="95" t="s">
        <v>4249</v>
      </c>
    </row>
    <row r="527" spans="1:24" x14ac:dyDescent="0.2">
      <c r="A527" s="113" t="s">
        <v>29</v>
      </c>
      <c r="B527" s="150" t="s">
        <v>285</v>
      </c>
      <c r="C527" s="149" t="s">
        <v>996</v>
      </c>
      <c r="D527" s="148" t="s">
        <v>1444</v>
      </c>
      <c r="E527" s="155">
        <v>66.666666666666657</v>
      </c>
      <c r="F527" s="155">
        <v>63.291139240506332</v>
      </c>
      <c r="G527" s="156">
        <v>61.53846153846154</v>
      </c>
      <c r="H527" s="156">
        <v>71.428571428571431</v>
      </c>
      <c r="I527" s="156">
        <v>62.790697674418603</v>
      </c>
      <c r="J527" s="157">
        <v>73.770491803278688</v>
      </c>
      <c r="K527" s="158">
        <v>73.770491803278688</v>
      </c>
      <c r="L527" s="158">
        <v>66.581004725317214</v>
      </c>
      <c r="M527" s="158">
        <v>61.53846153846154</v>
      </c>
      <c r="N527" s="104" t="s">
        <v>3170</v>
      </c>
      <c r="O527" s="104" t="s">
        <v>3171</v>
      </c>
      <c r="P527" s="104" t="s">
        <v>3172</v>
      </c>
      <c r="Q527" s="104"/>
      <c r="R527" s="104"/>
      <c r="S527" s="104"/>
      <c r="T527" s="104"/>
      <c r="U527" s="64"/>
      <c r="V527" s="95" t="s">
        <v>1449</v>
      </c>
      <c r="W527" s="95" t="s">
        <v>1658</v>
      </c>
      <c r="X527" s="95" t="s">
        <v>4249</v>
      </c>
    </row>
    <row r="528" spans="1:24" x14ac:dyDescent="0.2">
      <c r="A528" s="113" t="s">
        <v>29</v>
      </c>
      <c r="B528" s="150" t="s">
        <v>285</v>
      </c>
      <c r="C528" s="149" t="s">
        <v>2371</v>
      </c>
      <c r="D528" s="148" t="s">
        <v>3092</v>
      </c>
      <c r="E528" s="155">
        <v>66.949152542372886</v>
      </c>
      <c r="F528" s="155">
        <v>68.115942028985515</v>
      </c>
      <c r="G528" s="156">
        <v>52.542372881355938</v>
      </c>
      <c r="H528" s="156">
        <v>56.338028169014088</v>
      </c>
      <c r="I528" s="156">
        <v>51.249999999999993</v>
      </c>
      <c r="J528" s="157">
        <v>58.715596330275233</v>
      </c>
      <c r="K528" s="158">
        <v>68.115942028985515</v>
      </c>
      <c r="L528" s="158">
        <v>58.985181992000605</v>
      </c>
      <c r="M528" s="158">
        <v>51.249999999999993</v>
      </c>
      <c r="N528" s="104" t="s">
        <v>3170</v>
      </c>
      <c r="O528" s="104" t="s">
        <v>3171</v>
      </c>
      <c r="P528" s="104" t="s">
        <v>3172</v>
      </c>
      <c r="Q528" s="104"/>
      <c r="R528" s="104"/>
      <c r="S528" s="104"/>
      <c r="T528" s="104"/>
      <c r="U528" s="64"/>
      <c r="V528" s="95" t="s">
        <v>1449</v>
      </c>
      <c r="W528" s="95" t="s">
        <v>4257</v>
      </c>
      <c r="X528" s="95" t="s">
        <v>4249</v>
      </c>
    </row>
    <row r="529" spans="1:24" x14ac:dyDescent="0.2">
      <c r="A529" s="113" t="s">
        <v>29</v>
      </c>
      <c r="B529" s="150" t="s">
        <v>285</v>
      </c>
      <c r="C529" s="149" t="s">
        <v>151</v>
      </c>
      <c r="D529" s="148" t="s">
        <v>628</v>
      </c>
      <c r="E529" s="155">
        <v>45.91836734693878</v>
      </c>
      <c r="F529" s="155">
        <v>52.671755725190842</v>
      </c>
      <c r="G529" s="156">
        <v>42.528735632183903</v>
      </c>
      <c r="H529" s="156">
        <v>31.858407079646017</v>
      </c>
      <c r="I529" s="156">
        <v>43.877551020408163</v>
      </c>
      <c r="J529" s="157">
        <v>54.074074074074076</v>
      </c>
      <c r="K529" s="158">
        <v>54.074074074074076</v>
      </c>
      <c r="L529" s="158">
        <v>45.154815146406953</v>
      </c>
      <c r="M529" s="158">
        <v>31.858407079646017</v>
      </c>
      <c r="N529" s="104" t="s">
        <v>3176</v>
      </c>
      <c r="O529" s="104" t="s">
        <v>3177</v>
      </c>
      <c r="P529" s="104" t="s">
        <v>3178</v>
      </c>
      <c r="Q529" s="104"/>
      <c r="R529" s="104"/>
      <c r="S529" s="104"/>
      <c r="T529" s="104"/>
      <c r="U529" s="64"/>
      <c r="V529" s="95" t="s">
        <v>1449</v>
      </c>
      <c r="W529" s="95" t="s">
        <v>1457</v>
      </c>
      <c r="X529" s="95" t="s">
        <v>4249</v>
      </c>
    </row>
    <row r="530" spans="1:24" x14ac:dyDescent="0.2">
      <c r="A530" s="113" t="s">
        <v>29</v>
      </c>
      <c r="B530" s="150" t="s">
        <v>285</v>
      </c>
      <c r="C530" s="149" t="s">
        <v>182</v>
      </c>
      <c r="D530" s="148" t="s">
        <v>362</v>
      </c>
      <c r="E530" s="155">
        <v>37.704918032786885</v>
      </c>
      <c r="F530" s="155">
        <v>26.315789473684209</v>
      </c>
      <c r="G530" s="156">
        <v>21.621621621621621</v>
      </c>
      <c r="H530" s="156">
        <v>28.571428571428569</v>
      </c>
      <c r="I530" s="156">
        <v>45.3125</v>
      </c>
      <c r="J530" s="157">
        <v>53.658536585365859</v>
      </c>
      <c r="K530" s="158">
        <v>53.658536585365859</v>
      </c>
      <c r="L530" s="158">
        <v>35.530799047481189</v>
      </c>
      <c r="M530" s="158">
        <v>21.621621621621621</v>
      </c>
      <c r="N530" s="104" t="s">
        <v>3179</v>
      </c>
      <c r="O530" s="104" t="s">
        <v>3180</v>
      </c>
      <c r="P530" s="104" t="s">
        <v>3181</v>
      </c>
      <c r="Q530" s="104"/>
      <c r="R530" s="104"/>
      <c r="S530" s="104"/>
      <c r="T530" s="104"/>
      <c r="U530" s="64"/>
      <c r="V530" s="95" t="s">
        <v>1449</v>
      </c>
      <c r="W530" s="95" t="s">
        <v>1448</v>
      </c>
      <c r="X530" s="95" t="s">
        <v>4249</v>
      </c>
    </row>
    <row r="531" spans="1:24" x14ac:dyDescent="0.2">
      <c r="A531" s="113" t="s">
        <v>29</v>
      </c>
      <c r="B531" s="150" t="s">
        <v>285</v>
      </c>
      <c r="C531" s="149" t="s">
        <v>623</v>
      </c>
      <c r="D531" s="148" t="s">
        <v>3086</v>
      </c>
      <c r="E531" s="155">
        <v>42.857142857142854</v>
      </c>
      <c r="F531" s="155">
        <v>36.363636363636367</v>
      </c>
      <c r="G531" s="156">
        <v>28.125</v>
      </c>
      <c r="H531" s="156">
        <v>34.375</v>
      </c>
      <c r="I531" s="156">
        <v>38.028169014084504</v>
      </c>
      <c r="J531" s="157">
        <v>41.05263157894737</v>
      </c>
      <c r="K531" s="158">
        <v>42.857142857142854</v>
      </c>
      <c r="L531" s="158">
        <v>36.80026330230185</v>
      </c>
      <c r="M531" s="158">
        <v>28.125</v>
      </c>
      <c r="N531" s="104" t="s">
        <v>3179</v>
      </c>
      <c r="O531" s="104" t="s">
        <v>3180</v>
      </c>
      <c r="P531" s="104" t="s">
        <v>3181</v>
      </c>
      <c r="Q531" s="104"/>
      <c r="R531" s="104"/>
      <c r="S531" s="104"/>
      <c r="T531" s="104"/>
      <c r="U531" s="64"/>
      <c r="V531" s="95" t="s">
        <v>1449</v>
      </c>
      <c r="W531" s="95" t="s">
        <v>1451</v>
      </c>
      <c r="X531" s="95" t="s">
        <v>4249</v>
      </c>
    </row>
    <row r="532" spans="1:24" x14ac:dyDescent="0.2">
      <c r="A532" s="113" t="s">
        <v>29</v>
      </c>
      <c r="B532" s="150" t="s">
        <v>285</v>
      </c>
      <c r="C532" s="149" t="s">
        <v>265</v>
      </c>
      <c r="D532" s="148" t="s">
        <v>875</v>
      </c>
      <c r="E532" s="155">
        <v>17.582417582417584</v>
      </c>
      <c r="F532" s="155">
        <v>35.593220338983052</v>
      </c>
      <c r="G532" s="156">
        <v>25</v>
      </c>
      <c r="H532" s="156">
        <v>48.192771084337352</v>
      </c>
      <c r="I532" s="156">
        <v>33.82352941176471</v>
      </c>
      <c r="J532" s="157">
        <v>55.837563451776653</v>
      </c>
      <c r="K532" s="158">
        <v>55.837563451776653</v>
      </c>
      <c r="L532" s="158">
        <v>36.004916978213224</v>
      </c>
      <c r="M532" s="158">
        <v>17.582417582417584</v>
      </c>
      <c r="N532" s="104" t="s">
        <v>3179</v>
      </c>
      <c r="O532" s="104" t="s">
        <v>3180</v>
      </c>
      <c r="P532" s="104" t="s">
        <v>3181</v>
      </c>
      <c r="Q532" s="104"/>
      <c r="R532" s="104"/>
      <c r="S532" s="104"/>
      <c r="T532" s="104"/>
      <c r="U532" s="64"/>
      <c r="V532" s="95" t="s">
        <v>1449</v>
      </c>
      <c r="W532" s="95" t="s">
        <v>1452</v>
      </c>
      <c r="X532" s="95" t="s">
        <v>4249</v>
      </c>
    </row>
    <row r="533" spans="1:24" x14ac:dyDescent="0.2">
      <c r="A533" s="113" t="s">
        <v>29</v>
      </c>
      <c r="B533" s="150" t="s">
        <v>285</v>
      </c>
      <c r="C533" s="149" t="s">
        <v>621</v>
      </c>
      <c r="D533" s="148" t="s">
        <v>3089</v>
      </c>
      <c r="E533" s="155">
        <v>41.111111111111107</v>
      </c>
      <c r="F533" s="155">
        <v>52.747252747252752</v>
      </c>
      <c r="G533" s="156">
        <v>46.25</v>
      </c>
      <c r="H533" s="156">
        <v>38.15789473684211</v>
      </c>
      <c r="I533" s="156">
        <v>55.172413793103445</v>
      </c>
      <c r="J533" s="157">
        <v>50.515463917525771</v>
      </c>
      <c r="K533" s="158">
        <v>55.172413793103445</v>
      </c>
      <c r="L533" s="158">
        <v>47.325689384305868</v>
      </c>
      <c r="M533" s="158">
        <v>38.15789473684211</v>
      </c>
      <c r="N533" s="104" t="s">
        <v>3179</v>
      </c>
      <c r="O533" s="104" t="s">
        <v>3180</v>
      </c>
      <c r="P533" s="104" t="s">
        <v>3181</v>
      </c>
      <c r="Q533" s="104"/>
      <c r="R533" s="104"/>
      <c r="S533" s="104"/>
      <c r="T533" s="104"/>
      <c r="U533" s="64"/>
      <c r="V533" s="95" t="s">
        <v>1449</v>
      </c>
      <c r="W533" s="95" t="s">
        <v>4258</v>
      </c>
      <c r="X533" s="95" t="s">
        <v>4249</v>
      </c>
    </row>
    <row r="534" spans="1:24" x14ac:dyDescent="0.2">
      <c r="A534" s="113" t="s">
        <v>29</v>
      </c>
      <c r="B534" s="150" t="s">
        <v>285</v>
      </c>
      <c r="C534" s="149" t="s">
        <v>626</v>
      </c>
      <c r="D534" s="148" t="s">
        <v>627</v>
      </c>
      <c r="E534" s="155">
        <v>35.398230088495573</v>
      </c>
      <c r="F534" s="155">
        <v>45.081967213114751</v>
      </c>
      <c r="G534" s="156">
        <v>31.395348837209301</v>
      </c>
      <c r="H534" s="156">
        <v>40.677966101694921</v>
      </c>
      <c r="I534" s="156">
        <v>44.166666666666664</v>
      </c>
      <c r="J534" s="157">
        <v>55.747126436781613</v>
      </c>
      <c r="K534" s="158">
        <v>55.747126436781613</v>
      </c>
      <c r="L534" s="158">
        <v>42.077884223993806</v>
      </c>
      <c r="M534" s="158">
        <v>31.395348837209301</v>
      </c>
      <c r="N534" s="104" t="s">
        <v>3179</v>
      </c>
      <c r="O534" s="104" t="s">
        <v>3180</v>
      </c>
      <c r="P534" s="104" t="s">
        <v>3181</v>
      </c>
      <c r="Q534" s="104"/>
      <c r="R534" s="104"/>
      <c r="S534" s="104"/>
      <c r="T534" s="104"/>
      <c r="U534" s="64"/>
      <c r="V534" s="95" t="s">
        <v>1449</v>
      </c>
      <c r="W534" s="95" t="s">
        <v>1461</v>
      </c>
      <c r="X534" s="95" t="s">
        <v>4249</v>
      </c>
    </row>
    <row r="535" spans="1:24" x14ac:dyDescent="0.2">
      <c r="A535" s="113" t="s">
        <v>29</v>
      </c>
      <c r="B535" s="150" t="s">
        <v>285</v>
      </c>
      <c r="C535" s="149" t="s">
        <v>629</v>
      </c>
      <c r="D535" s="148" t="s">
        <v>3090</v>
      </c>
      <c r="E535" s="155">
        <v>34.782608695652172</v>
      </c>
      <c r="F535" s="155">
        <v>27.358490566037734</v>
      </c>
      <c r="G535" s="156">
        <v>60.215053763440864</v>
      </c>
      <c r="H535" s="156">
        <v>39.42307692307692</v>
      </c>
      <c r="I535" s="156">
        <v>55.000000000000007</v>
      </c>
      <c r="J535" s="157">
        <v>52.857142857142861</v>
      </c>
      <c r="K535" s="158">
        <v>60.215053763440864</v>
      </c>
      <c r="L535" s="158">
        <v>44.939395467558427</v>
      </c>
      <c r="M535" s="158">
        <v>27.358490566037734</v>
      </c>
      <c r="N535" s="104" t="s">
        <v>3179</v>
      </c>
      <c r="O535" s="104" t="s">
        <v>3180</v>
      </c>
      <c r="P535" s="104" t="s">
        <v>3181</v>
      </c>
      <c r="Q535" s="104"/>
      <c r="R535" s="104"/>
      <c r="S535" s="104"/>
      <c r="T535" s="104"/>
      <c r="U535" s="64"/>
      <c r="V535" s="95" t="s">
        <v>1449</v>
      </c>
      <c r="W535" s="95" t="s">
        <v>1466</v>
      </c>
      <c r="X535" s="95" t="s">
        <v>4249</v>
      </c>
    </row>
    <row r="536" spans="1:24" x14ac:dyDescent="0.2">
      <c r="A536" s="113" t="s">
        <v>29</v>
      </c>
      <c r="B536" s="150" t="s">
        <v>285</v>
      </c>
      <c r="C536" s="149" t="s">
        <v>2373</v>
      </c>
      <c r="D536" s="148" t="s">
        <v>2374</v>
      </c>
      <c r="E536" s="155">
        <v>40</v>
      </c>
      <c r="F536" s="155">
        <v>60.714285714285708</v>
      </c>
      <c r="G536" s="156">
        <v>57.8125</v>
      </c>
      <c r="H536" s="156">
        <v>58.095238095238102</v>
      </c>
      <c r="I536" s="156">
        <v>62.658227848101269</v>
      </c>
      <c r="J536" s="157">
        <v>77.173913043478265</v>
      </c>
      <c r="K536" s="158">
        <v>77.173913043478265</v>
      </c>
      <c r="L536" s="158">
        <v>59.409027450183892</v>
      </c>
      <c r="M536" s="158">
        <v>40</v>
      </c>
      <c r="N536" s="104" t="s">
        <v>3179</v>
      </c>
      <c r="O536" s="104" t="s">
        <v>3180</v>
      </c>
      <c r="P536" s="104" t="s">
        <v>3181</v>
      </c>
      <c r="Q536" s="104"/>
      <c r="R536" s="104"/>
      <c r="S536" s="104"/>
      <c r="T536" s="104"/>
      <c r="U536" s="64"/>
      <c r="V536" s="95" t="s">
        <v>1449</v>
      </c>
      <c r="W536" s="95" t="s">
        <v>4259</v>
      </c>
      <c r="X536" s="95" t="s">
        <v>4249</v>
      </c>
    </row>
    <row r="537" spans="1:24" x14ac:dyDescent="0.2">
      <c r="A537" s="113" t="s">
        <v>29</v>
      </c>
      <c r="B537" s="150" t="s">
        <v>285</v>
      </c>
      <c r="C537" s="149" t="s">
        <v>625</v>
      </c>
      <c r="D537" s="148" t="s">
        <v>3087</v>
      </c>
      <c r="E537" s="155">
        <v>20.512820512820511</v>
      </c>
      <c r="F537" s="155">
        <v>45.070422535211272</v>
      </c>
      <c r="G537" s="156">
        <v>31.707317073170731</v>
      </c>
      <c r="H537" s="156">
        <v>27.27272727272727</v>
      </c>
      <c r="I537" s="156">
        <v>36.170212765957451</v>
      </c>
      <c r="J537" s="157">
        <v>40</v>
      </c>
      <c r="K537" s="158">
        <v>45.070422535211272</v>
      </c>
      <c r="L537" s="158">
        <v>33.455583359981205</v>
      </c>
      <c r="M537" s="158">
        <v>20.512820512820511</v>
      </c>
      <c r="N537" s="104" t="s">
        <v>3182</v>
      </c>
      <c r="O537" s="104" t="s">
        <v>3183</v>
      </c>
      <c r="P537" s="104" t="s">
        <v>3184</v>
      </c>
      <c r="Q537" s="104"/>
      <c r="R537" s="104"/>
      <c r="S537" s="104"/>
      <c r="T537" s="104"/>
      <c r="U537" s="64"/>
      <c r="V537" s="95" t="s">
        <v>1449</v>
      </c>
      <c r="W537" s="95" t="s">
        <v>1458</v>
      </c>
      <c r="X537" s="95" t="s">
        <v>4249</v>
      </c>
    </row>
    <row r="538" spans="1:24" x14ac:dyDescent="0.2">
      <c r="A538" s="113" t="s">
        <v>29</v>
      </c>
      <c r="B538" s="150" t="s">
        <v>285</v>
      </c>
      <c r="C538" s="149" t="s">
        <v>2375</v>
      </c>
      <c r="D538" s="148" t="s">
        <v>3088</v>
      </c>
      <c r="E538" s="155">
        <v>32.20338983050847</v>
      </c>
      <c r="F538" s="155">
        <v>42.307692307692307</v>
      </c>
      <c r="G538" s="156">
        <v>69.841269841269835</v>
      </c>
      <c r="H538" s="156">
        <v>31.111111111111111</v>
      </c>
      <c r="I538" s="156">
        <v>47.727272727272727</v>
      </c>
      <c r="J538" s="157">
        <v>62.376237623762378</v>
      </c>
      <c r="K538" s="158">
        <v>69.841269841269835</v>
      </c>
      <c r="L538" s="158">
        <v>47.594495573602806</v>
      </c>
      <c r="M538" s="158">
        <v>31.111111111111111</v>
      </c>
      <c r="N538" s="104" t="s">
        <v>3182</v>
      </c>
      <c r="O538" s="104" t="s">
        <v>3183</v>
      </c>
      <c r="P538" s="104" t="s">
        <v>3184</v>
      </c>
      <c r="Q538" s="104"/>
      <c r="R538" s="104"/>
      <c r="S538" s="104"/>
      <c r="T538" s="104"/>
      <c r="U538" s="64"/>
      <c r="V538" s="95" t="s">
        <v>1449</v>
      </c>
      <c r="W538" s="95" t="s">
        <v>4260</v>
      </c>
      <c r="X538" s="95" t="s">
        <v>4249</v>
      </c>
    </row>
    <row r="539" spans="1:24" x14ac:dyDescent="0.2">
      <c r="A539" s="113" t="s">
        <v>29</v>
      </c>
      <c r="B539" s="150" t="s">
        <v>285</v>
      </c>
      <c r="C539" s="149" t="s">
        <v>854</v>
      </c>
      <c r="D539" s="148" t="s">
        <v>855</v>
      </c>
      <c r="E539" s="155">
        <v>31.343283582089555</v>
      </c>
      <c r="F539" s="155">
        <v>57.627118644067799</v>
      </c>
      <c r="G539" s="156">
        <v>55.26315789473685</v>
      </c>
      <c r="H539" s="156">
        <v>57.692307692307686</v>
      </c>
      <c r="I539" s="156">
        <v>50.769230769230766</v>
      </c>
      <c r="J539" s="157">
        <v>58.75</v>
      </c>
      <c r="K539" s="158">
        <v>58.75</v>
      </c>
      <c r="L539" s="158">
        <v>51.907516430405444</v>
      </c>
      <c r="M539" s="158">
        <v>31.343283582089555</v>
      </c>
      <c r="N539" s="104" t="s">
        <v>3182</v>
      </c>
      <c r="O539" s="104" t="s">
        <v>3183</v>
      </c>
      <c r="P539" s="104" t="s">
        <v>3184</v>
      </c>
      <c r="Q539" s="104"/>
      <c r="R539" s="104"/>
      <c r="S539" s="104"/>
      <c r="T539" s="104"/>
      <c r="U539" s="64"/>
      <c r="V539" s="95" t="s">
        <v>1449</v>
      </c>
      <c r="W539" s="95" t="s">
        <v>1659</v>
      </c>
      <c r="X539" s="95" t="s">
        <v>4249</v>
      </c>
    </row>
    <row r="540" spans="1:24" x14ac:dyDescent="0.2">
      <c r="A540" s="113" t="s">
        <v>29</v>
      </c>
      <c r="B540" s="150" t="s">
        <v>284</v>
      </c>
      <c r="C540" s="149" t="s">
        <v>940</v>
      </c>
      <c r="D540" s="148" t="s">
        <v>1965</v>
      </c>
      <c r="E540" s="155">
        <v>83.333333333333343</v>
      </c>
      <c r="F540" s="155">
        <v>76.582278481012651</v>
      </c>
      <c r="G540" s="156">
        <v>78.260869565217391</v>
      </c>
      <c r="H540" s="156">
        <v>42.342342342342342</v>
      </c>
      <c r="I540" s="156">
        <v>62.318840579710141</v>
      </c>
      <c r="J540" s="157">
        <v>48.333333333333336</v>
      </c>
      <c r="K540" s="158">
        <v>83.333333333333343</v>
      </c>
      <c r="L540" s="158">
        <v>65.195166272491534</v>
      </c>
      <c r="M540" s="158">
        <v>42.342342342342342</v>
      </c>
      <c r="N540" s="104" t="s">
        <v>3170</v>
      </c>
      <c r="O540" s="104" t="s">
        <v>3171</v>
      </c>
      <c r="P540" s="104" t="s">
        <v>3172</v>
      </c>
      <c r="Q540" s="104"/>
      <c r="R540" s="104"/>
      <c r="S540" s="104"/>
      <c r="T540" s="104"/>
      <c r="U540" s="64"/>
      <c r="V540" s="95" t="s">
        <v>1474</v>
      </c>
      <c r="W540" s="95" t="s">
        <v>4261</v>
      </c>
      <c r="X540" s="95" t="s">
        <v>4249</v>
      </c>
    </row>
    <row r="541" spans="1:24" x14ac:dyDescent="0.2">
      <c r="A541" s="113" t="s">
        <v>29</v>
      </c>
      <c r="B541" s="150" t="s">
        <v>284</v>
      </c>
      <c r="C541" s="149" t="s">
        <v>614</v>
      </c>
      <c r="D541" s="148" t="s">
        <v>892</v>
      </c>
      <c r="E541" s="155">
        <v>68.478260869565219</v>
      </c>
      <c r="F541" s="155">
        <v>46.75925925925926</v>
      </c>
      <c r="G541" s="156">
        <v>48.951048951048953</v>
      </c>
      <c r="H541" s="156">
        <v>81.690140845070431</v>
      </c>
      <c r="I541" s="156">
        <v>64.534883720930239</v>
      </c>
      <c r="J541" s="157">
        <v>63.636363636363633</v>
      </c>
      <c r="K541" s="158">
        <v>81.690140845070431</v>
      </c>
      <c r="L541" s="158">
        <v>62.341659547039626</v>
      </c>
      <c r="M541" s="158">
        <v>46.75925925925926</v>
      </c>
      <c r="N541" s="104" t="s">
        <v>3170</v>
      </c>
      <c r="O541" s="104" t="s">
        <v>3171</v>
      </c>
      <c r="P541" s="104" t="s">
        <v>3172</v>
      </c>
      <c r="Q541" s="104"/>
      <c r="R541" s="104"/>
      <c r="S541" s="104"/>
      <c r="T541" s="104"/>
      <c r="U541" s="64"/>
      <c r="V541" s="95" t="s">
        <v>1474</v>
      </c>
      <c r="W541" s="95" t="s">
        <v>4262</v>
      </c>
      <c r="X541" s="95" t="s">
        <v>4249</v>
      </c>
    </row>
    <row r="542" spans="1:24" x14ac:dyDescent="0.2">
      <c r="A542" s="113" t="s">
        <v>29</v>
      </c>
      <c r="B542" s="150" t="s">
        <v>284</v>
      </c>
      <c r="C542" s="149" t="s">
        <v>943</v>
      </c>
      <c r="D542" s="148" t="s">
        <v>1406</v>
      </c>
      <c r="E542" s="155">
        <v>53.030303030303031</v>
      </c>
      <c r="F542" s="155">
        <v>53.333333333333336</v>
      </c>
      <c r="G542" s="156">
        <v>56.862745098039213</v>
      </c>
      <c r="H542" s="156">
        <v>45.614035087719294</v>
      </c>
      <c r="I542" s="156">
        <v>50</v>
      </c>
      <c r="J542" s="157">
        <v>50</v>
      </c>
      <c r="K542" s="158">
        <v>56.862745098039213</v>
      </c>
      <c r="L542" s="158">
        <v>51.473402758232481</v>
      </c>
      <c r="M542" s="158">
        <v>45.614035087719294</v>
      </c>
      <c r="N542" s="104" t="s">
        <v>3170</v>
      </c>
      <c r="O542" s="104" t="s">
        <v>3171</v>
      </c>
      <c r="P542" s="104" t="s">
        <v>3172</v>
      </c>
      <c r="Q542" s="104"/>
      <c r="R542" s="104"/>
      <c r="S542" s="104"/>
      <c r="T542" s="104"/>
      <c r="U542" s="64"/>
      <c r="V542" s="95" t="s">
        <v>1474</v>
      </c>
      <c r="W542" s="95" t="s">
        <v>1487</v>
      </c>
      <c r="X542" s="95" t="s">
        <v>4249</v>
      </c>
    </row>
    <row r="543" spans="1:24" x14ac:dyDescent="0.2">
      <c r="A543" s="113" t="s">
        <v>29</v>
      </c>
      <c r="B543" s="150" t="s">
        <v>284</v>
      </c>
      <c r="C543" s="149" t="s">
        <v>146</v>
      </c>
      <c r="D543" s="148" t="s">
        <v>893</v>
      </c>
      <c r="E543" s="155">
        <v>58.585858585858588</v>
      </c>
      <c r="F543" s="155">
        <v>40.298507462686565</v>
      </c>
      <c r="G543" s="156">
        <v>41.860465116279073</v>
      </c>
      <c r="H543" s="156">
        <v>44.444444444444443</v>
      </c>
      <c r="I543" s="156">
        <v>69.318181818181827</v>
      </c>
      <c r="J543" s="157">
        <v>71.05263157894737</v>
      </c>
      <c r="K543" s="158">
        <v>71.05263157894737</v>
      </c>
      <c r="L543" s="158">
        <v>54.260014834399648</v>
      </c>
      <c r="M543" s="158">
        <v>40.298507462686565</v>
      </c>
      <c r="N543" s="104" t="s">
        <v>3170</v>
      </c>
      <c r="O543" s="104" t="s">
        <v>3171</v>
      </c>
      <c r="P543" s="104" t="s">
        <v>3172</v>
      </c>
      <c r="Q543" s="104"/>
      <c r="R543" s="104"/>
      <c r="S543" s="104"/>
      <c r="T543" s="104"/>
      <c r="U543" s="64"/>
      <c r="V543" s="95" t="s">
        <v>1474</v>
      </c>
      <c r="W543" s="95" t="s">
        <v>4263</v>
      </c>
      <c r="X543" s="95" t="s">
        <v>4249</v>
      </c>
    </row>
    <row r="544" spans="1:24" x14ac:dyDescent="0.2">
      <c r="A544" s="113" t="s">
        <v>29</v>
      </c>
      <c r="B544" s="150" t="s">
        <v>284</v>
      </c>
      <c r="C544" s="149" t="s">
        <v>183</v>
      </c>
      <c r="D544" s="148" t="s">
        <v>3081</v>
      </c>
      <c r="E544" s="155">
        <v>50.495049504950494</v>
      </c>
      <c r="F544" s="155">
        <v>54.411764705882348</v>
      </c>
      <c r="G544" s="156">
        <v>56.17977528089888</v>
      </c>
      <c r="H544" s="156">
        <v>64.81481481481481</v>
      </c>
      <c r="I544" s="156">
        <v>76.973684210526315</v>
      </c>
      <c r="J544" s="157">
        <v>65.806451612903231</v>
      </c>
      <c r="K544" s="158">
        <v>76.973684210526315</v>
      </c>
      <c r="L544" s="158">
        <v>61.446923354996017</v>
      </c>
      <c r="M544" s="158">
        <v>50.495049504950494</v>
      </c>
      <c r="N544" s="104" t="s">
        <v>3170</v>
      </c>
      <c r="O544" s="104" t="s">
        <v>3171</v>
      </c>
      <c r="P544" s="104" t="s">
        <v>3172</v>
      </c>
      <c r="Q544" s="104"/>
      <c r="R544" s="104"/>
      <c r="S544" s="104"/>
      <c r="T544" s="104"/>
      <c r="U544" s="64"/>
      <c r="V544" s="95" t="s">
        <v>1474</v>
      </c>
      <c r="W544" s="95" t="s">
        <v>1490</v>
      </c>
      <c r="X544" s="95" t="s">
        <v>4249</v>
      </c>
    </row>
    <row r="545" spans="1:24" x14ac:dyDescent="0.2">
      <c r="A545" s="113" t="s">
        <v>29</v>
      </c>
      <c r="B545" s="150" t="s">
        <v>284</v>
      </c>
      <c r="C545" s="149" t="s">
        <v>617</v>
      </c>
      <c r="D545" s="148" t="s">
        <v>3083</v>
      </c>
      <c r="E545" s="155">
        <v>77.391304347826079</v>
      </c>
      <c r="F545" s="155">
        <v>78.709677419354847</v>
      </c>
      <c r="G545" s="156">
        <v>78.94736842105263</v>
      </c>
      <c r="H545" s="156">
        <v>100</v>
      </c>
      <c r="I545" s="156">
        <v>83.568075117370881</v>
      </c>
      <c r="J545" s="157">
        <v>84.555984555984551</v>
      </c>
      <c r="K545" s="158">
        <v>100</v>
      </c>
      <c r="L545" s="158">
        <v>83.862068310264831</v>
      </c>
      <c r="M545" s="158">
        <v>77.391304347826079</v>
      </c>
      <c r="N545" s="104" t="s">
        <v>3170</v>
      </c>
      <c r="O545" s="104" t="s">
        <v>3171</v>
      </c>
      <c r="P545" s="104" t="s">
        <v>3172</v>
      </c>
      <c r="Q545" s="104"/>
      <c r="R545" s="104"/>
      <c r="S545" s="104"/>
      <c r="T545" s="104"/>
      <c r="U545" s="64"/>
      <c r="V545" s="95" t="s">
        <v>1474</v>
      </c>
      <c r="W545" s="95" t="s">
        <v>1497</v>
      </c>
      <c r="X545" s="95" t="s">
        <v>4249</v>
      </c>
    </row>
    <row r="546" spans="1:24" x14ac:dyDescent="0.2">
      <c r="A546" s="113" t="s">
        <v>29</v>
      </c>
      <c r="B546" s="150" t="s">
        <v>284</v>
      </c>
      <c r="C546" s="149" t="s">
        <v>847</v>
      </c>
      <c r="D546" s="148" t="s">
        <v>848</v>
      </c>
      <c r="E546" s="155">
        <v>64.285714285714292</v>
      </c>
      <c r="F546" s="155">
        <v>59.259259259259252</v>
      </c>
      <c r="G546" s="156">
        <v>68.148148148148152</v>
      </c>
      <c r="H546" s="156">
        <v>65.625</v>
      </c>
      <c r="I546" s="156">
        <v>71.794871794871796</v>
      </c>
      <c r="J546" s="157">
        <v>41.333333333333336</v>
      </c>
      <c r="K546" s="158">
        <v>71.794871794871796</v>
      </c>
      <c r="L546" s="158">
        <v>61.741054470221144</v>
      </c>
      <c r="M546" s="158">
        <v>41.333333333333336</v>
      </c>
      <c r="N546" s="104" t="s">
        <v>3170</v>
      </c>
      <c r="O546" s="104" t="s">
        <v>3171</v>
      </c>
      <c r="P546" s="104" t="s">
        <v>3172</v>
      </c>
      <c r="Q546" s="104"/>
      <c r="R546" s="104"/>
      <c r="S546" s="104"/>
      <c r="T546" s="104"/>
      <c r="U546" s="64"/>
      <c r="V546" s="95" t="s">
        <v>1474</v>
      </c>
      <c r="W546" s="95" t="s">
        <v>1653</v>
      </c>
      <c r="X546" s="95" t="s">
        <v>4249</v>
      </c>
    </row>
    <row r="547" spans="1:24" x14ac:dyDescent="0.2">
      <c r="A547" s="113" t="s">
        <v>29</v>
      </c>
      <c r="B547" s="150" t="s">
        <v>284</v>
      </c>
      <c r="C547" s="149" t="s">
        <v>619</v>
      </c>
      <c r="D547" s="148" t="s">
        <v>3085</v>
      </c>
      <c r="E547" s="155">
        <v>73.076923076923066</v>
      </c>
      <c r="F547" s="155">
        <v>80.6949806949807</v>
      </c>
      <c r="G547" s="156">
        <v>69.642857142857139</v>
      </c>
      <c r="H547" s="156">
        <v>65.891472868217051</v>
      </c>
      <c r="I547" s="156">
        <v>76.08695652173914</v>
      </c>
      <c r="J547" s="157">
        <v>48.550724637681157</v>
      </c>
      <c r="K547" s="158">
        <v>80.6949806949807</v>
      </c>
      <c r="L547" s="158">
        <v>68.990652490399711</v>
      </c>
      <c r="M547" s="158">
        <v>48.550724637681157</v>
      </c>
      <c r="N547" s="104" t="s">
        <v>3170</v>
      </c>
      <c r="O547" s="104" t="s">
        <v>3171</v>
      </c>
      <c r="P547" s="104" t="s">
        <v>3172</v>
      </c>
      <c r="Q547" s="104"/>
      <c r="R547" s="104"/>
      <c r="S547" s="104"/>
      <c r="T547" s="104"/>
      <c r="U547" s="64"/>
      <c r="V547" s="95" t="s">
        <v>1474</v>
      </c>
      <c r="W547" s="95" t="s">
        <v>1654</v>
      </c>
      <c r="X547" s="95" t="s">
        <v>4249</v>
      </c>
    </row>
    <row r="548" spans="1:24" x14ac:dyDescent="0.2">
      <c r="A548" s="113" t="s">
        <v>29</v>
      </c>
      <c r="B548" s="150" t="s">
        <v>284</v>
      </c>
      <c r="C548" s="149" t="s">
        <v>431</v>
      </c>
      <c r="D548" s="148" t="s">
        <v>432</v>
      </c>
      <c r="E548" s="155">
        <v>79</v>
      </c>
      <c r="F548" s="155">
        <v>32.87671232876712</v>
      </c>
      <c r="G548" s="156">
        <v>57.352941176470587</v>
      </c>
      <c r="H548" s="156">
        <v>64.102564102564102</v>
      </c>
      <c r="I548" s="156">
        <v>50</v>
      </c>
      <c r="J548" s="157">
        <v>41.95804195804196</v>
      </c>
      <c r="K548" s="158">
        <v>79</v>
      </c>
      <c r="L548" s="158">
        <v>54.215043260973964</v>
      </c>
      <c r="M548" s="158">
        <v>32.87671232876712</v>
      </c>
      <c r="N548" s="104" t="s">
        <v>3173</v>
      </c>
      <c r="O548" s="104" t="s">
        <v>3174</v>
      </c>
      <c r="P548" s="104" t="s">
        <v>3175</v>
      </c>
      <c r="Q548" s="104"/>
      <c r="R548" s="104"/>
      <c r="S548" s="104"/>
      <c r="T548" s="104"/>
      <c r="U548" s="64"/>
      <c r="V548" s="95" t="s">
        <v>1474</v>
      </c>
      <c r="W548" s="95" t="s">
        <v>4264</v>
      </c>
      <c r="X548" s="95" t="s">
        <v>4249</v>
      </c>
    </row>
    <row r="549" spans="1:24" x14ac:dyDescent="0.2">
      <c r="A549" s="113" t="s">
        <v>29</v>
      </c>
      <c r="B549" s="150" t="s">
        <v>284</v>
      </c>
      <c r="C549" s="149" t="s">
        <v>864</v>
      </c>
      <c r="D549" s="148" t="s">
        <v>865</v>
      </c>
      <c r="E549" s="155">
        <v>66.412213740458014</v>
      </c>
      <c r="F549" s="155">
        <v>30</v>
      </c>
      <c r="G549" s="156">
        <v>55.882352941176471</v>
      </c>
      <c r="H549" s="156">
        <v>65.289256198347118</v>
      </c>
      <c r="I549" s="156">
        <v>70.247933884297524</v>
      </c>
      <c r="J549" s="157">
        <v>57.462686567164177</v>
      </c>
      <c r="K549" s="158">
        <v>70.247933884297524</v>
      </c>
      <c r="L549" s="158">
        <v>57.549073888573879</v>
      </c>
      <c r="M549" s="158">
        <v>30</v>
      </c>
      <c r="N549" s="104" t="s">
        <v>3173</v>
      </c>
      <c r="O549" s="104" t="s">
        <v>3174</v>
      </c>
      <c r="P549" s="104" t="s">
        <v>3175</v>
      </c>
      <c r="Q549" s="104"/>
      <c r="R549" s="104"/>
      <c r="S549" s="104"/>
      <c r="T549" s="104"/>
      <c r="U549" s="64"/>
      <c r="V549" s="95" t="s">
        <v>1474</v>
      </c>
      <c r="W549" s="95" t="s">
        <v>4265</v>
      </c>
      <c r="X549" s="95" t="s">
        <v>4249</v>
      </c>
    </row>
    <row r="550" spans="1:24" x14ac:dyDescent="0.2">
      <c r="A550" s="113" t="s">
        <v>29</v>
      </c>
      <c r="B550" s="150" t="s">
        <v>284</v>
      </c>
      <c r="C550" s="149" t="s">
        <v>606</v>
      </c>
      <c r="D550" s="148" t="s">
        <v>3079</v>
      </c>
      <c r="E550" s="155">
        <v>48.672566371681413</v>
      </c>
      <c r="F550" s="155">
        <v>52.450980392156865</v>
      </c>
      <c r="G550" s="156">
        <v>61.417322834645674</v>
      </c>
      <c r="H550" s="156">
        <v>56.756756756756758</v>
      </c>
      <c r="I550" s="156">
        <v>63.128491620111724</v>
      </c>
      <c r="J550" s="157">
        <v>48.484848484848484</v>
      </c>
      <c r="K550" s="158">
        <v>63.128491620111724</v>
      </c>
      <c r="L550" s="158">
        <v>55.151827743366823</v>
      </c>
      <c r="M550" s="158">
        <v>48.484848484848484</v>
      </c>
      <c r="N550" s="104" t="s">
        <v>3176</v>
      </c>
      <c r="O550" s="104" t="s">
        <v>3177</v>
      </c>
      <c r="P550" s="104" t="s">
        <v>3178</v>
      </c>
      <c r="Q550" s="104"/>
      <c r="R550" s="104"/>
      <c r="S550" s="104"/>
      <c r="T550" s="104"/>
      <c r="U550" s="64"/>
      <c r="V550" s="95" t="s">
        <v>1474</v>
      </c>
      <c r="W550" s="95" t="s">
        <v>1473</v>
      </c>
      <c r="X550" s="95" t="s">
        <v>4249</v>
      </c>
    </row>
    <row r="551" spans="1:24" x14ac:dyDescent="0.2">
      <c r="A551" s="113" t="s">
        <v>29</v>
      </c>
      <c r="B551" s="150" t="s">
        <v>284</v>
      </c>
      <c r="C551" s="149" t="s">
        <v>2366</v>
      </c>
      <c r="D551" s="148" t="s">
        <v>2367</v>
      </c>
      <c r="E551" s="155">
        <v>49.606299212598429</v>
      </c>
      <c r="F551" s="155">
        <v>49.132947976878611</v>
      </c>
      <c r="G551" s="156">
        <v>56.71641791044776</v>
      </c>
      <c r="H551" s="156">
        <v>49.635036496350367</v>
      </c>
      <c r="I551" s="156">
        <v>62.179487179487182</v>
      </c>
      <c r="J551" s="157">
        <v>42.857142857142854</v>
      </c>
      <c r="K551" s="158">
        <v>62.179487179487182</v>
      </c>
      <c r="L551" s="158">
        <v>51.687888605484197</v>
      </c>
      <c r="M551" s="158">
        <v>42.857142857142854</v>
      </c>
      <c r="N551" s="104" t="s">
        <v>3176</v>
      </c>
      <c r="O551" s="104" t="s">
        <v>3177</v>
      </c>
      <c r="P551" s="104" t="s">
        <v>3178</v>
      </c>
      <c r="Q551" s="104"/>
      <c r="R551" s="104"/>
      <c r="S551" s="104"/>
      <c r="T551" s="104"/>
      <c r="U551" s="64"/>
      <c r="V551" s="95" t="s">
        <v>1474</v>
      </c>
      <c r="W551" s="95" t="s">
        <v>4266</v>
      </c>
      <c r="X551" s="95" t="s">
        <v>4249</v>
      </c>
    </row>
    <row r="552" spans="1:24" x14ac:dyDescent="0.2">
      <c r="A552" s="113" t="s">
        <v>29</v>
      </c>
      <c r="B552" s="150" t="s">
        <v>284</v>
      </c>
      <c r="C552" s="149" t="s">
        <v>2362</v>
      </c>
      <c r="D552" s="148" t="s">
        <v>3084</v>
      </c>
      <c r="E552" s="155">
        <v>45.794392523364486</v>
      </c>
      <c r="F552" s="155">
        <v>55.645161290322577</v>
      </c>
      <c r="G552" s="156">
        <v>51.960784313725497</v>
      </c>
      <c r="H552" s="156">
        <v>45.370370370370374</v>
      </c>
      <c r="I552" s="156">
        <v>60.919540229885058</v>
      </c>
      <c r="J552" s="157">
        <v>46.153846153846153</v>
      </c>
      <c r="K552" s="158">
        <v>60.919540229885058</v>
      </c>
      <c r="L552" s="158">
        <v>50.974015813585687</v>
      </c>
      <c r="M552" s="158">
        <v>45.370370370370374</v>
      </c>
      <c r="N552" s="104" t="s">
        <v>3176</v>
      </c>
      <c r="O552" s="104" t="s">
        <v>3177</v>
      </c>
      <c r="P552" s="104" t="s">
        <v>3178</v>
      </c>
      <c r="Q552" s="104"/>
      <c r="R552" s="104"/>
      <c r="S552" s="104"/>
      <c r="T552" s="104"/>
      <c r="U552" s="64"/>
      <c r="V552" s="95" t="s">
        <v>1474</v>
      </c>
      <c r="W552" s="95" t="s">
        <v>4267</v>
      </c>
      <c r="X552" s="95" t="s">
        <v>4249</v>
      </c>
    </row>
    <row r="553" spans="1:24" x14ac:dyDescent="0.2">
      <c r="A553" s="113" t="s">
        <v>29</v>
      </c>
      <c r="B553" s="150" t="s">
        <v>284</v>
      </c>
      <c r="C553" s="149" t="s">
        <v>608</v>
      </c>
      <c r="D553" s="148" t="s">
        <v>3080</v>
      </c>
      <c r="E553" s="155">
        <v>43.859649122807014</v>
      </c>
      <c r="F553" s="155">
        <v>44.715447154471541</v>
      </c>
      <c r="G553" s="156">
        <v>48.591549295774648</v>
      </c>
      <c r="H553" s="156">
        <v>46.92307692307692</v>
      </c>
      <c r="I553" s="156">
        <v>46.296296296296298</v>
      </c>
      <c r="J553" s="157">
        <v>49.586776859504134</v>
      </c>
      <c r="K553" s="158">
        <v>49.586776859504134</v>
      </c>
      <c r="L553" s="158">
        <v>46.662132608655099</v>
      </c>
      <c r="M553" s="158">
        <v>43.859649122807014</v>
      </c>
      <c r="N553" s="104" t="s">
        <v>3179</v>
      </c>
      <c r="O553" s="104" t="s">
        <v>3180</v>
      </c>
      <c r="P553" s="104" t="s">
        <v>3181</v>
      </c>
      <c r="Q553" s="104"/>
      <c r="R553" s="104"/>
      <c r="S553" s="104"/>
      <c r="T553" s="104"/>
      <c r="U553" s="64"/>
      <c r="V553" s="95" t="s">
        <v>1474</v>
      </c>
      <c r="W553" s="95" t="s">
        <v>1477</v>
      </c>
      <c r="X553" s="95" t="s">
        <v>4249</v>
      </c>
    </row>
    <row r="554" spans="1:24" x14ac:dyDescent="0.2">
      <c r="A554" s="113" t="s">
        <v>29</v>
      </c>
      <c r="B554" s="150" t="s">
        <v>284</v>
      </c>
      <c r="C554" s="149" t="s">
        <v>190</v>
      </c>
      <c r="D554" s="148" t="s">
        <v>612</v>
      </c>
      <c r="E554" s="155">
        <v>39.393939393939391</v>
      </c>
      <c r="F554" s="155">
        <v>40.116279069767444</v>
      </c>
      <c r="G554" s="156">
        <v>42.857142857142854</v>
      </c>
      <c r="H554" s="156">
        <v>0</v>
      </c>
      <c r="I554" s="156">
        <v>64.361702127659569</v>
      </c>
      <c r="J554" s="157">
        <v>70.610687022900763</v>
      </c>
      <c r="K554" s="158">
        <v>70.610687022900763</v>
      </c>
      <c r="L554" s="158">
        <v>42.889958411901667</v>
      </c>
      <c r="M554" s="158">
        <v>0</v>
      </c>
      <c r="N554" s="104" t="s">
        <v>3179</v>
      </c>
      <c r="O554" s="104" t="s">
        <v>3180</v>
      </c>
      <c r="P554" s="104" t="s">
        <v>3181</v>
      </c>
      <c r="Q554" s="104"/>
      <c r="R554" s="104"/>
      <c r="S554" s="104"/>
      <c r="T554" s="104"/>
      <c r="U554" s="64"/>
      <c r="V554" s="95" t="s">
        <v>1474</v>
      </c>
      <c r="W554" s="95" t="s">
        <v>4268</v>
      </c>
      <c r="X554" s="95" t="s">
        <v>4249</v>
      </c>
    </row>
    <row r="555" spans="1:24" x14ac:dyDescent="0.2">
      <c r="A555" s="113" t="s">
        <v>29</v>
      </c>
      <c r="B555" s="150" t="s">
        <v>284</v>
      </c>
      <c r="C555" s="149" t="s">
        <v>134</v>
      </c>
      <c r="D555" s="148" t="s">
        <v>430</v>
      </c>
      <c r="E555" s="155">
        <v>35.714285714285715</v>
      </c>
      <c r="F555" s="155">
        <v>52.697095435684652</v>
      </c>
      <c r="G555" s="156">
        <v>59.313725490196077</v>
      </c>
      <c r="H555" s="156">
        <v>58.108108108108105</v>
      </c>
      <c r="I555" s="156">
        <v>61.780104712041883</v>
      </c>
      <c r="J555" s="157">
        <v>56.571428571428569</v>
      </c>
      <c r="K555" s="158">
        <v>61.780104712041883</v>
      </c>
      <c r="L555" s="158">
        <v>54.030791338624162</v>
      </c>
      <c r="M555" s="158">
        <v>35.714285714285715</v>
      </c>
      <c r="N555" s="104" t="s">
        <v>3179</v>
      </c>
      <c r="O555" s="104" t="s">
        <v>3180</v>
      </c>
      <c r="P555" s="104" t="s">
        <v>3181</v>
      </c>
      <c r="Q555" s="104"/>
      <c r="R555" s="104"/>
      <c r="S555" s="104"/>
      <c r="T555" s="104"/>
      <c r="U555" s="64"/>
      <c r="V555" s="95" t="s">
        <v>1474</v>
      </c>
      <c r="W555" s="95" t="s">
        <v>1482</v>
      </c>
      <c r="X555" s="95" t="s">
        <v>4249</v>
      </c>
    </row>
    <row r="556" spans="1:24" x14ac:dyDescent="0.2">
      <c r="A556" s="113" t="s">
        <v>29</v>
      </c>
      <c r="B556" s="150" t="s">
        <v>284</v>
      </c>
      <c r="C556" s="149" t="s">
        <v>84</v>
      </c>
      <c r="D556" s="148" t="s">
        <v>613</v>
      </c>
      <c r="E556" s="155">
        <v>31.851851851851855</v>
      </c>
      <c r="F556" s="155">
        <v>45.454545454545453</v>
      </c>
      <c r="G556" s="156">
        <v>41.237113402061851</v>
      </c>
      <c r="H556" s="156">
        <v>55.194805194805198</v>
      </c>
      <c r="I556" s="156">
        <v>44.230769230769226</v>
      </c>
      <c r="J556" s="157">
        <v>39.849624060150376</v>
      </c>
      <c r="K556" s="158">
        <v>55.194805194805198</v>
      </c>
      <c r="L556" s="158">
        <v>42.969784865697328</v>
      </c>
      <c r="M556" s="158">
        <v>31.851851851851855</v>
      </c>
      <c r="N556" s="104" t="s">
        <v>3179</v>
      </c>
      <c r="O556" s="104" t="s">
        <v>3180</v>
      </c>
      <c r="P556" s="104" t="s">
        <v>3181</v>
      </c>
      <c r="Q556" s="104"/>
      <c r="R556" s="104"/>
      <c r="S556" s="104"/>
      <c r="T556" s="104"/>
      <c r="U556" s="64"/>
      <c r="V556" s="95" t="s">
        <v>1474</v>
      </c>
      <c r="W556" s="95" t="s">
        <v>1484</v>
      </c>
      <c r="X556" s="95" t="s">
        <v>4249</v>
      </c>
    </row>
    <row r="557" spans="1:24" x14ac:dyDescent="0.2">
      <c r="A557" s="113" t="s">
        <v>29</v>
      </c>
      <c r="B557" s="150" t="s">
        <v>284</v>
      </c>
      <c r="C557" s="149" t="s">
        <v>2360</v>
      </c>
      <c r="D557" s="148" t="s">
        <v>2361</v>
      </c>
      <c r="E557" s="155">
        <v>42.857142857142854</v>
      </c>
      <c r="F557" s="155">
        <v>49.327354260089685</v>
      </c>
      <c r="G557" s="156">
        <v>54.491017964071851</v>
      </c>
      <c r="H557" s="156">
        <v>51.666666666666671</v>
      </c>
      <c r="I557" s="156">
        <v>49.068322981366457</v>
      </c>
      <c r="J557" s="157">
        <v>41.614906832298139</v>
      </c>
      <c r="K557" s="158">
        <v>54.491017964071851</v>
      </c>
      <c r="L557" s="158">
        <v>48.170901926939273</v>
      </c>
      <c r="M557" s="158">
        <v>41.614906832298139</v>
      </c>
      <c r="N557" s="104" t="s">
        <v>3179</v>
      </c>
      <c r="O557" s="104" t="s">
        <v>3180</v>
      </c>
      <c r="P557" s="104" t="s">
        <v>3181</v>
      </c>
      <c r="Q557" s="104"/>
      <c r="R557" s="104"/>
      <c r="S557" s="104"/>
      <c r="T557" s="104"/>
      <c r="U557" s="64"/>
      <c r="V557" s="95" t="s">
        <v>1474</v>
      </c>
      <c r="W557" s="95" t="s">
        <v>4269</v>
      </c>
      <c r="X557" s="95" t="s">
        <v>4249</v>
      </c>
    </row>
    <row r="558" spans="1:24" x14ac:dyDescent="0.2">
      <c r="A558" s="113" t="s">
        <v>29</v>
      </c>
      <c r="B558" s="150" t="s">
        <v>284</v>
      </c>
      <c r="C558" s="149" t="s">
        <v>610</v>
      </c>
      <c r="D558" s="148" t="s">
        <v>3082</v>
      </c>
      <c r="E558" s="155">
        <v>41.843971631205676</v>
      </c>
      <c r="F558" s="155">
        <v>41.714285714285715</v>
      </c>
      <c r="G558" s="156">
        <v>34.117647058823529</v>
      </c>
      <c r="H558" s="156">
        <v>47.407407407407412</v>
      </c>
      <c r="I558" s="156">
        <v>46.153846153846153</v>
      </c>
      <c r="J558" s="157">
        <v>43.70860927152318</v>
      </c>
      <c r="K558" s="158">
        <v>47.407407407407412</v>
      </c>
      <c r="L558" s="158">
        <v>42.49096120618195</v>
      </c>
      <c r="M558" s="158">
        <v>34.117647058823529</v>
      </c>
      <c r="N558" s="104" t="s">
        <v>3179</v>
      </c>
      <c r="O558" s="104" t="s">
        <v>3180</v>
      </c>
      <c r="P558" s="104" t="s">
        <v>3181</v>
      </c>
      <c r="Q558" s="104"/>
      <c r="R558" s="104"/>
      <c r="S558" s="104"/>
      <c r="T558" s="104"/>
      <c r="U558" s="64"/>
      <c r="V558" s="95" t="s">
        <v>1474</v>
      </c>
      <c r="W558" s="95" t="s">
        <v>1496</v>
      </c>
      <c r="X558" s="95" t="s">
        <v>4249</v>
      </c>
    </row>
    <row r="559" spans="1:24" x14ac:dyDescent="0.2">
      <c r="A559" s="113" t="s">
        <v>29</v>
      </c>
      <c r="B559" s="150" t="s">
        <v>284</v>
      </c>
      <c r="C559" s="149" t="s">
        <v>856</v>
      </c>
      <c r="D559" s="148" t="s">
        <v>1395</v>
      </c>
      <c r="E559" s="155">
        <v>44.329896907216494</v>
      </c>
      <c r="F559" s="155">
        <v>48.125</v>
      </c>
      <c r="G559" s="156">
        <v>39.63963963963964</v>
      </c>
      <c r="H559" s="156">
        <v>45</v>
      </c>
      <c r="I559" s="156">
        <v>77.15517241379311</v>
      </c>
      <c r="J559" s="157">
        <v>43.362831858407077</v>
      </c>
      <c r="K559" s="158">
        <v>77.15517241379311</v>
      </c>
      <c r="L559" s="158">
        <v>49.602090136509389</v>
      </c>
      <c r="M559" s="158">
        <v>39.63963963963964</v>
      </c>
      <c r="N559" s="104" t="s">
        <v>3179</v>
      </c>
      <c r="O559" s="104" t="s">
        <v>3180</v>
      </c>
      <c r="P559" s="104" t="s">
        <v>3181</v>
      </c>
      <c r="Q559" s="104"/>
      <c r="R559" s="104"/>
      <c r="S559" s="104"/>
      <c r="T559" s="104"/>
      <c r="U559" s="64"/>
      <c r="V559" s="95" t="s">
        <v>1474</v>
      </c>
      <c r="W559" s="95" t="s">
        <v>1652</v>
      </c>
      <c r="X559" s="95" t="s">
        <v>4249</v>
      </c>
    </row>
    <row r="560" spans="1:24" x14ac:dyDescent="0.2">
      <c r="A560" s="113" t="s">
        <v>29</v>
      </c>
      <c r="B560" s="150" t="s">
        <v>284</v>
      </c>
      <c r="C560" s="149" t="s">
        <v>2358</v>
      </c>
      <c r="D560" s="148" t="s">
        <v>2359</v>
      </c>
      <c r="E560" s="155">
        <v>40</v>
      </c>
      <c r="F560" s="155">
        <v>42.424242424242422</v>
      </c>
      <c r="G560" s="156">
        <v>56.69291338582677</v>
      </c>
      <c r="H560" s="156">
        <v>53.892215568862277</v>
      </c>
      <c r="I560" s="156">
        <v>58.252427184466015</v>
      </c>
      <c r="J560" s="157">
        <v>66.666666666666657</v>
      </c>
      <c r="K560" s="158">
        <v>66.666666666666657</v>
      </c>
      <c r="L560" s="158">
        <v>52.988077538344022</v>
      </c>
      <c r="M560" s="158">
        <v>40</v>
      </c>
      <c r="N560" s="104" t="s">
        <v>3179</v>
      </c>
      <c r="O560" s="104" t="s">
        <v>3180</v>
      </c>
      <c r="P560" s="104" t="s">
        <v>3181</v>
      </c>
      <c r="Q560" s="104"/>
      <c r="R560" s="104"/>
      <c r="S560" s="104"/>
      <c r="T560" s="104"/>
      <c r="U560" s="64"/>
      <c r="V560" s="95" t="s">
        <v>1474</v>
      </c>
      <c r="W560" s="95" t="s">
        <v>4270</v>
      </c>
      <c r="X560" s="95" t="s">
        <v>4249</v>
      </c>
    </row>
    <row r="561" spans="1:24" x14ac:dyDescent="0.2">
      <c r="A561" s="113" t="s">
        <v>29</v>
      </c>
      <c r="B561" s="150" t="s">
        <v>284</v>
      </c>
      <c r="C561" s="149" t="s">
        <v>2364</v>
      </c>
      <c r="D561" s="148" t="s">
        <v>2365</v>
      </c>
      <c r="E561" s="155">
        <v>0</v>
      </c>
      <c r="F561" s="155">
        <v>76</v>
      </c>
      <c r="G561" s="156">
        <v>74.869109947643977</v>
      </c>
      <c r="H561" s="156">
        <v>0</v>
      </c>
      <c r="I561" s="156">
        <v>80.459770114942529</v>
      </c>
      <c r="J561" s="157">
        <v>77.220077220077215</v>
      </c>
      <c r="K561" s="158">
        <v>80.459770114942529</v>
      </c>
      <c r="L561" s="158">
        <v>51.424826213777287</v>
      </c>
      <c r="M561" s="158">
        <v>0</v>
      </c>
      <c r="N561" s="104" t="s">
        <v>3185</v>
      </c>
      <c r="O561" s="104" t="s">
        <v>3186</v>
      </c>
      <c r="P561" s="104" t="s">
        <v>3187</v>
      </c>
      <c r="Q561" s="104"/>
      <c r="R561" s="104"/>
      <c r="S561" s="104"/>
      <c r="T561" s="104"/>
      <c r="U561" s="64"/>
      <c r="V561" s="95" t="s">
        <v>1474</v>
      </c>
      <c r="W561" s="95" t="s">
        <v>4271</v>
      </c>
      <c r="X561" s="95" t="s">
        <v>4249</v>
      </c>
    </row>
    <row r="562" spans="1:24" x14ac:dyDescent="0.2">
      <c r="A562" s="113" t="s">
        <v>29</v>
      </c>
      <c r="B562" s="150" t="s">
        <v>2015</v>
      </c>
      <c r="C562" s="149" t="s">
        <v>652</v>
      </c>
      <c r="D562" s="148" t="s">
        <v>3103</v>
      </c>
      <c r="E562" s="155">
        <v>63.636363636363633</v>
      </c>
      <c r="F562" s="155">
        <v>44.303797468354425</v>
      </c>
      <c r="G562" s="156">
        <v>60</v>
      </c>
      <c r="H562" s="156">
        <v>56.999999999999993</v>
      </c>
      <c r="I562" s="156">
        <v>55.140186915887845</v>
      </c>
      <c r="J562" s="157">
        <v>81.318681318681314</v>
      </c>
      <c r="K562" s="158">
        <v>81.318681318681314</v>
      </c>
      <c r="L562" s="158">
        <v>60.23317155654788</v>
      </c>
      <c r="M562" s="158">
        <v>44.303797468354425</v>
      </c>
      <c r="N562" s="104" t="s">
        <v>3170</v>
      </c>
      <c r="O562" s="104" t="s">
        <v>3171</v>
      </c>
      <c r="P562" s="104" t="s">
        <v>3172</v>
      </c>
      <c r="Q562" s="104"/>
      <c r="R562" s="104"/>
      <c r="S562" s="104"/>
      <c r="T562" s="104"/>
      <c r="U562" s="64"/>
      <c r="V562" s="95" t="s">
        <v>1463</v>
      </c>
      <c r="W562" s="95" t="s">
        <v>1464</v>
      </c>
      <c r="X562" s="95" t="s">
        <v>4249</v>
      </c>
    </row>
    <row r="563" spans="1:24" x14ac:dyDescent="0.2">
      <c r="A563" s="113" t="s">
        <v>29</v>
      </c>
      <c r="B563" s="150" t="s">
        <v>2015</v>
      </c>
      <c r="C563" s="149" t="s">
        <v>2400</v>
      </c>
      <c r="D563" s="148" t="s">
        <v>2401</v>
      </c>
      <c r="E563" s="155">
        <v>57.03125</v>
      </c>
      <c r="F563" s="155">
        <v>61.068702290076338</v>
      </c>
      <c r="G563" s="156">
        <v>69.306930693069305</v>
      </c>
      <c r="H563" s="156">
        <v>67.857142857142861</v>
      </c>
      <c r="I563" s="156">
        <v>64.634146341463421</v>
      </c>
      <c r="J563" s="157">
        <v>73.076923076923066</v>
      </c>
      <c r="K563" s="158">
        <v>73.076923076923066</v>
      </c>
      <c r="L563" s="158">
        <v>65.495849209779166</v>
      </c>
      <c r="M563" s="158">
        <v>57.03125</v>
      </c>
      <c r="N563" s="104" t="s">
        <v>3170</v>
      </c>
      <c r="O563" s="104" t="s">
        <v>3171</v>
      </c>
      <c r="P563" s="104" t="s">
        <v>3172</v>
      </c>
      <c r="Q563" s="104"/>
      <c r="R563" s="104"/>
      <c r="S563" s="104"/>
      <c r="T563" s="104"/>
      <c r="U563" s="64"/>
      <c r="V563" s="95" t="s">
        <v>1463</v>
      </c>
      <c r="W563" s="95" t="s">
        <v>4272</v>
      </c>
      <c r="X563" s="95" t="s">
        <v>4249</v>
      </c>
    </row>
    <row r="564" spans="1:24" x14ac:dyDescent="0.2">
      <c r="A564" s="113" t="s">
        <v>29</v>
      </c>
      <c r="B564" s="150" t="s">
        <v>2015</v>
      </c>
      <c r="C564" s="149" t="s">
        <v>879</v>
      </c>
      <c r="D564" s="148" t="s">
        <v>880</v>
      </c>
      <c r="E564" s="155">
        <v>84.070796460176993</v>
      </c>
      <c r="F564" s="155">
        <v>65.174129353233837</v>
      </c>
      <c r="G564" s="156">
        <v>63.432835820895527</v>
      </c>
      <c r="H564" s="156">
        <v>66.666666666666657</v>
      </c>
      <c r="I564" s="156">
        <v>64.566929133858267</v>
      </c>
      <c r="J564" s="157">
        <v>72.300469483568079</v>
      </c>
      <c r="K564" s="158">
        <v>84.070796460176993</v>
      </c>
      <c r="L564" s="158">
        <v>69.368637819733223</v>
      </c>
      <c r="M564" s="158">
        <v>63.432835820895527</v>
      </c>
      <c r="N564" s="104" t="s">
        <v>3170</v>
      </c>
      <c r="O564" s="104" t="s">
        <v>3171</v>
      </c>
      <c r="P564" s="104" t="s">
        <v>3172</v>
      </c>
      <c r="Q564" s="104"/>
      <c r="R564" s="104"/>
      <c r="S564" s="104"/>
      <c r="T564" s="104"/>
      <c r="U564" s="64"/>
      <c r="V564" s="95" t="s">
        <v>1463</v>
      </c>
      <c r="W564" s="95" t="s">
        <v>1472</v>
      </c>
      <c r="X564" s="95" t="s">
        <v>4249</v>
      </c>
    </row>
    <row r="565" spans="1:24" x14ac:dyDescent="0.2">
      <c r="A565" s="113" t="s">
        <v>29</v>
      </c>
      <c r="B565" s="150" t="s">
        <v>2015</v>
      </c>
      <c r="C565" s="149" t="s">
        <v>660</v>
      </c>
      <c r="D565" s="148" t="s">
        <v>661</v>
      </c>
      <c r="E565" s="155">
        <v>50</v>
      </c>
      <c r="F565" s="155">
        <v>30.985915492957744</v>
      </c>
      <c r="G565" s="156">
        <v>20.454545454545457</v>
      </c>
      <c r="H565" s="156">
        <v>45.901639344262293</v>
      </c>
      <c r="I565" s="156">
        <v>38.461538461538467</v>
      </c>
      <c r="J565" s="157">
        <v>63.725490196078425</v>
      </c>
      <c r="K565" s="158">
        <v>63.725490196078425</v>
      </c>
      <c r="L565" s="158">
        <v>41.588188158230402</v>
      </c>
      <c r="M565" s="158">
        <v>20.454545454545457</v>
      </c>
      <c r="N565" s="104" t="s">
        <v>3173</v>
      </c>
      <c r="O565" s="104" t="s">
        <v>3174</v>
      </c>
      <c r="P565" s="104" t="s">
        <v>3175</v>
      </c>
      <c r="Q565" s="104"/>
      <c r="R565" s="104"/>
      <c r="S565" s="104"/>
      <c r="T565" s="104"/>
      <c r="U565" s="64"/>
      <c r="V565" s="95" t="s">
        <v>1463</v>
      </c>
      <c r="W565" s="95" t="s">
        <v>4273</v>
      </c>
      <c r="X565" s="95" t="s">
        <v>4249</v>
      </c>
    </row>
    <row r="566" spans="1:24" x14ac:dyDescent="0.2">
      <c r="A566" s="113" t="s">
        <v>29</v>
      </c>
      <c r="B566" s="150" t="s">
        <v>2015</v>
      </c>
      <c r="C566" s="149" t="s">
        <v>656</v>
      </c>
      <c r="D566" s="148" t="s">
        <v>657</v>
      </c>
      <c r="E566" s="155">
        <v>51.923076923076927</v>
      </c>
      <c r="F566" s="155">
        <v>42.105263157894733</v>
      </c>
      <c r="G566" s="156">
        <v>42.857142857142854</v>
      </c>
      <c r="H566" s="156">
        <v>46.969696969696969</v>
      </c>
      <c r="I566" s="156">
        <v>53.333333333333336</v>
      </c>
      <c r="J566" s="157">
        <v>51.5625</v>
      </c>
      <c r="K566" s="158">
        <v>53.333333333333336</v>
      </c>
      <c r="L566" s="158">
        <v>48.125168873524139</v>
      </c>
      <c r="M566" s="158">
        <v>42.105263157894733</v>
      </c>
      <c r="N566" s="104" t="s">
        <v>3173</v>
      </c>
      <c r="O566" s="104" t="s">
        <v>3174</v>
      </c>
      <c r="P566" s="104" t="s">
        <v>3175</v>
      </c>
      <c r="Q566" s="104"/>
      <c r="R566" s="104"/>
      <c r="S566" s="104"/>
      <c r="T566" s="104"/>
      <c r="U566" s="64"/>
      <c r="V566" s="95" t="s">
        <v>1463</v>
      </c>
      <c r="W566" s="95" t="s">
        <v>1469</v>
      </c>
      <c r="X566" s="95" t="s">
        <v>4249</v>
      </c>
    </row>
    <row r="567" spans="1:24" x14ac:dyDescent="0.2">
      <c r="A567" s="113" t="s">
        <v>29</v>
      </c>
      <c r="B567" s="150" t="s">
        <v>2015</v>
      </c>
      <c r="C567" s="149" t="s">
        <v>2402</v>
      </c>
      <c r="D567" s="148" t="s">
        <v>2403</v>
      </c>
      <c r="E567" s="155">
        <v>50.354609929078009</v>
      </c>
      <c r="F567" s="155">
        <v>40.506329113924053</v>
      </c>
      <c r="G567" s="156">
        <v>41.379310344827587</v>
      </c>
      <c r="H567" s="156">
        <v>40.206185567010309</v>
      </c>
      <c r="I567" s="156">
        <v>40.384615384615387</v>
      </c>
      <c r="J567" s="157">
        <v>42.857142857142854</v>
      </c>
      <c r="K567" s="158">
        <v>50.354609929078009</v>
      </c>
      <c r="L567" s="158">
        <v>42.614698866099701</v>
      </c>
      <c r="M567" s="158">
        <v>40.206185567010309</v>
      </c>
      <c r="N567" s="104" t="s">
        <v>3173</v>
      </c>
      <c r="O567" s="104" t="s">
        <v>3174</v>
      </c>
      <c r="P567" s="104" t="s">
        <v>3175</v>
      </c>
      <c r="Q567" s="104"/>
      <c r="R567" s="104"/>
      <c r="S567" s="104"/>
      <c r="T567" s="104"/>
      <c r="U567" s="64"/>
      <c r="V567" s="95" t="s">
        <v>1463</v>
      </c>
      <c r="W567" s="95" t="s">
        <v>4274</v>
      </c>
      <c r="X567" s="95" t="s">
        <v>4249</v>
      </c>
    </row>
    <row r="568" spans="1:24" x14ac:dyDescent="0.2">
      <c r="A568" s="113" t="s">
        <v>29</v>
      </c>
      <c r="B568" s="150" t="s">
        <v>2015</v>
      </c>
      <c r="C568" s="149" t="s">
        <v>2398</v>
      </c>
      <c r="D568" s="148" t="s">
        <v>2399</v>
      </c>
      <c r="E568" s="155">
        <v>56.000000000000007</v>
      </c>
      <c r="F568" s="155">
        <v>60.085836909871247</v>
      </c>
      <c r="G568" s="156">
        <v>63.366336633663366</v>
      </c>
      <c r="H568" s="156">
        <v>0</v>
      </c>
      <c r="I568" s="156">
        <v>66.32124352331607</v>
      </c>
      <c r="J568" s="157">
        <v>71.428571428571431</v>
      </c>
      <c r="K568" s="158">
        <v>71.428571428571431</v>
      </c>
      <c r="L568" s="158">
        <v>52.866998082570355</v>
      </c>
      <c r="M568" s="158">
        <v>0</v>
      </c>
      <c r="N568" s="104" t="s">
        <v>3173</v>
      </c>
      <c r="O568" s="104" t="s">
        <v>3174</v>
      </c>
      <c r="P568" s="104" t="s">
        <v>3175</v>
      </c>
      <c r="Q568" s="104"/>
      <c r="R568" s="104"/>
      <c r="S568" s="104"/>
      <c r="T568" s="104"/>
      <c r="U568" s="64"/>
      <c r="V568" s="95" t="s">
        <v>1463</v>
      </c>
      <c r="W568" s="95" t="s">
        <v>4275</v>
      </c>
      <c r="X568" s="95" t="s">
        <v>4249</v>
      </c>
    </row>
    <row r="569" spans="1:24" x14ac:dyDescent="0.2">
      <c r="A569" s="113" t="s">
        <v>29</v>
      </c>
      <c r="B569" s="150" t="s">
        <v>2015</v>
      </c>
      <c r="C569" s="149" t="s">
        <v>941</v>
      </c>
      <c r="D569" s="148" t="s">
        <v>3102</v>
      </c>
      <c r="E569" s="155">
        <v>42.857142857142854</v>
      </c>
      <c r="F569" s="155">
        <v>56.521739130434781</v>
      </c>
      <c r="G569" s="156">
        <v>40.259740259740262</v>
      </c>
      <c r="H569" s="156">
        <v>52.678571428571431</v>
      </c>
      <c r="I569" s="156">
        <v>59.523809523809526</v>
      </c>
      <c r="J569" s="157">
        <v>55.555555555555557</v>
      </c>
      <c r="K569" s="158">
        <v>59.523809523809526</v>
      </c>
      <c r="L569" s="158">
        <v>51.232759792542396</v>
      </c>
      <c r="M569" s="158">
        <v>40.259740259740262</v>
      </c>
      <c r="N569" s="104" t="s">
        <v>3179</v>
      </c>
      <c r="O569" s="104" t="s">
        <v>3180</v>
      </c>
      <c r="P569" s="104" t="s">
        <v>3181</v>
      </c>
      <c r="Q569" s="104"/>
      <c r="R569" s="104"/>
      <c r="S569" s="104"/>
      <c r="T569" s="104"/>
      <c r="U569" s="64"/>
      <c r="V569" s="95" t="s">
        <v>1463</v>
      </c>
      <c r="W569" s="95" t="s">
        <v>1462</v>
      </c>
      <c r="X569" s="95" t="s">
        <v>4249</v>
      </c>
    </row>
    <row r="570" spans="1:24" x14ac:dyDescent="0.2">
      <c r="A570" s="113" t="s">
        <v>29</v>
      </c>
      <c r="B570" s="150" t="s">
        <v>2015</v>
      </c>
      <c r="C570" s="149" t="s">
        <v>658</v>
      </c>
      <c r="D570" s="148" t="s">
        <v>659</v>
      </c>
      <c r="E570" s="155">
        <v>46.25</v>
      </c>
      <c r="F570" s="155">
        <v>31.884057971014489</v>
      </c>
      <c r="G570" s="156">
        <v>57.446808510638306</v>
      </c>
      <c r="H570" s="156">
        <v>34.042553191489361</v>
      </c>
      <c r="I570" s="156">
        <v>56.896551724137936</v>
      </c>
      <c r="J570" s="157">
        <v>36.25</v>
      </c>
      <c r="K570" s="158">
        <v>57.446808510638306</v>
      </c>
      <c r="L570" s="158">
        <v>43.794995232880012</v>
      </c>
      <c r="M570" s="158">
        <v>31.884057971014489</v>
      </c>
      <c r="N570" s="104" t="s">
        <v>3179</v>
      </c>
      <c r="O570" s="104" t="s">
        <v>3180</v>
      </c>
      <c r="P570" s="104" t="s">
        <v>3181</v>
      </c>
      <c r="Q570" s="104"/>
      <c r="R570" s="104"/>
      <c r="S570" s="104"/>
      <c r="T570" s="104"/>
      <c r="U570" s="64"/>
      <c r="V570" s="95" t="s">
        <v>1463</v>
      </c>
      <c r="W570" s="95" t="s">
        <v>1471</v>
      </c>
      <c r="X570" s="95" t="s">
        <v>4249</v>
      </c>
    </row>
    <row r="571" spans="1:24" x14ac:dyDescent="0.2">
      <c r="A571" s="113" t="s">
        <v>29</v>
      </c>
      <c r="B571" s="150" t="s">
        <v>2015</v>
      </c>
      <c r="C571" s="149" t="s">
        <v>2396</v>
      </c>
      <c r="D571" s="148" t="s">
        <v>2397</v>
      </c>
      <c r="E571" s="155">
        <v>36.538461538461533</v>
      </c>
      <c r="F571" s="155">
        <v>51.19047619047619</v>
      </c>
      <c r="G571" s="156">
        <v>55.555555555555557</v>
      </c>
      <c r="H571" s="156">
        <v>60.330578512396691</v>
      </c>
      <c r="I571" s="156">
        <v>53.333333333333336</v>
      </c>
      <c r="J571" s="157">
        <v>49.152542372881356</v>
      </c>
      <c r="K571" s="158">
        <v>60.330578512396691</v>
      </c>
      <c r="L571" s="158">
        <v>51.01682458385077</v>
      </c>
      <c r="M571" s="158">
        <v>36.538461538461533</v>
      </c>
      <c r="N571" s="104" t="s">
        <v>3179</v>
      </c>
      <c r="O571" s="104" t="s">
        <v>3180</v>
      </c>
      <c r="P571" s="104" t="s">
        <v>3181</v>
      </c>
      <c r="Q571" s="104"/>
      <c r="R571" s="104"/>
      <c r="S571" s="104"/>
      <c r="T571" s="104"/>
      <c r="U571" s="64"/>
      <c r="V571" s="95" t="s">
        <v>1463</v>
      </c>
      <c r="W571" s="95" t="s">
        <v>4276</v>
      </c>
      <c r="X571" s="95" t="s">
        <v>4249</v>
      </c>
    </row>
    <row r="572" spans="1:24" x14ac:dyDescent="0.2">
      <c r="A572" s="113" t="s">
        <v>29</v>
      </c>
      <c r="B572" s="150" t="s">
        <v>2015</v>
      </c>
      <c r="C572" s="149" t="s">
        <v>2394</v>
      </c>
      <c r="D572" s="148" t="s">
        <v>3105</v>
      </c>
      <c r="E572" s="155">
        <v>37.692307692307693</v>
      </c>
      <c r="F572" s="155">
        <v>42.342342342342342</v>
      </c>
      <c r="G572" s="156">
        <v>50</v>
      </c>
      <c r="H572" s="156">
        <v>41.353383458646611</v>
      </c>
      <c r="I572" s="156">
        <v>35.65891472868217</v>
      </c>
      <c r="J572" s="157">
        <v>30.994152046783626</v>
      </c>
      <c r="K572" s="158">
        <v>50</v>
      </c>
      <c r="L572" s="158">
        <v>39.673516711460408</v>
      </c>
      <c r="M572" s="158">
        <v>30.994152046783626</v>
      </c>
      <c r="N572" s="104" t="s">
        <v>3179</v>
      </c>
      <c r="O572" s="104" t="s">
        <v>3180</v>
      </c>
      <c r="P572" s="104" t="s">
        <v>3181</v>
      </c>
      <c r="Q572" s="104"/>
      <c r="R572" s="104"/>
      <c r="S572" s="104"/>
      <c r="T572" s="104"/>
      <c r="U572" s="64"/>
      <c r="V572" s="95" t="s">
        <v>1463</v>
      </c>
      <c r="W572" s="95" t="s">
        <v>4277</v>
      </c>
      <c r="X572" s="95" t="s">
        <v>4249</v>
      </c>
    </row>
    <row r="573" spans="1:24" x14ac:dyDescent="0.2">
      <c r="A573" s="113" t="s">
        <v>29</v>
      </c>
      <c r="B573" s="150" t="s">
        <v>2015</v>
      </c>
      <c r="C573" s="149" t="s">
        <v>997</v>
      </c>
      <c r="D573" s="148" t="s">
        <v>1955</v>
      </c>
      <c r="E573" s="155">
        <v>40.449438202247187</v>
      </c>
      <c r="F573" s="155">
        <v>43.75</v>
      </c>
      <c r="G573" s="156">
        <v>32.786885245901637</v>
      </c>
      <c r="H573" s="156">
        <v>31.168831168831169</v>
      </c>
      <c r="I573" s="156">
        <v>30.263157894736842</v>
      </c>
      <c r="J573" s="157">
        <v>41.975308641975303</v>
      </c>
      <c r="K573" s="158">
        <v>43.75</v>
      </c>
      <c r="L573" s="158">
        <v>36.732270192282023</v>
      </c>
      <c r="M573" s="158">
        <v>30.263157894736842</v>
      </c>
      <c r="N573" s="104" t="s">
        <v>3179</v>
      </c>
      <c r="O573" s="104" t="s">
        <v>3180</v>
      </c>
      <c r="P573" s="104" t="s">
        <v>3181</v>
      </c>
      <c r="Q573" s="104"/>
      <c r="R573" s="104"/>
      <c r="S573" s="104"/>
      <c r="T573" s="104"/>
      <c r="U573" s="64"/>
      <c r="V573" s="95" t="s">
        <v>1463</v>
      </c>
      <c r="W573" s="95" t="s">
        <v>4278</v>
      </c>
      <c r="X573" s="95" t="s">
        <v>4249</v>
      </c>
    </row>
    <row r="574" spans="1:24" x14ac:dyDescent="0.2">
      <c r="A574" s="113" t="s">
        <v>29</v>
      </c>
      <c r="B574" s="150" t="s">
        <v>2015</v>
      </c>
      <c r="C574" s="149" t="s">
        <v>654</v>
      </c>
      <c r="D574" s="148" t="s">
        <v>655</v>
      </c>
      <c r="E574" s="155">
        <v>21.487603305785125</v>
      </c>
      <c r="F574" s="155">
        <v>28.46153846153846</v>
      </c>
      <c r="G574" s="156">
        <v>20</v>
      </c>
      <c r="H574" s="156">
        <v>0</v>
      </c>
      <c r="I574" s="156">
        <v>66.169154228855717</v>
      </c>
      <c r="J574" s="157">
        <v>63.636363636363633</v>
      </c>
      <c r="K574" s="158">
        <v>66.169154228855717</v>
      </c>
      <c r="L574" s="158">
        <v>33.292443272090487</v>
      </c>
      <c r="M574" s="158">
        <v>0</v>
      </c>
      <c r="N574" s="104" t="s">
        <v>3182</v>
      </c>
      <c r="O574" s="104" t="s">
        <v>3183</v>
      </c>
      <c r="P574" s="104" t="s">
        <v>3184</v>
      </c>
      <c r="Q574" s="104"/>
      <c r="R574" s="104"/>
      <c r="S574" s="104"/>
      <c r="T574" s="104"/>
      <c r="U574" s="64"/>
      <c r="V574" s="95" t="s">
        <v>1463</v>
      </c>
      <c r="W574" s="95" t="s">
        <v>1465</v>
      </c>
      <c r="X574" s="95" t="s">
        <v>4249</v>
      </c>
    </row>
    <row r="575" spans="1:24" x14ac:dyDescent="0.2">
      <c r="A575" s="113" t="s">
        <v>29</v>
      </c>
      <c r="B575" s="150" t="s">
        <v>2015</v>
      </c>
      <c r="C575" s="149" t="s">
        <v>942</v>
      </c>
      <c r="D575" s="148" t="s">
        <v>3104</v>
      </c>
      <c r="E575" s="155">
        <v>21.238938053097346</v>
      </c>
      <c r="F575" s="155">
        <v>29.75206611570248</v>
      </c>
      <c r="G575" s="156">
        <v>23.469387755102041</v>
      </c>
      <c r="H575" s="156">
        <v>42.857142857142854</v>
      </c>
      <c r="I575" s="156">
        <v>44.117647058823529</v>
      </c>
      <c r="J575" s="157">
        <v>48.148148148148145</v>
      </c>
      <c r="K575" s="158">
        <v>48.148148148148145</v>
      </c>
      <c r="L575" s="158">
        <v>34.930554998002734</v>
      </c>
      <c r="M575" s="158">
        <v>21.238938053097346</v>
      </c>
      <c r="N575" s="104" t="s">
        <v>3182</v>
      </c>
      <c r="O575" s="104" t="s">
        <v>3183</v>
      </c>
      <c r="P575" s="104" t="s">
        <v>3184</v>
      </c>
      <c r="Q575" s="104"/>
      <c r="R575" s="104"/>
      <c r="S575" s="104"/>
      <c r="T575" s="104"/>
      <c r="U575" s="64"/>
      <c r="V575" s="95" t="s">
        <v>1463</v>
      </c>
      <c r="W575" s="95" t="s">
        <v>1470</v>
      </c>
      <c r="X575" s="95" t="s">
        <v>4249</v>
      </c>
    </row>
    <row r="576" spans="1:24" x14ac:dyDescent="0.2">
      <c r="A576" s="113" t="s">
        <v>29</v>
      </c>
      <c r="B576" s="150" t="s">
        <v>2015</v>
      </c>
      <c r="C576" s="149" t="s">
        <v>861</v>
      </c>
      <c r="D576" s="148" t="s">
        <v>3106</v>
      </c>
      <c r="E576" s="155">
        <v>20.930232558139537</v>
      </c>
      <c r="F576" s="155">
        <v>18.888888888888889</v>
      </c>
      <c r="G576" s="156">
        <v>27.536231884057973</v>
      </c>
      <c r="H576" s="156">
        <v>28.07017543859649</v>
      </c>
      <c r="I576" s="156">
        <v>21.904761904761905</v>
      </c>
      <c r="J576" s="157">
        <v>26.956521739130434</v>
      </c>
      <c r="K576" s="158">
        <v>28.07017543859649</v>
      </c>
      <c r="L576" s="158">
        <v>24.047802068929204</v>
      </c>
      <c r="M576" s="158">
        <v>18.888888888888889</v>
      </c>
      <c r="N576" s="104" t="s">
        <v>3185</v>
      </c>
      <c r="O576" s="104" t="s">
        <v>3186</v>
      </c>
      <c r="P576" s="104" t="s">
        <v>3187</v>
      </c>
      <c r="Q576" s="104"/>
      <c r="R576" s="104"/>
      <c r="S576" s="104"/>
      <c r="T576" s="104"/>
      <c r="U576" s="64"/>
      <c r="V576" s="95" t="s">
        <v>1463</v>
      </c>
      <c r="W576" s="95" t="s">
        <v>4279</v>
      </c>
      <c r="X576" s="95" t="s">
        <v>4249</v>
      </c>
    </row>
    <row r="577" spans="1:24" x14ac:dyDescent="0.2">
      <c r="A577" s="113" t="s">
        <v>31</v>
      </c>
      <c r="B577" s="150" t="s">
        <v>291</v>
      </c>
      <c r="C577" s="149" t="s">
        <v>2483</v>
      </c>
      <c r="D577" s="148" t="s">
        <v>3109</v>
      </c>
      <c r="E577" s="155">
        <v>51.515151515151516</v>
      </c>
      <c r="F577" s="155">
        <v>56.36363636363636</v>
      </c>
      <c r="G577" s="156">
        <v>57.647058823529406</v>
      </c>
      <c r="H577" s="156">
        <v>55.084745762711862</v>
      </c>
      <c r="I577" s="156">
        <v>62.921348314606739</v>
      </c>
      <c r="J577" s="157">
        <v>63.492063492063487</v>
      </c>
      <c r="K577" s="158">
        <v>63.492063492063487</v>
      </c>
      <c r="L577" s="158">
        <v>57.837334045283228</v>
      </c>
      <c r="M577" s="158">
        <v>51.515151515151516</v>
      </c>
      <c r="N577" s="104" t="s">
        <v>3170</v>
      </c>
      <c r="O577" s="104" t="s">
        <v>3171</v>
      </c>
      <c r="P577" s="104" t="s">
        <v>3172</v>
      </c>
      <c r="Q577" s="104"/>
      <c r="R577" s="104"/>
      <c r="S577" s="104"/>
      <c r="T577" s="104"/>
      <c r="U577" s="64"/>
      <c r="V577" s="95" t="s">
        <v>1514</v>
      </c>
      <c r="W577" s="95" t="s">
        <v>4280</v>
      </c>
      <c r="X577" s="95" t="s">
        <v>4281</v>
      </c>
    </row>
    <row r="578" spans="1:24" x14ac:dyDescent="0.2">
      <c r="A578" s="113" t="s">
        <v>31</v>
      </c>
      <c r="B578" s="150" t="s">
        <v>291</v>
      </c>
      <c r="C578" s="149" t="s">
        <v>951</v>
      </c>
      <c r="D578" s="148" t="s">
        <v>3110</v>
      </c>
      <c r="E578" s="155">
        <v>62.420382165605091</v>
      </c>
      <c r="F578" s="155">
        <v>50.862068965517238</v>
      </c>
      <c r="G578" s="156">
        <v>55.633802816901415</v>
      </c>
      <c r="H578" s="156">
        <v>89.130434782608688</v>
      </c>
      <c r="I578" s="156">
        <v>87.5</v>
      </c>
      <c r="J578" s="157">
        <v>74.193548387096769</v>
      </c>
      <c r="K578" s="158">
        <v>89.130434782608688</v>
      </c>
      <c r="L578" s="158">
        <v>69.956706186288201</v>
      </c>
      <c r="M578" s="158">
        <v>50.862068965517238</v>
      </c>
      <c r="N578" s="104" t="s">
        <v>3170</v>
      </c>
      <c r="O578" s="104" t="s">
        <v>3171</v>
      </c>
      <c r="P578" s="104" t="s">
        <v>3172</v>
      </c>
      <c r="Q578" s="104"/>
      <c r="R578" s="104"/>
      <c r="S578" s="104"/>
      <c r="T578" s="104"/>
      <c r="U578" s="64"/>
      <c r="V578" s="95" t="s">
        <v>1514</v>
      </c>
      <c r="W578" s="95" t="s">
        <v>1513</v>
      </c>
      <c r="X578" s="95" t="s">
        <v>4281</v>
      </c>
    </row>
    <row r="579" spans="1:24" x14ac:dyDescent="0.2">
      <c r="A579" s="113" t="s">
        <v>31</v>
      </c>
      <c r="B579" s="150" t="s">
        <v>291</v>
      </c>
      <c r="C579" s="149" t="s">
        <v>1976</v>
      </c>
      <c r="D579" s="148" t="s">
        <v>3111</v>
      </c>
      <c r="E579" s="155">
        <v>85.714285714285708</v>
      </c>
      <c r="F579" s="155">
        <v>57.345971563981045</v>
      </c>
      <c r="G579" s="156">
        <v>52.72727272727272</v>
      </c>
      <c r="H579" s="156">
        <v>42.477876106194692</v>
      </c>
      <c r="I579" s="156">
        <v>52.247191011235962</v>
      </c>
      <c r="J579" s="157">
        <v>52.380952380952387</v>
      </c>
      <c r="K579" s="158">
        <v>85.714285714285708</v>
      </c>
      <c r="L579" s="158">
        <v>57.148924917320421</v>
      </c>
      <c r="M579" s="158">
        <v>42.477876106194692</v>
      </c>
      <c r="N579" s="104" t="s">
        <v>3170</v>
      </c>
      <c r="O579" s="104" t="s">
        <v>3171</v>
      </c>
      <c r="P579" s="104" t="s">
        <v>3172</v>
      </c>
      <c r="Q579" s="104"/>
      <c r="R579" s="104"/>
      <c r="S579" s="104"/>
      <c r="T579" s="104"/>
      <c r="U579" s="64"/>
      <c r="V579" s="95" t="s">
        <v>1514</v>
      </c>
      <c r="W579" s="95" t="s">
        <v>4282</v>
      </c>
      <c r="X579" s="95" t="s">
        <v>4281</v>
      </c>
    </row>
    <row r="580" spans="1:24" x14ac:dyDescent="0.2">
      <c r="A580" s="113" t="s">
        <v>31</v>
      </c>
      <c r="B580" s="150" t="s">
        <v>291</v>
      </c>
      <c r="C580" s="149" t="s">
        <v>2485</v>
      </c>
      <c r="D580" s="148" t="s">
        <v>3112</v>
      </c>
      <c r="E580" s="155">
        <v>100</v>
      </c>
      <c r="F580" s="155">
        <v>53.07692307692308</v>
      </c>
      <c r="G580" s="156">
        <v>63.636363636363633</v>
      </c>
      <c r="H580" s="156">
        <v>42.424242424242422</v>
      </c>
      <c r="I580" s="156">
        <v>53.846153846153847</v>
      </c>
      <c r="J580" s="157">
        <v>64.928909952606645</v>
      </c>
      <c r="K580" s="158">
        <v>100</v>
      </c>
      <c r="L580" s="158">
        <v>62.985432156048283</v>
      </c>
      <c r="M580" s="158">
        <v>42.424242424242422</v>
      </c>
      <c r="N580" s="104" t="s">
        <v>3170</v>
      </c>
      <c r="O580" s="104" t="s">
        <v>3171</v>
      </c>
      <c r="P580" s="104" t="s">
        <v>3172</v>
      </c>
      <c r="Q580" s="104"/>
      <c r="R580" s="104"/>
      <c r="S580" s="104"/>
      <c r="T580" s="104"/>
      <c r="U580" s="64"/>
      <c r="V580" s="95" t="s">
        <v>1514</v>
      </c>
      <c r="W580" s="95" t="s">
        <v>4283</v>
      </c>
      <c r="X580" s="95" t="s">
        <v>4281</v>
      </c>
    </row>
    <row r="581" spans="1:24" x14ac:dyDescent="0.2">
      <c r="A581" s="113" t="s">
        <v>31</v>
      </c>
      <c r="B581" s="150" t="s">
        <v>291</v>
      </c>
      <c r="C581" s="149" t="s">
        <v>2479</v>
      </c>
      <c r="D581" s="148" t="s">
        <v>3116</v>
      </c>
      <c r="E581" s="155">
        <v>52.678571428571431</v>
      </c>
      <c r="F581" s="155">
        <v>52.873563218390807</v>
      </c>
      <c r="G581" s="156">
        <v>56.164383561643838</v>
      </c>
      <c r="H581" s="156">
        <v>55.357142857142861</v>
      </c>
      <c r="I581" s="156">
        <v>79.710144927536234</v>
      </c>
      <c r="J581" s="157">
        <v>50</v>
      </c>
      <c r="K581" s="158">
        <v>79.710144927536234</v>
      </c>
      <c r="L581" s="158">
        <v>57.797300998880864</v>
      </c>
      <c r="M581" s="158">
        <v>50</v>
      </c>
      <c r="N581" s="104" t="s">
        <v>3170</v>
      </c>
      <c r="O581" s="104" t="s">
        <v>3171</v>
      </c>
      <c r="P581" s="104" t="s">
        <v>3172</v>
      </c>
      <c r="Q581" s="104"/>
      <c r="R581" s="104"/>
      <c r="S581" s="104"/>
      <c r="T581" s="104"/>
      <c r="U581" s="64"/>
      <c r="V581" s="95" t="s">
        <v>1514</v>
      </c>
      <c r="W581" s="95" t="s">
        <v>4284</v>
      </c>
      <c r="X581" s="95" t="s">
        <v>4281</v>
      </c>
    </row>
    <row r="582" spans="1:24" x14ac:dyDescent="0.2">
      <c r="A582" s="113" t="s">
        <v>31</v>
      </c>
      <c r="B582" s="150" t="s">
        <v>291</v>
      </c>
      <c r="C582" s="149" t="s">
        <v>234</v>
      </c>
      <c r="D582" s="148" t="s">
        <v>2489</v>
      </c>
      <c r="E582" s="155">
        <v>58.558558558558559</v>
      </c>
      <c r="F582" s="155">
        <v>55.609756097560982</v>
      </c>
      <c r="G582" s="156">
        <v>50</v>
      </c>
      <c r="H582" s="156">
        <v>0</v>
      </c>
      <c r="I582" s="156">
        <v>78.061224489795919</v>
      </c>
      <c r="J582" s="157">
        <v>72.962962962962962</v>
      </c>
      <c r="K582" s="158">
        <v>78.061224489795919</v>
      </c>
      <c r="L582" s="158">
        <v>52.532083684813074</v>
      </c>
      <c r="M582" s="158">
        <v>0</v>
      </c>
      <c r="N582" s="104" t="s">
        <v>3173</v>
      </c>
      <c r="O582" s="104" t="s">
        <v>3174</v>
      </c>
      <c r="P582" s="104" t="s">
        <v>3175</v>
      </c>
      <c r="Q582" s="104"/>
      <c r="R582" s="104"/>
      <c r="S582" s="104"/>
      <c r="T582" s="104"/>
      <c r="U582" s="64"/>
      <c r="V582" s="95" t="s">
        <v>1514</v>
      </c>
      <c r="W582" s="95" t="s">
        <v>4285</v>
      </c>
      <c r="X582" s="95" t="s">
        <v>4281</v>
      </c>
    </row>
    <row r="583" spans="1:24" x14ac:dyDescent="0.2">
      <c r="A583" s="113" t="s">
        <v>31</v>
      </c>
      <c r="B583" s="150" t="s">
        <v>291</v>
      </c>
      <c r="C583" s="149" t="s">
        <v>724</v>
      </c>
      <c r="D583" s="148" t="s">
        <v>3107</v>
      </c>
      <c r="E583" s="155">
        <v>57.522123893805308</v>
      </c>
      <c r="F583" s="155">
        <v>35.164835164835168</v>
      </c>
      <c r="G583" s="156">
        <v>37.593984962406012</v>
      </c>
      <c r="H583" s="156">
        <v>41.340782122905026</v>
      </c>
      <c r="I583" s="156">
        <v>33.098591549295776</v>
      </c>
      <c r="J583" s="157">
        <v>46.153846153846153</v>
      </c>
      <c r="K583" s="158">
        <v>57.522123893805308</v>
      </c>
      <c r="L583" s="158">
        <v>41.812360641182238</v>
      </c>
      <c r="M583" s="158">
        <v>33.098591549295776</v>
      </c>
      <c r="N583" s="104" t="s">
        <v>3173</v>
      </c>
      <c r="O583" s="104" t="s">
        <v>3174</v>
      </c>
      <c r="P583" s="104" t="s">
        <v>3175</v>
      </c>
      <c r="Q583" s="104"/>
      <c r="R583" s="104"/>
      <c r="S583" s="104"/>
      <c r="T583" s="104"/>
      <c r="U583" s="64"/>
      <c r="V583" s="95" t="s">
        <v>1514</v>
      </c>
      <c r="W583" s="95" t="s">
        <v>4286</v>
      </c>
      <c r="X583" s="95" t="s">
        <v>4281</v>
      </c>
    </row>
    <row r="584" spans="1:24" x14ac:dyDescent="0.2">
      <c r="A584" s="113" t="s">
        <v>31</v>
      </c>
      <c r="B584" s="150" t="s">
        <v>291</v>
      </c>
      <c r="C584" s="149" t="s">
        <v>232</v>
      </c>
      <c r="D584" s="148" t="s">
        <v>245</v>
      </c>
      <c r="E584" s="155">
        <v>54.629629629629626</v>
      </c>
      <c r="F584" s="155">
        <v>49.5</v>
      </c>
      <c r="G584" s="156">
        <v>40.441176470588239</v>
      </c>
      <c r="H584" s="156">
        <v>38.297872340425535</v>
      </c>
      <c r="I584" s="156">
        <v>50</v>
      </c>
      <c r="J584" s="157">
        <v>60.493827160493829</v>
      </c>
      <c r="K584" s="158">
        <v>60.493827160493829</v>
      </c>
      <c r="L584" s="158">
        <v>48.893750933522874</v>
      </c>
      <c r="M584" s="158">
        <v>38.297872340425535</v>
      </c>
      <c r="N584" s="104" t="s">
        <v>3173</v>
      </c>
      <c r="O584" s="104" t="s">
        <v>3174</v>
      </c>
      <c r="P584" s="104" t="s">
        <v>3175</v>
      </c>
      <c r="Q584" s="104"/>
      <c r="R584" s="104"/>
      <c r="S584" s="104"/>
      <c r="T584" s="104"/>
      <c r="U584" s="64"/>
      <c r="V584" s="95" t="s">
        <v>1514</v>
      </c>
      <c r="W584" s="95" t="s">
        <v>4287</v>
      </c>
      <c r="X584" s="95" t="s">
        <v>4281</v>
      </c>
    </row>
    <row r="585" spans="1:24" x14ac:dyDescent="0.2">
      <c r="A585" s="113" t="s">
        <v>31</v>
      </c>
      <c r="B585" s="150" t="s">
        <v>291</v>
      </c>
      <c r="C585" s="149" t="s">
        <v>2487</v>
      </c>
      <c r="D585" s="148" t="s">
        <v>3108</v>
      </c>
      <c r="E585" s="155">
        <v>47.572815533980581</v>
      </c>
      <c r="F585" s="155">
        <v>62.5</v>
      </c>
      <c r="G585" s="156">
        <v>40.594059405940598</v>
      </c>
      <c r="H585" s="156">
        <v>37.226277372262771</v>
      </c>
      <c r="I585" s="156">
        <v>51.798561151079134</v>
      </c>
      <c r="J585" s="157">
        <v>48.07692307692308</v>
      </c>
      <c r="K585" s="158">
        <v>62.5</v>
      </c>
      <c r="L585" s="158">
        <v>47.961439423364361</v>
      </c>
      <c r="M585" s="158">
        <v>37.226277372262771</v>
      </c>
      <c r="N585" s="104" t="s">
        <v>3176</v>
      </c>
      <c r="O585" s="104" t="s">
        <v>3177</v>
      </c>
      <c r="P585" s="104" t="s">
        <v>3178</v>
      </c>
      <c r="Q585" s="104"/>
      <c r="R585" s="104"/>
      <c r="S585" s="104"/>
      <c r="T585" s="104"/>
      <c r="U585" s="64"/>
      <c r="V585" s="95" t="s">
        <v>1514</v>
      </c>
      <c r="W585" s="95" t="s">
        <v>4288</v>
      </c>
      <c r="X585" s="95" t="s">
        <v>4281</v>
      </c>
    </row>
    <row r="586" spans="1:24" x14ac:dyDescent="0.2">
      <c r="A586" s="113" t="s">
        <v>31</v>
      </c>
      <c r="B586" s="150" t="s">
        <v>291</v>
      </c>
      <c r="C586" s="149" t="s">
        <v>729</v>
      </c>
      <c r="D586" s="148" t="s">
        <v>3117</v>
      </c>
      <c r="E586" s="155">
        <v>45</v>
      </c>
      <c r="F586" s="155">
        <v>40.476190476190474</v>
      </c>
      <c r="G586" s="156">
        <v>59.375</v>
      </c>
      <c r="H586" s="156">
        <v>64.285714285714292</v>
      </c>
      <c r="I586" s="156">
        <v>82.758620689655174</v>
      </c>
      <c r="J586" s="157">
        <v>60.526315789473685</v>
      </c>
      <c r="K586" s="158">
        <v>82.758620689655174</v>
      </c>
      <c r="L586" s="158">
        <v>58.736973540172272</v>
      </c>
      <c r="M586" s="158">
        <v>40.476190476190474</v>
      </c>
      <c r="N586" s="104" t="s">
        <v>3176</v>
      </c>
      <c r="O586" s="104" t="s">
        <v>3177</v>
      </c>
      <c r="P586" s="104" t="s">
        <v>3178</v>
      </c>
      <c r="Q586" s="104"/>
      <c r="R586" s="104"/>
      <c r="S586" s="104"/>
      <c r="T586" s="104"/>
      <c r="U586" s="64"/>
      <c r="V586" s="95" t="s">
        <v>1514</v>
      </c>
      <c r="W586" s="95" t="s">
        <v>1548</v>
      </c>
      <c r="X586" s="95" t="s">
        <v>4281</v>
      </c>
    </row>
    <row r="587" spans="1:24" x14ac:dyDescent="0.2">
      <c r="A587" s="113" t="s">
        <v>31</v>
      </c>
      <c r="B587" s="150" t="s">
        <v>291</v>
      </c>
      <c r="C587" s="149" t="s">
        <v>74</v>
      </c>
      <c r="D587" s="148" t="s">
        <v>726</v>
      </c>
      <c r="E587" s="155">
        <v>43.877551020408163</v>
      </c>
      <c r="F587" s="155">
        <v>48.165137614678898</v>
      </c>
      <c r="G587" s="156">
        <v>47.5177304964539</v>
      </c>
      <c r="H587" s="156">
        <v>0</v>
      </c>
      <c r="I587" s="156">
        <v>73.793103448275872</v>
      </c>
      <c r="J587" s="157">
        <v>65.573770491803273</v>
      </c>
      <c r="K587" s="158">
        <v>73.793103448275872</v>
      </c>
      <c r="L587" s="158">
        <v>46.48788217860335</v>
      </c>
      <c r="M587" s="158">
        <v>0</v>
      </c>
      <c r="N587" s="104" t="s">
        <v>3179</v>
      </c>
      <c r="O587" s="104" t="s">
        <v>3180</v>
      </c>
      <c r="P587" s="104" t="s">
        <v>3181</v>
      </c>
      <c r="Q587" s="104"/>
      <c r="R587" s="104"/>
      <c r="S587" s="104"/>
      <c r="T587" s="104"/>
      <c r="U587" s="64"/>
      <c r="V587" s="95" t="s">
        <v>1514</v>
      </c>
      <c r="W587" s="95" t="s">
        <v>4289</v>
      </c>
      <c r="X587" s="95" t="s">
        <v>4281</v>
      </c>
    </row>
    <row r="588" spans="1:24" x14ac:dyDescent="0.2">
      <c r="A588" s="113" t="s">
        <v>31</v>
      </c>
      <c r="B588" s="150" t="s">
        <v>291</v>
      </c>
      <c r="C588" s="149" t="s">
        <v>722</v>
      </c>
      <c r="D588" s="148" t="s">
        <v>723</v>
      </c>
      <c r="E588" s="155">
        <v>41.818181818181813</v>
      </c>
      <c r="F588" s="155">
        <v>41.904761904761905</v>
      </c>
      <c r="G588" s="156">
        <v>35.779816513761467</v>
      </c>
      <c r="H588" s="156">
        <v>42.307692307692307</v>
      </c>
      <c r="I588" s="156">
        <v>40.196078431372548</v>
      </c>
      <c r="J588" s="157">
        <v>29.411764705882355</v>
      </c>
      <c r="K588" s="158">
        <v>42.307692307692307</v>
      </c>
      <c r="L588" s="158">
        <v>38.569715946942061</v>
      </c>
      <c r="M588" s="158">
        <v>29.411764705882355</v>
      </c>
      <c r="N588" s="104" t="s">
        <v>3179</v>
      </c>
      <c r="O588" s="104" t="s">
        <v>3180</v>
      </c>
      <c r="P588" s="104" t="s">
        <v>3181</v>
      </c>
      <c r="Q588" s="104"/>
      <c r="R588" s="104"/>
      <c r="S588" s="104"/>
      <c r="T588" s="104"/>
      <c r="U588" s="64"/>
      <c r="V588" s="95" t="s">
        <v>1514</v>
      </c>
      <c r="W588" s="95" t="s">
        <v>4290</v>
      </c>
      <c r="X588" s="95" t="s">
        <v>4281</v>
      </c>
    </row>
    <row r="589" spans="1:24" x14ac:dyDescent="0.2">
      <c r="A589" s="113" t="s">
        <v>31</v>
      </c>
      <c r="B589" s="150" t="s">
        <v>291</v>
      </c>
      <c r="C589" s="149" t="s">
        <v>2481</v>
      </c>
      <c r="D589" s="148" t="s">
        <v>3113</v>
      </c>
      <c r="E589" s="155">
        <v>40</v>
      </c>
      <c r="F589" s="155">
        <v>45.660377358490564</v>
      </c>
      <c r="G589" s="156">
        <v>56.17977528089888</v>
      </c>
      <c r="H589" s="156">
        <v>60</v>
      </c>
      <c r="I589" s="156">
        <v>37.058823529411768</v>
      </c>
      <c r="J589" s="157">
        <v>67.289719626168221</v>
      </c>
      <c r="K589" s="158">
        <v>67.289719626168221</v>
      </c>
      <c r="L589" s="158">
        <v>51.031449299161572</v>
      </c>
      <c r="M589" s="158">
        <v>37.058823529411768</v>
      </c>
      <c r="N589" s="104" t="s">
        <v>3179</v>
      </c>
      <c r="O589" s="104" t="s">
        <v>3180</v>
      </c>
      <c r="P589" s="104" t="s">
        <v>3181</v>
      </c>
      <c r="Q589" s="104"/>
      <c r="R589" s="104"/>
      <c r="S589" s="104"/>
      <c r="T589" s="104"/>
      <c r="U589" s="64"/>
      <c r="V589" s="95" t="s">
        <v>1514</v>
      </c>
      <c r="W589" s="95" t="s">
        <v>4291</v>
      </c>
      <c r="X589" s="95" t="s">
        <v>4281</v>
      </c>
    </row>
    <row r="590" spans="1:24" x14ac:dyDescent="0.2">
      <c r="A590" s="113" t="s">
        <v>31</v>
      </c>
      <c r="B590" s="150" t="s">
        <v>291</v>
      </c>
      <c r="C590" s="149" t="s">
        <v>381</v>
      </c>
      <c r="D590" s="148" t="s">
        <v>3114</v>
      </c>
      <c r="E590" s="155">
        <v>41.40625</v>
      </c>
      <c r="F590" s="155">
        <v>43.684210526315795</v>
      </c>
      <c r="G590" s="156">
        <v>40.277777777777779</v>
      </c>
      <c r="H590" s="156">
        <v>66.666666666666657</v>
      </c>
      <c r="I590" s="156">
        <v>64.039408866995075</v>
      </c>
      <c r="J590" s="157">
        <v>49.246231155778894</v>
      </c>
      <c r="K590" s="158">
        <v>66.666666666666657</v>
      </c>
      <c r="L590" s="158">
        <v>50.886757498922371</v>
      </c>
      <c r="M590" s="158">
        <v>40.277777777777779</v>
      </c>
      <c r="N590" s="104" t="s">
        <v>3179</v>
      </c>
      <c r="O590" s="104" t="s">
        <v>3180</v>
      </c>
      <c r="P590" s="104" t="s">
        <v>3181</v>
      </c>
      <c r="Q590" s="104"/>
      <c r="R590" s="104"/>
      <c r="S590" s="104"/>
      <c r="T590" s="104"/>
      <c r="U590" s="64"/>
      <c r="V590" s="95" t="s">
        <v>1514</v>
      </c>
      <c r="W590" s="95" t="s">
        <v>4292</v>
      </c>
      <c r="X590" s="95" t="s">
        <v>4281</v>
      </c>
    </row>
    <row r="591" spans="1:24" x14ac:dyDescent="0.2">
      <c r="A591" s="113" t="s">
        <v>31</v>
      </c>
      <c r="B591" s="150" t="s">
        <v>291</v>
      </c>
      <c r="C591" s="149" t="s">
        <v>727</v>
      </c>
      <c r="D591" s="148" t="s">
        <v>3115</v>
      </c>
      <c r="E591" s="155">
        <v>43.75</v>
      </c>
      <c r="F591" s="155">
        <v>46.387832699619771</v>
      </c>
      <c r="G591" s="156">
        <v>45.5026455026455</v>
      </c>
      <c r="H591" s="156">
        <v>100</v>
      </c>
      <c r="I591" s="156">
        <v>66.120218579234972</v>
      </c>
      <c r="J591" s="157">
        <v>60.465116279069761</v>
      </c>
      <c r="K591" s="158">
        <v>100</v>
      </c>
      <c r="L591" s="158">
        <v>60.370968843428329</v>
      </c>
      <c r="M591" s="158">
        <v>43.75</v>
      </c>
      <c r="N591" s="104" t="s">
        <v>3179</v>
      </c>
      <c r="O591" s="104" t="s">
        <v>3180</v>
      </c>
      <c r="P591" s="104" t="s">
        <v>3181</v>
      </c>
      <c r="Q591" s="104"/>
      <c r="R591" s="104"/>
      <c r="S591" s="104"/>
      <c r="T591" s="104"/>
      <c r="U591" s="64"/>
      <c r="V591" s="95" t="s">
        <v>1514</v>
      </c>
      <c r="W591" s="95" t="s">
        <v>4293</v>
      </c>
      <c r="X591" s="95" t="s">
        <v>4281</v>
      </c>
    </row>
    <row r="592" spans="1:24" x14ac:dyDescent="0.2">
      <c r="A592" s="113" t="s">
        <v>31</v>
      </c>
      <c r="B592" s="150" t="s">
        <v>291</v>
      </c>
      <c r="C592" s="149" t="s">
        <v>383</v>
      </c>
      <c r="D592" s="148" t="s">
        <v>384</v>
      </c>
      <c r="E592" s="155">
        <v>18.439716312056735</v>
      </c>
      <c r="F592" s="155">
        <v>33.51063829787234</v>
      </c>
      <c r="G592" s="156">
        <v>42.222222222222221</v>
      </c>
      <c r="H592" s="156">
        <v>37.908496732026144</v>
      </c>
      <c r="I592" s="156">
        <v>40.645161290322577</v>
      </c>
      <c r="J592" s="157">
        <v>39.726027397260275</v>
      </c>
      <c r="K592" s="158">
        <v>42.222222222222221</v>
      </c>
      <c r="L592" s="158">
        <v>35.408710375293388</v>
      </c>
      <c r="M592" s="158">
        <v>18.439716312056735</v>
      </c>
      <c r="N592" s="104" t="s">
        <v>3179</v>
      </c>
      <c r="O592" s="104" t="s">
        <v>3180</v>
      </c>
      <c r="P592" s="104" t="s">
        <v>3181</v>
      </c>
      <c r="Q592" s="104"/>
      <c r="R592" s="104"/>
      <c r="S592" s="104"/>
      <c r="T592" s="104"/>
      <c r="U592" s="64"/>
      <c r="V592" s="95" t="s">
        <v>1514</v>
      </c>
      <c r="W592" s="95" t="s">
        <v>4294</v>
      </c>
      <c r="X592" s="95" t="s">
        <v>4281</v>
      </c>
    </row>
    <row r="593" spans="1:24" x14ac:dyDescent="0.2">
      <c r="A593" s="113" t="s">
        <v>31</v>
      </c>
      <c r="B593" s="150" t="s">
        <v>291</v>
      </c>
      <c r="C593" s="149" t="s">
        <v>1987</v>
      </c>
      <c r="D593" s="148" t="s">
        <v>2040</v>
      </c>
      <c r="E593" s="155">
        <v>31.896551724137932</v>
      </c>
      <c r="F593" s="155">
        <v>27.868852459016392</v>
      </c>
      <c r="G593" s="156">
        <v>36.363636363636367</v>
      </c>
      <c r="H593" s="156">
        <v>30.327868852459016</v>
      </c>
      <c r="I593" s="156">
        <v>30.64516129032258</v>
      </c>
      <c r="J593" s="157">
        <v>31.372549019607842</v>
      </c>
      <c r="K593" s="158">
        <v>36.363636363636367</v>
      </c>
      <c r="L593" s="158">
        <v>31.41243661819669</v>
      </c>
      <c r="M593" s="158">
        <v>27.868852459016392</v>
      </c>
      <c r="N593" s="104" t="s">
        <v>3182</v>
      </c>
      <c r="O593" s="104" t="s">
        <v>3183</v>
      </c>
      <c r="P593" s="104" t="s">
        <v>3184</v>
      </c>
      <c r="Q593" s="104"/>
      <c r="R593" s="104"/>
      <c r="S593" s="104"/>
      <c r="T593" s="104"/>
      <c r="U593" s="64"/>
      <c r="V593" s="95" t="s">
        <v>1514</v>
      </c>
      <c r="W593" s="95" t="s">
        <v>4295</v>
      </c>
      <c r="X593" s="95" t="s">
        <v>4281</v>
      </c>
    </row>
    <row r="594" spans="1:24" x14ac:dyDescent="0.2">
      <c r="A594" s="113" t="s">
        <v>31</v>
      </c>
      <c r="B594" s="150" t="s">
        <v>292</v>
      </c>
      <c r="C594" s="149" t="s">
        <v>81</v>
      </c>
      <c r="D594" s="148" t="s">
        <v>740</v>
      </c>
      <c r="E594" s="155">
        <v>54.310344827586206</v>
      </c>
      <c r="F594" s="155">
        <v>68.181818181818173</v>
      </c>
      <c r="G594" s="156">
        <v>51.754385964912288</v>
      </c>
      <c r="H594" s="156">
        <v>49.664429530201346</v>
      </c>
      <c r="I594" s="156">
        <v>58.015267175572518</v>
      </c>
      <c r="J594" s="157">
        <v>51.304347826086961</v>
      </c>
      <c r="K594" s="158">
        <v>68.181818181818173</v>
      </c>
      <c r="L594" s="158">
        <v>55.538432251029583</v>
      </c>
      <c r="M594" s="158">
        <v>49.664429530201346</v>
      </c>
      <c r="N594" s="104" t="s">
        <v>3170</v>
      </c>
      <c r="O594" s="104" t="s">
        <v>3171</v>
      </c>
      <c r="P594" s="104" t="s">
        <v>3172</v>
      </c>
      <c r="Q594" s="104"/>
      <c r="R594" s="104"/>
      <c r="S594" s="104"/>
      <c r="T594" s="104"/>
      <c r="U594" s="64"/>
      <c r="V594" s="95" t="s">
        <v>1508</v>
      </c>
      <c r="W594" s="95" t="s">
        <v>4296</v>
      </c>
      <c r="X594" s="95" t="s">
        <v>4281</v>
      </c>
    </row>
    <row r="595" spans="1:24" x14ac:dyDescent="0.2">
      <c r="A595" s="113" t="s">
        <v>31</v>
      </c>
      <c r="B595" s="150" t="s">
        <v>292</v>
      </c>
      <c r="C595" s="149" t="s">
        <v>2499</v>
      </c>
      <c r="D595" s="148" t="s">
        <v>2834</v>
      </c>
      <c r="E595" s="155">
        <v>62.68656716417911</v>
      </c>
      <c r="F595" s="155">
        <v>57.480314960629919</v>
      </c>
      <c r="G595" s="156">
        <v>55.555555555555557</v>
      </c>
      <c r="H595" s="156">
        <v>45.631067961165051</v>
      </c>
      <c r="I595" s="156">
        <v>70.588235294117652</v>
      </c>
      <c r="J595" s="157">
        <v>62.857142857142854</v>
      </c>
      <c r="K595" s="158">
        <v>70.588235294117652</v>
      </c>
      <c r="L595" s="158">
        <v>59.133147298798356</v>
      </c>
      <c r="M595" s="158">
        <v>45.631067961165051</v>
      </c>
      <c r="N595" s="104" t="s">
        <v>3170</v>
      </c>
      <c r="O595" s="104" t="s">
        <v>3171</v>
      </c>
      <c r="P595" s="104" t="s">
        <v>3172</v>
      </c>
      <c r="Q595" s="104"/>
      <c r="R595" s="104"/>
      <c r="S595" s="104"/>
      <c r="T595" s="104"/>
      <c r="U595" s="64"/>
      <c r="V595" s="95" t="s">
        <v>1508</v>
      </c>
      <c r="W595" s="95" t="s">
        <v>4297</v>
      </c>
      <c r="X595" s="95" t="s">
        <v>4281</v>
      </c>
    </row>
    <row r="596" spans="1:24" x14ac:dyDescent="0.2">
      <c r="A596" s="113" t="s">
        <v>31</v>
      </c>
      <c r="B596" s="150" t="s">
        <v>292</v>
      </c>
      <c r="C596" s="149" t="s">
        <v>104</v>
      </c>
      <c r="D596" s="148" t="s">
        <v>227</v>
      </c>
      <c r="E596" s="155">
        <v>76.470588235294116</v>
      </c>
      <c r="F596" s="155">
        <v>37.696335078534034</v>
      </c>
      <c r="G596" s="156">
        <v>32.885906040268459</v>
      </c>
      <c r="H596" s="156">
        <v>45.454545454545453</v>
      </c>
      <c r="I596" s="156">
        <v>46.198830409356724</v>
      </c>
      <c r="J596" s="157">
        <v>40.277777777777779</v>
      </c>
      <c r="K596" s="158">
        <v>76.470588235294116</v>
      </c>
      <c r="L596" s="158">
        <v>46.497330499296091</v>
      </c>
      <c r="M596" s="158">
        <v>32.885906040268459</v>
      </c>
      <c r="N596" s="104" t="s">
        <v>3173</v>
      </c>
      <c r="O596" s="104" t="s">
        <v>3174</v>
      </c>
      <c r="P596" s="104" t="s">
        <v>3175</v>
      </c>
      <c r="Q596" s="104"/>
      <c r="R596" s="104"/>
      <c r="S596" s="104"/>
      <c r="T596" s="104"/>
      <c r="U596" s="64"/>
      <c r="V596" s="95" t="s">
        <v>1508</v>
      </c>
      <c r="W596" s="95" t="s">
        <v>4298</v>
      </c>
      <c r="X596" s="95" t="s">
        <v>4281</v>
      </c>
    </row>
    <row r="597" spans="1:24" x14ac:dyDescent="0.2">
      <c r="A597" s="113" t="s">
        <v>31</v>
      </c>
      <c r="B597" s="150" t="s">
        <v>292</v>
      </c>
      <c r="C597" s="149" t="s">
        <v>742</v>
      </c>
      <c r="D597" s="148" t="s">
        <v>3126</v>
      </c>
      <c r="E597" s="155">
        <v>53.508771929824562</v>
      </c>
      <c r="F597" s="155">
        <v>33.333333333333329</v>
      </c>
      <c r="G597" s="156">
        <v>44.736842105263158</v>
      </c>
      <c r="H597" s="156">
        <v>29.230769230769234</v>
      </c>
      <c r="I597" s="156">
        <v>51.19047619047619</v>
      </c>
      <c r="J597" s="157">
        <v>30.909090909090907</v>
      </c>
      <c r="K597" s="158">
        <v>53.508771929824562</v>
      </c>
      <c r="L597" s="158">
        <v>40.484880616459563</v>
      </c>
      <c r="M597" s="158">
        <v>29.230769230769234</v>
      </c>
      <c r="N597" s="104" t="s">
        <v>3173</v>
      </c>
      <c r="O597" s="104" t="s">
        <v>3174</v>
      </c>
      <c r="P597" s="104" t="s">
        <v>3175</v>
      </c>
      <c r="Q597" s="104"/>
      <c r="R597" s="104"/>
      <c r="S597" s="104"/>
      <c r="T597" s="104"/>
      <c r="U597" s="64"/>
      <c r="V597" s="95" t="s">
        <v>1508</v>
      </c>
      <c r="W597" s="95" t="s">
        <v>1512</v>
      </c>
      <c r="X597" s="95" t="s">
        <v>4281</v>
      </c>
    </row>
    <row r="598" spans="1:24" x14ac:dyDescent="0.2">
      <c r="A598" s="113" t="s">
        <v>31</v>
      </c>
      <c r="B598" s="150" t="s">
        <v>292</v>
      </c>
      <c r="C598" s="149" t="s">
        <v>163</v>
      </c>
      <c r="D598" s="148" t="s">
        <v>1966</v>
      </c>
      <c r="E598" s="155">
        <v>50</v>
      </c>
      <c r="F598" s="155">
        <v>44.827586206896555</v>
      </c>
      <c r="G598" s="156">
        <v>38.970588235294116</v>
      </c>
      <c r="H598" s="156">
        <v>45.625</v>
      </c>
      <c r="I598" s="156">
        <v>48.175182481751825</v>
      </c>
      <c r="J598" s="157">
        <v>58.974358974358978</v>
      </c>
      <c r="K598" s="158">
        <v>58.974358974358978</v>
      </c>
      <c r="L598" s="158">
        <v>47.762119316383576</v>
      </c>
      <c r="M598" s="158">
        <v>38.970588235294116</v>
      </c>
      <c r="N598" s="104" t="s">
        <v>3173</v>
      </c>
      <c r="O598" s="104" t="s">
        <v>3174</v>
      </c>
      <c r="P598" s="104" t="s">
        <v>3175</v>
      </c>
      <c r="Q598" s="104"/>
      <c r="R598" s="104"/>
      <c r="S598" s="104"/>
      <c r="T598" s="104"/>
      <c r="U598" s="64"/>
      <c r="V598" s="95" t="s">
        <v>1508</v>
      </c>
      <c r="W598" s="95" t="s">
        <v>4299</v>
      </c>
      <c r="X598" s="95" t="s">
        <v>4281</v>
      </c>
    </row>
    <row r="599" spans="1:24" x14ac:dyDescent="0.2">
      <c r="A599" s="113" t="s">
        <v>31</v>
      </c>
      <c r="B599" s="150" t="s">
        <v>292</v>
      </c>
      <c r="C599" s="149" t="s">
        <v>890</v>
      </c>
      <c r="D599" s="148" t="s">
        <v>891</v>
      </c>
      <c r="E599" s="155">
        <v>58.461538461538467</v>
      </c>
      <c r="F599" s="155">
        <v>41.935483870967744</v>
      </c>
      <c r="G599" s="156">
        <v>41.29032258064516</v>
      </c>
      <c r="H599" s="156">
        <v>39.597315436241608</v>
      </c>
      <c r="I599" s="156">
        <v>39.490445859872615</v>
      </c>
      <c r="J599" s="157">
        <v>39.00709219858156</v>
      </c>
      <c r="K599" s="158">
        <v>58.461538461538467</v>
      </c>
      <c r="L599" s="158">
        <v>43.297033067974525</v>
      </c>
      <c r="M599" s="158">
        <v>39.00709219858156</v>
      </c>
      <c r="N599" s="104" t="s">
        <v>3173</v>
      </c>
      <c r="O599" s="104" t="s">
        <v>3174</v>
      </c>
      <c r="P599" s="104" t="s">
        <v>3175</v>
      </c>
      <c r="Q599" s="104"/>
      <c r="R599" s="104"/>
      <c r="S599" s="104"/>
      <c r="T599" s="104"/>
      <c r="U599" s="64"/>
      <c r="V599" s="95" t="s">
        <v>1508</v>
      </c>
      <c r="W599" s="95" t="s">
        <v>1545</v>
      </c>
      <c r="X599" s="95" t="s">
        <v>4281</v>
      </c>
    </row>
    <row r="600" spans="1:24" x14ac:dyDescent="0.2">
      <c r="A600" s="113" t="s">
        <v>31</v>
      </c>
      <c r="B600" s="150" t="s">
        <v>292</v>
      </c>
      <c r="C600" s="149" t="s">
        <v>1977</v>
      </c>
      <c r="D600" s="148" t="s">
        <v>1990</v>
      </c>
      <c r="E600" s="155">
        <v>45.714285714285715</v>
      </c>
      <c r="F600" s="155">
        <v>43.78378378378379</v>
      </c>
      <c r="G600" s="156">
        <v>53.072625698324025</v>
      </c>
      <c r="H600" s="156">
        <v>46</v>
      </c>
      <c r="I600" s="156">
        <v>48.404255319148938</v>
      </c>
      <c r="J600" s="157">
        <v>43.661971830985912</v>
      </c>
      <c r="K600" s="158">
        <v>53.072625698324025</v>
      </c>
      <c r="L600" s="158">
        <v>46.772820391088061</v>
      </c>
      <c r="M600" s="158">
        <v>43.661971830985912</v>
      </c>
      <c r="N600" s="104" t="s">
        <v>3176</v>
      </c>
      <c r="O600" s="104" t="s">
        <v>3177</v>
      </c>
      <c r="P600" s="104" t="s">
        <v>3178</v>
      </c>
      <c r="Q600" s="104"/>
      <c r="R600" s="104"/>
      <c r="S600" s="104"/>
      <c r="T600" s="104"/>
      <c r="U600" s="64"/>
      <c r="V600" s="95" t="s">
        <v>1508</v>
      </c>
      <c r="W600" s="95" t="s">
        <v>4300</v>
      </c>
      <c r="X600" s="95" t="s">
        <v>4281</v>
      </c>
    </row>
    <row r="601" spans="1:24" x14ac:dyDescent="0.2">
      <c r="A601" s="113" t="s">
        <v>31</v>
      </c>
      <c r="B601" s="150" t="s">
        <v>292</v>
      </c>
      <c r="C601" s="149" t="s">
        <v>385</v>
      </c>
      <c r="D601" s="148" t="s">
        <v>3127</v>
      </c>
      <c r="E601" s="155">
        <v>46.341463414634148</v>
      </c>
      <c r="F601" s="155">
        <v>46.575342465753423</v>
      </c>
      <c r="G601" s="156">
        <v>58.490566037735846</v>
      </c>
      <c r="H601" s="156">
        <v>28.985507246376812</v>
      </c>
      <c r="I601" s="156">
        <v>40.350877192982452</v>
      </c>
      <c r="J601" s="157">
        <v>62.222222222222221</v>
      </c>
      <c r="K601" s="158">
        <v>62.222222222222221</v>
      </c>
      <c r="L601" s="158">
        <v>47.160996429950821</v>
      </c>
      <c r="M601" s="158">
        <v>28.985507246376812</v>
      </c>
      <c r="N601" s="104" t="s">
        <v>3176</v>
      </c>
      <c r="O601" s="104" t="s">
        <v>3177</v>
      </c>
      <c r="P601" s="104" t="s">
        <v>3178</v>
      </c>
      <c r="Q601" s="104"/>
      <c r="R601" s="104"/>
      <c r="S601" s="104"/>
      <c r="T601" s="104"/>
      <c r="U601" s="64"/>
      <c r="V601" s="95" t="s">
        <v>1508</v>
      </c>
      <c r="W601" s="95" t="s">
        <v>1516</v>
      </c>
      <c r="X601" s="95" t="s">
        <v>4281</v>
      </c>
    </row>
    <row r="602" spans="1:24" x14ac:dyDescent="0.2">
      <c r="A602" s="113" t="s">
        <v>31</v>
      </c>
      <c r="B602" s="150" t="s">
        <v>292</v>
      </c>
      <c r="C602" s="149" t="s">
        <v>128</v>
      </c>
      <c r="D602" s="148" t="s">
        <v>3122</v>
      </c>
      <c r="E602" s="155">
        <v>40</v>
      </c>
      <c r="F602" s="155">
        <v>63.448275862068968</v>
      </c>
      <c r="G602" s="156">
        <v>50.303030303030305</v>
      </c>
      <c r="H602" s="156">
        <v>37.777777777777779</v>
      </c>
      <c r="I602" s="156">
        <v>43.96551724137931</v>
      </c>
      <c r="J602" s="157">
        <v>45.081967213114751</v>
      </c>
      <c r="K602" s="158">
        <v>63.448275862068968</v>
      </c>
      <c r="L602" s="158">
        <v>46.762761399561846</v>
      </c>
      <c r="M602" s="158">
        <v>37.777777777777779</v>
      </c>
      <c r="N602" s="104" t="s">
        <v>3179</v>
      </c>
      <c r="O602" s="104" t="s">
        <v>3180</v>
      </c>
      <c r="P602" s="104" t="s">
        <v>3181</v>
      </c>
      <c r="Q602" s="104"/>
      <c r="R602" s="104"/>
      <c r="S602" s="104"/>
      <c r="T602" s="104"/>
      <c r="U602" s="64"/>
      <c r="V602" s="95" t="s">
        <v>1508</v>
      </c>
      <c r="W602" s="95" t="s">
        <v>1507</v>
      </c>
      <c r="X602" s="95" t="s">
        <v>4281</v>
      </c>
    </row>
    <row r="603" spans="1:24" x14ac:dyDescent="0.2">
      <c r="A603" s="113" t="s">
        <v>31</v>
      </c>
      <c r="B603" s="150" t="s">
        <v>292</v>
      </c>
      <c r="C603" s="149" t="s">
        <v>2505</v>
      </c>
      <c r="D603" s="148" t="s">
        <v>3123</v>
      </c>
      <c r="E603" s="155">
        <v>43.07692307692308</v>
      </c>
      <c r="F603" s="155">
        <v>52.272727272727273</v>
      </c>
      <c r="G603" s="156">
        <v>44.186046511627907</v>
      </c>
      <c r="H603" s="156">
        <v>45.205479452054789</v>
      </c>
      <c r="I603" s="156">
        <v>46.875</v>
      </c>
      <c r="J603" s="157">
        <v>46.376811594202898</v>
      </c>
      <c r="K603" s="158">
        <v>52.272727272727273</v>
      </c>
      <c r="L603" s="158">
        <v>46.332164651255994</v>
      </c>
      <c r="M603" s="158">
        <v>43.07692307692308</v>
      </c>
      <c r="N603" s="104" t="s">
        <v>3179</v>
      </c>
      <c r="O603" s="104" t="s">
        <v>3180</v>
      </c>
      <c r="P603" s="104" t="s">
        <v>3181</v>
      </c>
      <c r="Q603" s="104"/>
      <c r="R603" s="104"/>
      <c r="S603" s="104"/>
      <c r="T603" s="104"/>
      <c r="U603" s="64"/>
      <c r="V603" s="95" t="s">
        <v>1508</v>
      </c>
      <c r="W603" s="95" t="s">
        <v>4301</v>
      </c>
      <c r="X603" s="95" t="s">
        <v>4281</v>
      </c>
    </row>
    <row r="604" spans="1:24" x14ac:dyDescent="0.2">
      <c r="A604" s="113" t="s">
        <v>31</v>
      </c>
      <c r="B604" s="150" t="s">
        <v>292</v>
      </c>
      <c r="C604" s="149" t="s">
        <v>2503</v>
      </c>
      <c r="D604" s="148" t="s">
        <v>3124</v>
      </c>
      <c r="E604" s="155">
        <v>47.058823529411761</v>
      </c>
      <c r="F604" s="155">
        <v>30.252100840336134</v>
      </c>
      <c r="G604" s="156">
        <v>53.982300884955748</v>
      </c>
      <c r="H604" s="156">
        <v>22.65625</v>
      </c>
      <c r="I604" s="156">
        <v>34.090909090909086</v>
      </c>
      <c r="J604" s="157">
        <v>47.761194029850742</v>
      </c>
      <c r="K604" s="158">
        <v>53.982300884955748</v>
      </c>
      <c r="L604" s="158">
        <v>39.300263062577251</v>
      </c>
      <c r="M604" s="158">
        <v>22.65625</v>
      </c>
      <c r="N604" s="104" t="s">
        <v>3179</v>
      </c>
      <c r="O604" s="104" t="s">
        <v>3180</v>
      </c>
      <c r="P604" s="104" t="s">
        <v>3181</v>
      </c>
      <c r="Q604" s="104"/>
      <c r="R604" s="104"/>
      <c r="S604" s="104"/>
      <c r="T604" s="104"/>
      <c r="U604" s="64"/>
      <c r="V604" s="95" t="s">
        <v>1508</v>
      </c>
      <c r="W604" s="95" t="s">
        <v>4302</v>
      </c>
      <c r="X604" s="95" t="s">
        <v>4281</v>
      </c>
    </row>
    <row r="605" spans="1:24" x14ac:dyDescent="0.2">
      <c r="A605" s="113" t="s">
        <v>31</v>
      </c>
      <c r="B605" s="150" t="s">
        <v>292</v>
      </c>
      <c r="C605" s="149" t="s">
        <v>2501</v>
      </c>
      <c r="D605" s="148" t="s">
        <v>3125</v>
      </c>
      <c r="E605" s="155">
        <v>42.68292682926829</v>
      </c>
      <c r="F605" s="155">
        <v>50</v>
      </c>
      <c r="G605" s="156">
        <v>40</v>
      </c>
      <c r="H605" s="156">
        <v>36.95652173913043</v>
      </c>
      <c r="I605" s="156">
        <v>44.329896907216494</v>
      </c>
      <c r="J605" s="157">
        <v>44.047619047619044</v>
      </c>
      <c r="K605" s="158">
        <v>50</v>
      </c>
      <c r="L605" s="158">
        <v>43.002827420539042</v>
      </c>
      <c r="M605" s="158">
        <v>36.95652173913043</v>
      </c>
      <c r="N605" s="104" t="s">
        <v>3179</v>
      </c>
      <c r="O605" s="104" t="s">
        <v>3180</v>
      </c>
      <c r="P605" s="104" t="s">
        <v>3181</v>
      </c>
      <c r="Q605" s="104"/>
      <c r="R605" s="104"/>
      <c r="S605" s="104"/>
      <c r="T605" s="104"/>
      <c r="U605" s="64"/>
      <c r="V605" s="95" t="s">
        <v>1508</v>
      </c>
      <c r="W605" s="95" t="s">
        <v>4303</v>
      </c>
      <c r="X605" s="95" t="s">
        <v>4281</v>
      </c>
    </row>
    <row r="606" spans="1:24" x14ac:dyDescent="0.2">
      <c r="A606" s="113" t="s">
        <v>31</v>
      </c>
      <c r="B606" s="150" t="s">
        <v>292</v>
      </c>
      <c r="C606" s="149" t="s">
        <v>2045</v>
      </c>
      <c r="D606" s="148" t="s">
        <v>2070</v>
      </c>
      <c r="E606" s="155">
        <v>38.953488372093027</v>
      </c>
      <c r="F606" s="155">
        <v>51.479289940828401</v>
      </c>
      <c r="G606" s="156">
        <v>39.316239316239319</v>
      </c>
      <c r="H606" s="156">
        <v>38.84297520661157</v>
      </c>
      <c r="I606" s="156">
        <v>52.439024390243901</v>
      </c>
      <c r="J606" s="157">
        <v>45.695364238410598</v>
      </c>
      <c r="K606" s="158">
        <v>52.439024390243901</v>
      </c>
      <c r="L606" s="158">
        <v>44.454396910737806</v>
      </c>
      <c r="M606" s="158">
        <v>38.84297520661157</v>
      </c>
      <c r="N606" s="104" t="s">
        <v>3179</v>
      </c>
      <c r="O606" s="104" t="s">
        <v>3180</v>
      </c>
      <c r="P606" s="104" t="s">
        <v>3181</v>
      </c>
      <c r="Q606" s="104"/>
      <c r="R606" s="104"/>
      <c r="S606" s="104"/>
      <c r="T606" s="104"/>
      <c r="U606" s="64"/>
      <c r="V606" s="95" t="s">
        <v>1508</v>
      </c>
      <c r="W606" s="95" t="s">
        <v>4304</v>
      </c>
      <c r="X606" s="95" t="s">
        <v>4281</v>
      </c>
    </row>
    <row r="607" spans="1:24" x14ac:dyDescent="0.2">
      <c r="A607" s="113" t="s">
        <v>31</v>
      </c>
      <c r="B607" s="150" t="s">
        <v>843</v>
      </c>
      <c r="C607" s="149" t="s">
        <v>1922</v>
      </c>
      <c r="D607" s="148" t="s">
        <v>2495</v>
      </c>
      <c r="E607" s="155">
        <v>55.555555555555557</v>
      </c>
      <c r="F607" s="155">
        <v>57.627118644067799</v>
      </c>
      <c r="G607" s="156">
        <v>57.142857142857139</v>
      </c>
      <c r="H607" s="156">
        <v>60.294117647058819</v>
      </c>
      <c r="I607" s="156">
        <v>64.285714285714292</v>
      </c>
      <c r="J607" s="157">
        <v>75.510204081632651</v>
      </c>
      <c r="K607" s="158">
        <v>75.510204081632651</v>
      </c>
      <c r="L607" s="158">
        <v>61.735927892814374</v>
      </c>
      <c r="M607" s="158">
        <v>55.555555555555557</v>
      </c>
      <c r="N607" s="104" t="s">
        <v>3170</v>
      </c>
      <c r="O607" s="104" t="s">
        <v>3171</v>
      </c>
      <c r="P607" s="104" t="s">
        <v>3172</v>
      </c>
      <c r="Q607" s="104"/>
      <c r="R607" s="104"/>
      <c r="S607" s="104"/>
      <c r="T607" s="104"/>
      <c r="U607" s="64"/>
      <c r="V607" s="95" t="s">
        <v>1504</v>
      </c>
      <c r="W607" s="95" t="s">
        <v>4305</v>
      </c>
      <c r="X607" s="95" t="s">
        <v>4281</v>
      </c>
    </row>
    <row r="608" spans="1:24" x14ac:dyDescent="0.2">
      <c r="A608" s="113" t="s">
        <v>31</v>
      </c>
      <c r="B608" s="150" t="s">
        <v>843</v>
      </c>
      <c r="C608" s="149" t="s">
        <v>737</v>
      </c>
      <c r="D608" s="148" t="s">
        <v>738</v>
      </c>
      <c r="E608" s="155">
        <v>79.710144927536234</v>
      </c>
      <c r="F608" s="155">
        <v>74.172185430463571</v>
      </c>
      <c r="G608" s="156">
        <v>53.846153846153847</v>
      </c>
      <c r="H608" s="156">
        <v>50</v>
      </c>
      <c r="I608" s="156">
        <v>76.428571428571416</v>
      </c>
      <c r="J608" s="157">
        <v>75.409836065573771</v>
      </c>
      <c r="K608" s="158">
        <v>79.710144927536234</v>
      </c>
      <c r="L608" s="158">
        <v>68.261148616383153</v>
      </c>
      <c r="M608" s="158">
        <v>50</v>
      </c>
      <c r="N608" s="104" t="s">
        <v>3170</v>
      </c>
      <c r="O608" s="104" t="s">
        <v>3171</v>
      </c>
      <c r="P608" s="104" t="s">
        <v>3172</v>
      </c>
      <c r="Q608" s="104"/>
      <c r="R608" s="104"/>
      <c r="S608" s="104"/>
      <c r="T608" s="104"/>
      <c r="U608" s="64"/>
      <c r="V608" s="95" t="s">
        <v>1504</v>
      </c>
      <c r="W608" s="95" t="s">
        <v>1503</v>
      </c>
      <c r="X608" s="95" t="s">
        <v>4281</v>
      </c>
    </row>
    <row r="609" spans="1:24" x14ac:dyDescent="0.2">
      <c r="A609" s="113" t="s">
        <v>31</v>
      </c>
      <c r="B609" s="150" t="s">
        <v>843</v>
      </c>
      <c r="C609" s="149" t="s">
        <v>470</v>
      </c>
      <c r="D609" s="148" t="s">
        <v>739</v>
      </c>
      <c r="E609" s="155">
        <v>60.256410256410255</v>
      </c>
      <c r="F609" s="155">
        <v>61.016949152542374</v>
      </c>
      <c r="G609" s="156">
        <v>60.273972602739725</v>
      </c>
      <c r="H609" s="156">
        <v>56.17977528089888</v>
      </c>
      <c r="I609" s="156">
        <v>66.666666666666657</v>
      </c>
      <c r="J609" s="157">
        <v>69.512195121951208</v>
      </c>
      <c r="K609" s="158">
        <v>69.512195121951208</v>
      </c>
      <c r="L609" s="158">
        <v>62.317661513534858</v>
      </c>
      <c r="M609" s="158">
        <v>56.17977528089888</v>
      </c>
      <c r="N609" s="104" t="s">
        <v>3170</v>
      </c>
      <c r="O609" s="104" t="s">
        <v>3171</v>
      </c>
      <c r="P609" s="104" t="s">
        <v>3172</v>
      </c>
      <c r="Q609" s="104"/>
      <c r="R609" s="104"/>
      <c r="S609" s="104"/>
      <c r="T609" s="104"/>
      <c r="U609" s="64"/>
      <c r="V609" s="95" t="s">
        <v>1504</v>
      </c>
      <c r="W609" s="95" t="s">
        <v>1515</v>
      </c>
      <c r="X609" s="95" t="s">
        <v>4281</v>
      </c>
    </row>
    <row r="610" spans="1:24" x14ac:dyDescent="0.2">
      <c r="A610" s="113" t="s">
        <v>31</v>
      </c>
      <c r="B610" s="150" t="s">
        <v>843</v>
      </c>
      <c r="C610" s="149" t="s">
        <v>110</v>
      </c>
      <c r="D610" s="148" t="s">
        <v>3119</v>
      </c>
      <c r="E610" s="155">
        <v>75</v>
      </c>
      <c r="F610" s="155">
        <v>60</v>
      </c>
      <c r="G610" s="156">
        <v>61.53846153846154</v>
      </c>
      <c r="H610" s="156">
        <v>29.787234042553191</v>
      </c>
      <c r="I610" s="156">
        <v>40.880503144654092</v>
      </c>
      <c r="J610" s="157">
        <v>43.046357615894038</v>
      </c>
      <c r="K610" s="158">
        <v>75</v>
      </c>
      <c r="L610" s="158">
        <v>51.708759390260489</v>
      </c>
      <c r="M610" s="158">
        <v>29.787234042553191</v>
      </c>
      <c r="N610" s="104" t="s">
        <v>3173</v>
      </c>
      <c r="O610" s="104" t="s">
        <v>3174</v>
      </c>
      <c r="P610" s="104" t="s">
        <v>3175</v>
      </c>
      <c r="Q610" s="104"/>
      <c r="R610" s="104"/>
      <c r="S610" s="104"/>
      <c r="T610" s="104"/>
      <c r="U610" s="64"/>
      <c r="V610" s="95" t="s">
        <v>1504</v>
      </c>
      <c r="W610" s="95" t="s">
        <v>4306</v>
      </c>
      <c r="X610" s="95" t="s">
        <v>4281</v>
      </c>
    </row>
    <row r="611" spans="1:24" x14ac:dyDescent="0.2">
      <c r="A611" s="113" t="s">
        <v>31</v>
      </c>
      <c r="B611" s="150" t="s">
        <v>843</v>
      </c>
      <c r="C611" s="149" t="s">
        <v>2496</v>
      </c>
      <c r="D611" s="148" t="s">
        <v>2497</v>
      </c>
      <c r="E611" s="155">
        <v>46.551724137931032</v>
      </c>
      <c r="F611" s="155">
        <v>50.862068965517238</v>
      </c>
      <c r="G611" s="156">
        <v>54.621848739495796</v>
      </c>
      <c r="H611" s="156">
        <v>42.63565891472868</v>
      </c>
      <c r="I611" s="156">
        <v>53.383458646616546</v>
      </c>
      <c r="J611" s="157">
        <v>47.899159663865547</v>
      </c>
      <c r="K611" s="158">
        <v>54.621848739495796</v>
      </c>
      <c r="L611" s="158">
        <v>49.32565317802581</v>
      </c>
      <c r="M611" s="158">
        <v>42.63565891472868</v>
      </c>
      <c r="N611" s="104" t="s">
        <v>3176</v>
      </c>
      <c r="O611" s="104" t="s">
        <v>3177</v>
      </c>
      <c r="P611" s="104" t="s">
        <v>3178</v>
      </c>
      <c r="Q611" s="104"/>
      <c r="R611" s="104"/>
      <c r="S611" s="104"/>
      <c r="T611" s="104"/>
      <c r="U611" s="64"/>
      <c r="V611" s="95" t="s">
        <v>1504</v>
      </c>
      <c r="W611" s="95" t="s">
        <v>4307</v>
      </c>
      <c r="X611" s="95" t="s">
        <v>4281</v>
      </c>
    </row>
    <row r="612" spans="1:24" x14ac:dyDescent="0.2">
      <c r="A612" s="113" t="s">
        <v>31</v>
      </c>
      <c r="B612" s="150" t="s">
        <v>843</v>
      </c>
      <c r="C612" s="149" t="s">
        <v>948</v>
      </c>
      <c r="D612" s="148" t="s">
        <v>1412</v>
      </c>
      <c r="E612" s="155">
        <v>48.07692307692308</v>
      </c>
      <c r="F612" s="155">
        <v>50.980392156862742</v>
      </c>
      <c r="G612" s="156">
        <v>58.571428571428577</v>
      </c>
      <c r="H612" s="156">
        <v>52</v>
      </c>
      <c r="I612" s="156">
        <v>78.448275862068968</v>
      </c>
      <c r="J612" s="157">
        <v>78.632478632478637</v>
      </c>
      <c r="K612" s="158">
        <v>78.632478632478637</v>
      </c>
      <c r="L612" s="158">
        <v>61.118249716626998</v>
      </c>
      <c r="M612" s="158">
        <v>48.07692307692308</v>
      </c>
      <c r="N612" s="104" t="s">
        <v>3176</v>
      </c>
      <c r="O612" s="104" t="s">
        <v>3177</v>
      </c>
      <c r="P612" s="104" t="s">
        <v>3178</v>
      </c>
      <c r="Q612" s="104"/>
      <c r="R612" s="104"/>
      <c r="S612" s="104"/>
      <c r="T612" s="104"/>
      <c r="U612" s="64"/>
      <c r="V612" s="95" t="s">
        <v>1504</v>
      </c>
      <c r="W612" s="95" t="s">
        <v>1509</v>
      </c>
      <c r="X612" s="95" t="s">
        <v>4281</v>
      </c>
    </row>
    <row r="613" spans="1:24" x14ac:dyDescent="0.2">
      <c r="A613" s="113" t="s">
        <v>31</v>
      </c>
      <c r="B613" s="150" t="s">
        <v>843</v>
      </c>
      <c r="C613" s="149" t="s">
        <v>209</v>
      </c>
      <c r="D613" s="148" t="s">
        <v>1989</v>
      </c>
      <c r="E613" s="155">
        <v>48.101265822784811</v>
      </c>
      <c r="F613" s="155">
        <v>47.029702970297024</v>
      </c>
      <c r="G613" s="156">
        <v>48.044692737430168</v>
      </c>
      <c r="H613" s="156">
        <v>20</v>
      </c>
      <c r="I613" s="156">
        <v>62.5</v>
      </c>
      <c r="J613" s="157">
        <v>72.350230414746548</v>
      </c>
      <c r="K613" s="158">
        <v>72.350230414746548</v>
      </c>
      <c r="L613" s="158">
        <v>49.67098199087642</v>
      </c>
      <c r="M613" s="158">
        <v>20</v>
      </c>
      <c r="N613" s="104" t="s">
        <v>3176</v>
      </c>
      <c r="O613" s="104" t="s">
        <v>3177</v>
      </c>
      <c r="P613" s="104" t="s">
        <v>3178</v>
      </c>
      <c r="Q613" s="104"/>
      <c r="R613" s="104"/>
      <c r="S613" s="104"/>
      <c r="T613" s="104"/>
      <c r="U613" s="64"/>
      <c r="V613" s="95" t="s">
        <v>1504</v>
      </c>
      <c r="W613" s="95" t="s">
        <v>4308</v>
      </c>
      <c r="X613" s="95" t="s">
        <v>4281</v>
      </c>
    </row>
    <row r="614" spans="1:24" x14ac:dyDescent="0.2">
      <c r="A614" s="113" t="s">
        <v>31</v>
      </c>
      <c r="B614" s="150" t="s">
        <v>843</v>
      </c>
      <c r="C614" s="149" t="s">
        <v>947</v>
      </c>
      <c r="D614" s="148" t="s">
        <v>1411</v>
      </c>
      <c r="E614" s="155">
        <v>44.230769230769226</v>
      </c>
      <c r="F614" s="155">
        <v>65.714285714285708</v>
      </c>
      <c r="G614" s="156">
        <v>59.821428571428569</v>
      </c>
      <c r="H614" s="156">
        <v>50.993377483443716</v>
      </c>
      <c r="I614" s="156">
        <v>59.259259259259252</v>
      </c>
      <c r="J614" s="157">
        <v>59.574468085106382</v>
      </c>
      <c r="K614" s="158">
        <v>65.714285714285708</v>
      </c>
      <c r="L614" s="158">
        <v>56.598931390715478</v>
      </c>
      <c r="M614" s="158">
        <v>44.230769230769226</v>
      </c>
      <c r="N614" s="104" t="s">
        <v>3179</v>
      </c>
      <c r="O614" s="104" t="s">
        <v>3180</v>
      </c>
      <c r="P614" s="104" t="s">
        <v>3181</v>
      </c>
      <c r="Q614" s="104"/>
      <c r="R614" s="104"/>
      <c r="S614" s="104"/>
      <c r="T614" s="104"/>
      <c r="U614" s="64"/>
      <c r="V614" s="95" t="s">
        <v>1504</v>
      </c>
      <c r="W614" s="95" t="s">
        <v>1505</v>
      </c>
      <c r="X614" s="95" t="s">
        <v>4281</v>
      </c>
    </row>
    <row r="615" spans="1:24" x14ac:dyDescent="0.2">
      <c r="A615" s="113" t="s">
        <v>31</v>
      </c>
      <c r="B615" s="150" t="s">
        <v>843</v>
      </c>
      <c r="C615" s="149" t="s">
        <v>2493</v>
      </c>
      <c r="D615" s="148" t="s">
        <v>2494</v>
      </c>
      <c r="E615" s="155">
        <v>43.75</v>
      </c>
      <c r="F615" s="155">
        <v>44.811320754716981</v>
      </c>
      <c r="G615" s="156">
        <v>47.340425531914896</v>
      </c>
      <c r="H615" s="156">
        <v>49.462365591397848</v>
      </c>
      <c r="I615" s="156">
        <v>61.271676300578036</v>
      </c>
      <c r="J615" s="157">
        <v>60.33519553072626</v>
      </c>
      <c r="K615" s="158">
        <v>61.271676300578036</v>
      </c>
      <c r="L615" s="158">
        <v>51.161830618222332</v>
      </c>
      <c r="M615" s="158">
        <v>43.75</v>
      </c>
      <c r="N615" s="104" t="s">
        <v>3179</v>
      </c>
      <c r="O615" s="104" t="s">
        <v>3180</v>
      </c>
      <c r="P615" s="104" t="s">
        <v>3181</v>
      </c>
      <c r="Q615" s="104"/>
      <c r="R615" s="104"/>
      <c r="S615" s="104"/>
      <c r="T615" s="104"/>
      <c r="U615" s="64"/>
      <c r="V615" s="95" t="s">
        <v>1504</v>
      </c>
      <c r="W615" s="95" t="s">
        <v>4309</v>
      </c>
      <c r="X615" s="95" t="s">
        <v>4281</v>
      </c>
    </row>
    <row r="616" spans="1:24" x14ac:dyDescent="0.2">
      <c r="A616" s="113" t="s">
        <v>31</v>
      </c>
      <c r="B616" s="150" t="s">
        <v>843</v>
      </c>
      <c r="C616" s="149" t="s">
        <v>733</v>
      </c>
      <c r="D616" s="148" t="s">
        <v>3118</v>
      </c>
      <c r="E616" s="155">
        <v>41.463414634146339</v>
      </c>
      <c r="F616" s="155">
        <v>56.060606060606055</v>
      </c>
      <c r="G616" s="156">
        <v>50</v>
      </c>
      <c r="H616" s="156">
        <v>62.280701754385973</v>
      </c>
      <c r="I616" s="156">
        <v>71.5</v>
      </c>
      <c r="J616" s="157">
        <v>76.288659793814432</v>
      </c>
      <c r="K616" s="158">
        <v>76.288659793814432</v>
      </c>
      <c r="L616" s="158">
        <v>59.598897040492126</v>
      </c>
      <c r="M616" s="158">
        <v>41.463414634146339</v>
      </c>
      <c r="N616" s="104" t="s">
        <v>3179</v>
      </c>
      <c r="O616" s="104" t="s">
        <v>3180</v>
      </c>
      <c r="P616" s="104" t="s">
        <v>3181</v>
      </c>
      <c r="Q616" s="104"/>
      <c r="R616" s="104"/>
      <c r="S616" s="104"/>
      <c r="T616" s="104"/>
      <c r="U616" s="64"/>
      <c r="V616" s="95" t="s">
        <v>1504</v>
      </c>
      <c r="W616" s="95" t="s">
        <v>4310</v>
      </c>
      <c r="X616" s="95" t="s">
        <v>4281</v>
      </c>
    </row>
    <row r="617" spans="1:24" x14ac:dyDescent="0.2">
      <c r="A617" s="113" t="s">
        <v>31</v>
      </c>
      <c r="B617" s="150" t="s">
        <v>843</v>
      </c>
      <c r="C617" s="149" t="s">
        <v>1978</v>
      </c>
      <c r="D617" s="148" t="s">
        <v>1988</v>
      </c>
      <c r="E617" s="155">
        <v>35.57692307692308</v>
      </c>
      <c r="F617" s="155">
        <v>52.89855072463768</v>
      </c>
      <c r="G617" s="156">
        <v>40.196078431372548</v>
      </c>
      <c r="H617" s="156">
        <v>58.045977011494251</v>
      </c>
      <c r="I617" s="156">
        <v>48.837209302325576</v>
      </c>
      <c r="J617" s="157">
        <v>60.683760683760681</v>
      </c>
      <c r="K617" s="158">
        <v>60.683760683760681</v>
      </c>
      <c r="L617" s="158">
        <v>49.373083205085635</v>
      </c>
      <c r="M617" s="158">
        <v>35.57692307692308</v>
      </c>
      <c r="N617" s="104" t="s">
        <v>3179</v>
      </c>
      <c r="O617" s="104" t="s">
        <v>3180</v>
      </c>
      <c r="P617" s="104" t="s">
        <v>3181</v>
      </c>
      <c r="Q617" s="104"/>
      <c r="R617" s="104"/>
      <c r="S617" s="104"/>
      <c r="T617" s="104"/>
      <c r="U617" s="64"/>
      <c r="V617" s="95" t="s">
        <v>1504</v>
      </c>
      <c r="W617" s="95" t="s">
        <v>4311</v>
      </c>
      <c r="X617" s="95" t="s">
        <v>4281</v>
      </c>
    </row>
    <row r="618" spans="1:24" x14ac:dyDescent="0.2">
      <c r="A618" s="113" t="s">
        <v>31</v>
      </c>
      <c r="B618" s="150" t="s">
        <v>843</v>
      </c>
      <c r="C618" s="149" t="s">
        <v>950</v>
      </c>
      <c r="D618" s="148" t="s">
        <v>3120</v>
      </c>
      <c r="E618" s="155">
        <v>42.857142857142854</v>
      </c>
      <c r="F618" s="155">
        <v>38.211382113821138</v>
      </c>
      <c r="G618" s="156">
        <v>53.608247422680414</v>
      </c>
      <c r="H618" s="156">
        <v>57.798165137614674</v>
      </c>
      <c r="I618" s="156">
        <v>67.142857142857139</v>
      </c>
      <c r="J618" s="157">
        <v>74.117647058823536</v>
      </c>
      <c r="K618" s="158">
        <v>74.117647058823536</v>
      </c>
      <c r="L618" s="158">
        <v>55.622573622156629</v>
      </c>
      <c r="M618" s="158">
        <v>38.211382113821138</v>
      </c>
      <c r="N618" s="104" t="s">
        <v>3179</v>
      </c>
      <c r="O618" s="104" t="s">
        <v>3180</v>
      </c>
      <c r="P618" s="104" t="s">
        <v>3181</v>
      </c>
      <c r="Q618" s="104"/>
      <c r="R618" s="104"/>
      <c r="S618" s="104"/>
      <c r="T618" s="104"/>
      <c r="U618" s="64"/>
      <c r="V618" s="95" t="s">
        <v>1504</v>
      </c>
      <c r="W618" s="95" t="s">
        <v>1511</v>
      </c>
      <c r="X618" s="95" t="s">
        <v>4281</v>
      </c>
    </row>
    <row r="619" spans="1:24" x14ac:dyDescent="0.2">
      <c r="A619" s="113" t="s">
        <v>31</v>
      </c>
      <c r="B619" s="150" t="s">
        <v>843</v>
      </c>
      <c r="C619" s="149" t="s">
        <v>735</v>
      </c>
      <c r="D619" s="148" t="s">
        <v>3121</v>
      </c>
      <c r="E619" s="155">
        <v>34.246575342465754</v>
      </c>
      <c r="F619" s="155">
        <v>28.260869565217391</v>
      </c>
      <c r="G619" s="156">
        <v>48</v>
      </c>
      <c r="H619" s="156">
        <v>41.05263157894737</v>
      </c>
      <c r="I619" s="156">
        <v>48.35164835164835</v>
      </c>
      <c r="J619" s="157">
        <v>63.934426229508205</v>
      </c>
      <c r="K619" s="158">
        <v>63.934426229508205</v>
      </c>
      <c r="L619" s="158">
        <v>43.974358511297851</v>
      </c>
      <c r="M619" s="158">
        <v>28.260869565217391</v>
      </c>
      <c r="N619" s="104" t="s">
        <v>3179</v>
      </c>
      <c r="O619" s="104" t="s">
        <v>3180</v>
      </c>
      <c r="P619" s="104" t="s">
        <v>3181</v>
      </c>
      <c r="Q619" s="104"/>
      <c r="R619" s="104"/>
      <c r="S619" s="104"/>
      <c r="T619" s="104"/>
      <c r="U619" s="64"/>
      <c r="V619" s="95" t="s">
        <v>1504</v>
      </c>
      <c r="W619" s="95" t="s">
        <v>1517</v>
      </c>
      <c r="X619" s="95" t="s">
        <v>4281</v>
      </c>
    </row>
    <row r="620" spans="1:24" x14ac:dyDescent="0.2">
      <c r="A620" s="113" t="s">
        <v>31</v>
      </c>
      <c r="B620" s="150" t="s">
        <v>843</v>
      </c>
      <c r="C620" s="149" t="s">
        <v>2490</v>
      </c>
      <c r="D620" s="148" t="s">
        <v>2491</v>
      </c>
      <c r="E620" s="155">
        <v>40</v>
      </c>
      <c r="F620" s="155">
        <v>46.835443037974684</v>
      </c>
      <c r="G620" s="156">
        <v>48</v>
      </c>
      <c r="H620" s="156">
        <v>33.962264150943398</v>
      </c>
      <c r="I620" s="156">
        <v>47.169811320754718</v>
      </c>
      <c r="J620" s="157">
        <v>55.000000000000007</v>
      </c>
      <c r="K620" s="158">
        <v>55.000000000000007</v>
      </c>
      <c r="L620" s="158">
        <v>45.161253084945464</v>
      </c>
      <c r="M620" s="158">
        <v>33.962264150943398</v>
      </c>
      <c r="N620" s="104" t="s">
        <v>3179</v>
      </c>
      <c r="O620" s="104" t="s">
        <v>3180</v>
      </c>
      <c r="P620" s="104" t="s">
        <v>3181</v>
      </c>
      <c r="Q620" s="104"/>
      <c r="R620" s="104"/>
      <c r="S620" s="104"/>
      <c r="T620" s="104"/>
      <c r="U620" s="64"/>
      <c r="V620" s="95" t="s">
        <v>1504</v>
      </c>
      <c r="W620" s="95" t="s">
        <v>4312</v>
      </c>
      <c r="X620" s="95" t="s">
        <v>4281</v>
      </c>
    </row>
    <row r="621" spans="1:24" x14ac:dyDescent="0.2">
      <c r="A621" s="113" t="s">
        <v>31</v>
      </c>
      <c r="B621" s="150" t="s">
        <v>843</v>
      </c>
      <c r="C621" s="149" t="s">
        <v>731</v>
      </c>
      <c r="D621" s="148" t="s">
        <v>732</v>
      </c>
      <c r="E621" s="155">
        <v>33.636363636363633</v>
      </c>
      <c r="F621" s="155">
        <v>44.099378881987576</v>
      </c>
      <c r="G621" s="156">
        <v>41.747572815533978</v>
      </c>
      <c r="H621" s="156">
        <v>47.5</v>
      </c>
      <c r="I621" s="156">
        <v>51.694915254237287</v>
      </c>
      <c r="J621" s="157">
        <v>54.736842105263165</v>
      </c>
      <c r="K621" s="158">
        <v>54.736842105263165</v>
      </c>
      <c r="L621" s="158">
        <v>45.569178782230942</v>
      </c>
      <c r="M621" s="158">
        <v>33.636363636363633</v>
      </c>
      <c r="N621" s="104" t="s">
        <v>3182</v>
      </c>
      <c r="O621" s="104" t="s">
        <v>3183</v>
      </c>
      <c r="P621" s="104" t="s">
        <v>3184</v>
      </c>
      <c r="Q621" s="104"/>
      <c r="R621" s="104"/>
      <c r="S621" s="104"/>
      <c r="T621" s="104"/>
      <c r="U621" s="64"/>
      <c r="V621" s="95" t="s">
        <v>1504</v>
      </c>
      <c r="W621" s="95" t="s">
        <v>1506</v>
      </c>
      <c r="X621" s="95" t="s">
        <v>4281</v>
      </c>
    </row>
    <row r="622" spans="1:24" x14ac:dyDescent="0.2">
      <c r="A622" s="113" t="s">
        <v>31</v>
      </c>
      <c r="B622" s="150" t="s">
        <v>843</v>
      </c>
      <c r="C622" s="149" t="s">
        <v>949</v>
      </c>
      <c r="D622" s="148" t="s">
        <v>1413</v>
      </c>
      <c r="E622" s="155">
        <v>30.232558139534881</v>
      </c>
      <c r="F622" s="155">
        <v>49.494949494949495</v>
      </c>
      <c r="G622" s="156">
        <v>37.288135593220339</v>
      </c>
      <c r="H622" s="156">
        <v>48.571428571428569</v>
      </c>
      <c r="I622" s="156">
        <v>48.148148148148145</v>
      </c>
      <c r="J622" s="157">
        <v>77.38095238095238</v>
      </c>
      <c r="K622" s="158">
        <v>77.38095238095238</v>
      </c>
      <c r="L622" s="158">
        <v>48.519362054705631</v>
      </c>
      <c r="M622" s="158">
        <v>30.232558139534881</v>
      </c>
      <c r="N622" s="104" t="s">
        <v>3182</v>
      </c>
      <c r="O622" s="104" t="s">
        <v>3183</v>
      </c>
      <c r="P622" s="104" t="s">
        <v>3184</v>
      </c>
      <c r="Q622" s="104"/>
      <c r="R622" s="104"/>
      <c r="S622" s="104"/>
      <c r="T622" s="104"/>
      <c r="U622" s="64"/>
      <c r="V622" s="95" t="s">
        <v>1504</v>
      </c>
      <c r="W622" s="95" t="s">
        <v>1510</v>
      </c>
      <c r="X622" s="95" t="s">
        <v>4281</v>
      </c>
    </row>
    <row r="623" spans="1:24" x14ac:dyDescent="0.2">
      <c r="A623" s="113" t="s">
        <v>25</v>
      </c>
      <c r="B623" s="150" t="s">
        <v>2087</v>
      </c>
      <c r="C623" s="149" t="s">
        <v>956</v>
      </c>
      <c r="D623" s="148" t="s">
        <v>1420</v>
      </c>
      <c r="E623" s="155">
        <v>55.000000000000007</v>
      </c>
      <c r="F623" s="155">
        <v>52.293577981651374</v>
      </c>
      <c r="G623" s="156">
        <v>56.756756756756758</v>
      </c>
      <c r="H623" s="156">
        <v>53.90625</v>
      </c>
      <c r="I623" s="156">
        <v>47</v>
      </c>
      <c r="J623" s="157">
        <v>51.612903225806448</v>
      </c>
      <c r="K623" s="158">
        <v>56.756756756756758</v>
      </c>
      <c r="L623" s="158">
        <v>52.7615813273691</v>
      </c>
      <c r="M623" s="158">
        <v>47</v>
      </c>
      <c r="N623" s="104" t="s">
        <v>3170</v>
      </c>
      <c r="O623" s="104" t="s">
        <v>3171</v>
      </c>
      <c r="P623" s="104" t="s">
        <v>3172</v>
      </c>
      <c r="Q623" s="104"/>
      <c r="R623" s="104"/>
      <c r="S623" s="104"/>
      <c r="T623" s="104"/>
      <c r="U623" s="64"/>
      <c r="V623" s="95" t="s">
        <v>1525</v>
      </c>
      <c r="W623" s="95" t="s">
        <v>1524</v>
      </c>
      <c r="X623" s="95" t="s">
        <v>4313</v>
      </c>
    </row>
    <row r="624" spans="1:24" x14ac:dyDescent="0.2">
      <c r="A624" s="113" t="s">
        <v>25</v>
      </c>
      <c r="B624" s="150" t="s">
        <v>2087</v>
      </c>
      <c r="C624" s="149" t="s">
        <v>2431</v>
      </c>
      <c r="D624" s="148" t="s">
        <v>2432</v>
      </c>
      <c r="E624" s="155">
        <v>52.5</v>
      </c>
      <c r="F624" s="155">
        <v>57.575757575757578</v>
      </c>
      <c r="G624" s="156">
        <v>56.410256410256409</v>
      </c>
      <c r="H624" s="156">
        <v>60.75949367088608</v>
      </c>
      <c r="I624" s="156">
        <v>60.99290780141844</v>
      </c>
      <c r="J624" s="157">
        <v>50</v>
      </c>
      <c r="K624" s="158">
        <v>60.99290780141844</v>
      </c>
      <c r="L624" s="158">
        <v>56.373069243053088</v>
      </c>
      <c r="M624" s="158">
        <v>50</v>
      </c>
      <c r="N624" s="104" t="s">
        <v>3170</v>
      </c>
      <c r="O624" s="104" t="s">
        <v>3171</v>
      </c>
      <c r="P624" s="104" t="s">
        <v>3172</v>
      </c>
      <c r="Q624" s="104"/>
      <c r="R624" s="104"/>
      <c r="S624" s="104"/>
      <c r="T624" s="104"/>
      <c r="U624" s="64"/>
      <c r="V624" s="95" t="s">
        <v>1525</v>
      </c>
      <c r="W624" s="95" t="s">
        <v>4314</v>
      </c>
      <c r="X624" s="95" t="s">
        <v>4313</v>
      </c>
    </row>
    <row r="625" spans="1:24" x14ac:dyDescent="0.2">
      <c r="A625" s="113" t="s">
        <v>25</v>
      </c>
      <c r="B625" s="150" t="s">
        <v>2087</v>
      </c>
      <c r="C625" s="149" t="s">
        <v>377</v>
      </c>
      <c r="D625" s="148" t="s">
        <v>2996</v>
      </c>
      <c r="E625" s="155">
        <v>57.599999999999994</v>
      </c>
      <c r="F625" s="155">
        <v>44.623655913978496</v>
      </c>
      <c r="G625" s="156">
        <v>46.511627906976742</v>
      </c>
      <c r="H625" s="156">
        <v>51.086956521739133</v>
      </c>
      <c r="I625" s="156">
        <v>49.112426035502956</v>
      </c>
      <c r="J625" s="157">
        <v>51.630434782608688</v>
      </c>
      <c r="K625" s="158">
        <v>57.599999999999994</v>
      </c>
      <c r="L625" s="158">
        <v>50.094183526800997</v>
      </c>
      <c r="M625" s="158">
        <v>44.623655913978496</v>
      </c>
      <c r="N625" s="104" t="s">
        <v>3170</v>
      </c>
      <c r="O625" s="104" t="s">
        <v>3171</v>
      </c>
      <c r="P625" s="104" t="s">
        <v>3172</v>
      </c>
      <c r="Q625" s="104"/>
      <c r="R625" s="104"/>
      <c r="S625" s="104"/>
      <c r="T625" s="104"/>
      <c r="U625" s="64"/>
      <c r="V625" s="95" t="s">
        <v>1525</v>
      </c>
      <c r="W625" s="95" t="s">
        <v>4315</v>
      </c>
      <c r="X625" s="95" t="s">
        <v>4313</v>
      </c>
    </row>
    <row r="626" spans="1:24" x14ac:dyDescent="0.2">
      <c r="A626" s="113" t="s">
        <v>25</v>
      </c>
      <c r="B626" s="150" t="s">
        <v>2087</v>
      </c>
      <c r="C626" s="149" t="s">
        <v>2435</v>
      </c>
      <c r="D626" s="148" t="s">
        <v>2436</v>
      </c>
      <c r="E626" s="155">
        <v>57.02479338842975</v>
      </c>
      <c r="F626" s="155">
        <v>54.802259887005647</v>
      </c>
      <c r="G626" s="156">
        <v>56.557377049180324</v>
      </c>
      <c r="H626" s="156">
        <v>50</v>
      </c>
      <c r="I626" s="156">
        <v>60.431654676258994</v>
      </c>
      <c r="J626" s="157">
        <v>57.377049180327866</v>
      </c>
      <c r="K626" s="158">
        <v>60.431654676258994</v>
      </c>
      <c r="L626" s="158">
        <v>56.032189030200421</v>
      </c>
      <c r="M626" s="158">
        <v>50</v>
      </c>
      <c r="N626" s="104" t="s">
        <v>3170</v>
      </c>
      <c r="O626" s="104" t="s">
        <v>3171</v>
      </c>
      <c r="P626" s="104" t="s">
        <v>3172</v>
      </c>
      <c r="Q626" s="104"/>
      <c r="R626" s="104"/>
      <c r="S626" s="104"/>
      <c r="T626" s="104"/>
      <c r="U626" s="64"/>
      <c r="V626" s="95" t="s">
        <v>1525</v>
      </c>
      <c r="W626" s="95" t="s">
        <v>4316</v>
      </c>
      <c r="X626" s="95" t="s">
        <v>4313</v>
      </c>
    </row>
    <row r="627" spans="1:24" x14ac:dyDescent="0.2">
      <c r="A627" s="113" t="s">
        <v>25</v>
      </c>
      <c r="B627" s="150" t="s">
        <v>2087</v>
      </c>
      <c r="C627" s="149" t="s">
        <v>957</v>
      </c>
      <c r="D627" s="148" t="s">
        <v>1421</v>
      </c>
      <c r="E627" s="155">
        <v>48.529411764705884</v>
      </c>
      <c r="F627" s="155">
        <v>64.646464646464651</v>
      </c>
      <c r="G627" s="156">
        <v>55.555555555555557</v>
      </c>
      <c r="H627" s="156">
        <v>46.153846153846153</v>
      </c>
      <c r="I627" s="156">
        <v>40.476190476190474</v>
      </c>
      <c r="J627" s="157">
        <v>56.589147286821706</v>
      </c>
      <c r="K627" s="158">
        <v>64.646464646464651</v>
      </c>
      <c r="L627" s="158">
        <v>51.991769313930739</v>
      </c>
      <c r="M627" s="158">
        <v>40.476190476190474</v>
      </c>
      <c r="N627" s="104" t="s">
        <v>3176</v>
      </c>
      <c r="O627" s="104" t="s">
        <v>3177</v>
      </c>
      <c r="P627" s="104" t="s">
        <v>3178</v>
      </c>
      <c r="Q627" s="104"/>
      <c r="R627" s="104"/>
      <c r="S627" s="104"/>
      <c r="T627" s="104"/>
      <c r="U627" s="64"/>
      <c r="V627" s="95" t="s">
        <v>1525</v>
      </c>
      <c r="W627" s="95" t="s">
        <v>1526</v>
      </c>
      <c r="X627" s="95" t="s">
        <v>4313</v>
      </c>
    </row>
    <row r="628" spans="1:24" x14ac:dyDescent="0.2">
      <c r="A628" s="113" t="s">
        <v>25</v>
      </c>
      <c r="B628" s="150" t="s">
        <v>2087</v>
      </c>
      <c r="C628" s="149" t="s">
        <v>958</v>
      </c>
      <c r="D628" s="148" t="s">
        <v>2994</v>
      </c>
      <c r="E628" s="155">
        <v>49</v>
      </c>
      <c r="F628" s="155">
        <v>51.824817518248182</v>
      </c>
      <c r="G628" s="156">
        <v>54.464285714285708</v>
      </c>
      <c r="H628" s="156">
        <v>62.837837837837839</v>
      </c>
      <c r="I628" s="156">
        <v>48.062015503875969</v>
      </c>
      <c r="J628" s="157">
        <v>57.23684210526315</v>
      </c>
      <c r="K628" s="158">
        <v>62.837837837837839</v>
      </c>
      <c r="L628" s="158">
        <v>53.904299779918482</v>
      </c>
      <c r="M628" s="158">
        <v>48.062015503875969</v>
      </c>
      <c r="N628" s="104" t="s">
        <v>3176</v>
      </c>
      <c r="O628" s="104" t="s">
        <v>3177</v>
      </c>
      <c r="P628" s="104" t="s">
        <v>3178</v>
      </c>
      <c r="Q628" s="104"/>
      <c r="R628" s="104"/>
      <c r="S628" s="104"/>
      <c r="T628" s="104"/>
      <c r="U628" s="64"/>
      <c r="V628" s="95" t="s">
        <v>1525</v>
      </c>
      <c r="W628" s="95" t="s">
        <v>1527</v>
      </c>
      <c r="X628" s="95" t="s">
        <v>4313</v>
      </c>
    </row>
    <row r="629" spans="1:24" x14ac:dyDescent="0.2">
      <c r="A629" s="113" t="s">
        <v>25</v>
      </c>
      <c r="B629" s="150" t="s">
        <v>2087</v>
      </c>
      <c r="C629" s="149" t="s">
        <v>959</v>
      </c>
      <c r="D629" s="148" t="s">
        <v>2995</v>
      </c>
      <c r="E629" s="155">
        <v>47.619047619047613</v>
      </c>
      <c r="F629" s="155">
        <v>49.473684210526315</v>
      </c>
      <c r="G629" s="156">
        <v>57.894736842105267</v>
      </c>
      <c r="H629" s="156">
        <v>64.444444444444443</v>
      </c>
      <c r="I629" s="156">
        <v>52.12765957446809</v>
      </c>
      <c r="J629" s="157">
        <v>45.714285714285715</v>
      </c>
      <c r="K629" s="158">
        <v>64.444444444444443</v>
      </c>
      <c r="L629" s="158">
        <v>52.87897640081291</v>
      </c>
      <c r="M629" s="158">
        <v>45.714285714285715</v>
      </c>
      <c r="N629" s="104" t="s">
        <v>3176</v>
      </c>
      <c r="O629" s="104" t="s">
        <v>3177</v>
      </c>
      <c r="P629" s="104" t="s">
        <v>3178</v>
      </c>
      <c r="Q629" s="104"/>
      <c r="R629" s="104"/>
      <c r="S629" s="104"/>
      <c r="T629" s="104"/>
      <c r="U629" s="64"/>
      <c r="V629" s="95" t="s">
        <v>1525</v>
      </c>
      <c r="W629" s="95" t="s">
        <v>1528</v>
      </c>
      <c r="X629" s="95" t="s">
        <v>4313</v>
      </c>
    </row>
    <row r="630" spans="1:24" x14ac:dyDescent="0.2">
      <c r="A630" s="113" t="s">
        <v>25</v>
      </c>
      <c r="B630" s="150" t="s">
        <v>2087</v>
      </c>
      <c r="C630" s="149" t="s">
        <v>690</v>
      </c>
      <c r="D630" s="148" t="s">
        <v>2997</v>
      </c>
      <c r="E630" s="155">
        <v>46.153846153846153</v>
      </c>
      <c r="F630" s="155">
        <v>40.875912408759127</v>
      </c>
      <c r="G630" s="156">
        <v>48.113207547169814</v>
      </c>
      <c r="H630" s="156">
        <v>46.107784431137731</v>
      </c>
      <c r="I630" s="156">
        <v>50.819672131147541</v>
      </c>
      <c r="J630" s="157">
        <v>55.303030303030297</v>
      </c>
      <c r="K630" s="158">
        <v>55.303030303030297</v>
      </c>
      <c r="L630" s="158">
        <v>47.895575495848448</v>
      </c>
      <c r="M630" s="158">
        <v>40.875912408759127</v>
      </c>
      <c r="N630" s="104" t="s">
        <v>3176</v>
      </c>
      <c r="O630" s="104" t="s">
        <v>3177</v>
      </c>
      <c r="P630" s="104" t="s">
        <v>3178</v>
      </c>
      <c r="Q630" s="104"/>
      <c r="R630" s="104"/>
      <c r="S630" s="104"/>
      <c r="T630" s="104"/>
      <c r="U630" s="64"/>
      <c r="V630" s="95" t="s">
        <v>1525</v>
      </c>
      <c r="W630" s="95" t="s">
        <v>4317</v>
      </c>
      <c r="X630" s="95" t="s">
        <v>4313</v>
      </c>
    </row>
    <row r="631" spans="1:24" x14ac:dyDescent="0.2">
      <c r="A631" s="113" t="s">
        <v>25</v>
      </c>
      <c r="B631" s="150" t="s">
        <v>2087</v>
      </c>
      <c r="C631" s="149" t="s">
        <v>2429</v>
      </c>
      <c r="D631" s="148" t="s">
        <v>2430</v>
      </c>
      <c r="E631" s="155">
        <v>40.952380952380949</v>
      </c>
      <c r="F631" s="155">
        <v>44.366197183098592</v>
      </c>
      <c r="G631" s="156">
        <v>51.798561151079134</v>
      </c>
      <c r="H631" s="156">
        <v>50</v>
      </c>
      <c r="I631" s="156">
        <v>47.596153846153847</v>
      </c>
      <c r="J631" s="157">
        <v>46.511627906976742</v>
      </c>
      <c r="K631" s="158">
        <v>51.798561151079134</v>
      </c>
      <c r="L631" s="158">
        <v>46.870820173281544</v>
      </c>
      <c r="M631" s="158">
        <v>40.952380952380949</v>
      </c>
      <c r="N631" s="104" t="s">
        <v>3179</v>
      </c>
      <c r="O631" s="104" t="s">
        <v>3180</v>
      </c>
      <c r="P631" s="104" t="s">
        <v>3181</v>
      </c>
      <c r="Q631" s="104"/>
      <c r="R631" s="104"/>
      <c r="S631" s="104"/>
      <c r="T631" s="104"/>
      <c r="U631" s="64"/>
      <c r="V631" s="95" t="s">
        <v>1525</v>
      </c>
      <c r="W631" s="95" t="s">
        <v>4318</v>
      </c>
      <c r="X631" s="95" t="s">
        <v>4313</v>
      </c>
    </row>
    <row r="632" spans="1:24" x14ac:dyDescent="0.2">
      <c r="A632" s="113" t="s">
        <v>25</v>
      </c>
      <c r="B632" s="150" t="s">
        <v>2087</v>
      </c>
      <c r="C632" s="149" t="s">
        <v>970</v>
      </c>
      <c r="D632" s="148" t="s">
        <v>1433</v>
      </c>
      <c r="E632" s="155">
        <v>35.074626865671647</v>
      </c>
      <c r="F632" s="155">
        <v>47.191011235955052</v>
      </c>
      <c r="G632" s="156">
        <v>51.968503937007867</v>
      </c>
      <c r="H632" s="156">
        <v>44.654088050314463</v>
      </c>
      <c r="I632" s="156">
        <v>51.449275362318836</v>
      </c>
      <c r="J632" s="157">
        <v>32.330827067669169</v>
      </c>
      <c r="K632" s="158">
        <v>51.968503937007867</v>
      </c>
      <c r="L632" s="158">
        <v>43.778055419822842</v>
      </c>
      <c r="M632" s="158">
        <v>32.330827067669169</v>
      </c>
      <c r="N632" s="104" t="s">
        <v>3179</v>
      </c>
      <c r="O632" s="104" t="s">
        <v>3180</v>
      </c>
      <c r="P632" s="104" t="s">
        <v>3181</v>
      </c>
      <c r="Q632" s="104"/>
      <c r="R632" s="104"/>
      <c r="S632" s="104"/>
      <c r="T632" s="104"/>
      <c r="U632" s="64"/>
      <c r="V632" s="95" t="s">
        <v>1525</v>
      </c>
      <c r="W632" s="95" t="s">
        <v>1585</v>
      </c>
      <c r="X632" s="95" t="s">
        <v>4313</v>
      </c>
    </row>
    <row r="633" spans="1:24" x14ac:dyDescent="0.2">
      <c r="A633" s="113" t="s">
        <v>25</v>
      </c>
      <c r="B633" s="150" t="s">
        <v>2087</v>
      </c>
      <c r="C633" s="149" t="s">
        <v>2433</v>
      </c>
      <c r="D633" s="148" t="s">
        <v>2434</v>
      </c>
      <c r="E633" s="155">
        <v>43.636363636363633</v>
      </c>
      <c r="F633" s="155">
        <v>51.408450704225352</v>
      </c>
      <c r="G633" s="156">
        <v>49.107142857142854</v>
      </c>
      <c r="H633" s="156">
        <v>39.61038961038961</v>
      </c>
      <c r="I633" s="156">
        <v>40</v>
      </c>
      <c r="J633" s="157">
        <v>37.903225806451616</v>
      </c>
      <c r="K633" s="158">
        <v>51.408450704225352</v>
      </c>
      <c r="L633" s="158">
        <v>43.610928769095516</v>
      </c>
      <c r="M633" s="158">
        <v>37.903225806451616</v>
      </c>
      <c r="N633" s="104" t="s">
        <v>3179</v>
      </c>
      <c r="O633" s="104" t="s">
        <v>3180</v>
      </c>
      <c r="P633" s="104" t="s">
        <v>3181</v>
      </c>
      <c r="Q633" s="104"/>
      <c r="R633" s="104"/>
      <c r="S633" s="104"/>
      <c r="T633" s="104"/>
      <c r="U633" s="64"/>
      <c r="V633" s="95" t="s">
        <v>1525</v>
      </c>
      <c r="W633" s="95" t="s">
        <v>4319</v>
      </c>
      <c r="X633" s="95" t="s">
        <v>4313</v>
      </c>
    </row>
    <row r="634" spans="1:24" x14ac:dyDescent="0.2">
      <c r="A634" s="113" t="s">
        <v>25</v>
      </c>
      <c r="B634" s="150" t="s">
        <v>839</v>
      </c>
      <c r="C634" s="149" t="s">
        <v>2348</v>
      </c>
      <c r="D634" s="148" t="s">
        <v>2349</v>
      </c>
      <c r="E634" s="155">
        <v>52.688172043010752</v>
      </c>
      <c r="F634" s="155">
        <v>51.923076923076927</v>
      </c>
      <c r="G634" s="156">
        <v>54.54545454545454</v>
      </c>
      <c r="H634" s="156">
        <v>49.612403100775197</v>
      </c>
      <c r="I634" s="156">
        <v>50.724637681159422</v>
      </c>
      <c r="J634" s="157">
        <v>53.260869565217398</v>
      </c>
      <c r="K634" s="158">
        <v>54.54545454545454</v>
      </c>
      <c r="L634" s="158">
        <v>52.125768976449031</v>
      </c>
      <c r="M634" s="158">
        <v>49.612403100775197</v>
      </c>
      <c r="N634" s="104" t="s">
        <v>3170</v>
      </c>
      <c r="O634" s="104" t="s">
        <v>3171</v>
      </c>
      <c r="P634" s="104" t="s">
        <v>3172</v>
      </c>
      <c r="Q634" s="104"/>
      <c r="R634" s="104"/>
      <c r="S634" s="104"/>
      <c r="T634" s="104"/>
      <c r="U634" s="64"/>
      <c r="V634" s="95" t="s">
        <v>1575</v>
      </c>
      <c r="W634" s="95" t="s">
        <v>4320</v>
      </c>
      <c r="X634" s="95" t="s">
        <v>4313</v>
      </c>
    </row>
    <row r="635" spans="1:24" x14ac:dyDescent="0.2">
      <c r="A635" s="113" t="s">
        <v>25</v>
      </c>
      <c r="B635" s="150" t="s">
        <v>839</v>
      </c>
      <c r="C635" s="149" t="s">
        <v>2354</v>
      </c>
      <c r="D635" s="148" t="s">
        <v>2355</v>
      </c>
      <c r="E635" s="155">
        <v>61.111111111111114</v>
      </c>
      <c r="F635" s="155">
        <v>68.518518518518519</v>
      </c>
      <c r="G635" s="156">
        <v>53.424657534246577</v>
      </c>
      <c r="H635" s="156">
        <v>52.80898876404494</v>
      </c>
      <c r="I635" s="156">
        <v>57.009345794392516</v>
      </c>
      <c r="J635" s="157">
        <v>57.798165137614674</v>
      </c>
      <c r="K635" s="158">
        <v>68.518518518518519</v>
      </c>
      <c r="L635" s="158">
        <v>58.44513114332139</v>
      </c>
      <c r="M635" s="158">
        <v>52.80898876404494</v>
      </c>
      <c r="N635" s="104" t="s">
        <v>3170</v>
      </c>
      <c r="O635" s="104" t="s">
        <v>3171</v>
      </c>
      <c r="P635" s="104" t="s">
        <v>3172</v>
      </c>
      <c r="Q635" s="104"/>
      <c r="R635" s="104"/>
      <c r="S635" s="104"/>
      <c r="T635" s="104"/>
      <c r="U635" s="64"/>
      <c r="V635" s="95" t="s">
        <v>1575</v>
      </c>
      <c r="W635" s="95" t="s">
        <v>4321</v>
      </c>
      <c r="X635" s="95" t="s">
        <v>4313</v>
      </c>
    </row>
    <row r="636" spans="1:24" x14ac:dyDescent="0.2">
      <c r="A636" s="113" t="s">
        <v>25</v>
      </c>
      <c r="B636" s="150" t="s">
        <v>839</v>
      </c>
      <c r="C636" s="149" t="s">
        <v>87</v>
      </c>
      <c r="D636" s="148" t="s">
        <v>427</v>
      </c>
      <c r="E636" s="155">
        <v>52.586206896551722</v>
      </c>
      <c r="F636" s="155">
        <v>39.086294416243653</v>
      </c>
      <c r="G636" s="156">
        <v>37.037037037037038</v>
      </c>
      <c r="H636" s="156">
        <v>52.136752136752143</v>
      </c>
      <c r="I636" s="156">
        <v>43.502824858757059</v>
      </c>
      <c r="J636" s="157">
        <v>34.666666666666671</v>
      </c>
      <c r="K636" s="158">
        <v>52.586206896551722</v>
      </c>
      <c r="L636" s="158">
        <v>43.169297002001379</v>
      </c>
      <c r="M636" s="158">
        <v>34.666666666666671</v>
      </c>
      <c r="N636" s="104" t="s">
        <v>3173</v>
      </c>
      <c r="O636" s="104" t="s">
        <v>3174</v>
      </c>
      <c r="P636" s="104" t="s">
        <v>3175</v>
      </c>
      <c r="Q636" s="104"/>
      <c r="R636" s="104"/>
      <c r="S636" s="104"/>
      <c r="T636" s="104"/>
      <c r="U636" s="64"/>
      <c r="V636" s="95" t="s">
        <v>1575</v>
      </c>
      <c r="W636" s="95" t="s">
        <v>4322</v>
      </c>
      <c r="X636" s="95" t="s">
        <v>4313</v>
      </c>
    </row>
    <row r="637" spans="1:24" x14ac:dyDescent="0.2">
      <c r="A637" s="113" t="s">
        <v>25</v>
      </c>
      <c r="B637" s="150" t="s">
        <v>839</v>
      </c>
      <c r="C637" s="149" t="s">
        <v>2352</v>
      </c>
      <c r="D637" s="148" t="s">
        <v>2353</v>
      </c>
      <c r="E637" s="155">
        <v>51.879699248120303</v>
      </c>
      <c r="F637" s="155">
        <v>52.020202020202021</v>
      </c>
      <c r="G637" s="156">
        <v>58.219178082191782</v>
      </c>
      <c r="H637" s="156">
        <v>50</v>
      </c>
      <c r="I637" s="156">
        <v>37.5</v>
      </c>
      <c r="J637" s="157">
        <v>52.380952380952387</v>
      </c>
      <c r="K637" s="158">
        <v>58.219178082191782</v>
      </c>
      <c r="L637" s="158">
        <v>50.333338621911082</v>
      </c>
      <c r="M637" s="158">
        <v>37.5</v>
      </c>
      <c r="N637" s="104" t="s">
        <v>3173</v>
      </c>
      <c r="O637" s="104" t="s">
        <v>3174</v>
      </c>
      <c r="P637" s="104" t="s">
        <v>3175</v>
      </c>
      <c r="Q637" s="104"/>
      <c r="R637" s="104"/>
      <c r="S637" s="104"/>
      <c r="T637" s="104"/>
      <c r="U637" s="64"/>
      <c r="V637" s="95" t="s">
        <v>1575</v>
      </c>
      <c r="W637" s="95" t="s">
        <v>4323</v>
      </c>
      <c r="X637" s="95" t="s">
        <v>4313</v>
      </c>
    </row>
    <row r="638" spans="1:24" x14ac:dyDescent="0.2">
      <c r="A638" s="113" t="s">
        <v>25</v>
      </c>
      <c r="B638" s="150" t="s">
        <v>839</v>
      </c>
      <c r="C638" s="149" t="s">
        <v>428</v>
      </c>
      <c r="D638" s="148" t="s">
        <v>2966</v>
      </c>
      <c r="E638" s="155">
        <v>51.666666666666671</v>
      </c>
      <c r="F638" s="155">
        <v>43.428571428571431</v>
      </c>
      <c r="G638" s="156">
        <v>39.83050847457627</v>
      </c>
      <c r="H638" s="156">
        <v>50.387596899224803</v>
      </c>
      <c r="I638" s="156">
        <v>57.792207792207797</v>
      </c>
      <c r="J638" s="157">
        <v>53.146853146853147</v>
      </c>
      <c r="K638" s="158">
        <v>57.792207792207797</v>
      </c>
      <c r="L638" s="158">
        <v>49.375400734683353</v>
      </c>
      <c r="M638" s="158">
        <v>39.83050847457627</v>
      </c>
      <c r="N638" s="104" t="s">
        <v>3173</v>
      </c>
      <c r="O638" s="104" t="s">
        <v>3174</v>
      </c>
      <c r="P638" s="104" t="s">
        <v>3175</v>
      </c>
      <c r="Q638" s="104"/>
      <c r="R638" s="104"/>
      <c r="S638" s="104"/>
      <c r="T638" s="104"/>
      <c r="U638" s="64"/>
      <c r="V638" s="95" t="s">
        <v>1575</v>
      </c>
      <c r="W638" s="95" t="s">
        <v>4324</v>
      </c>
      <c r="X638" s="95" t="s">
        <v>4313</v>
      </c>
    </row>
    <row r="639" spans="1:24" x14ac:dyDescent="0.2">
      <c r="A639" s="113" t="s">
        <v>25</v>
      </c>
      <c r="B639" s="150" t="s">
        <v>839</v>
      </c>
      <c r="C639" s="149" t="s">
        <v>602</v>
      </c>
      <c r="D639" s="148" t="s">
        <v>603</v>
      </c>
      <c r="E639" s="155">
        <v>48.623853211009177</v>
      </c>
      <c r="F639" s="155">
        <v>55.625</v>
      </c>
      <c r="G639" s="156">
        <v>41.791044776119399</v>
      </c>
      <c r="H639" s="156">
        <v>51.677852348993291</v>
      </c>
      <c r="I639" s="156">
        <v>41.891891891891895</v>
      </c>
      <c r="J639" s="157">
        <v>51.03448275862069</v>
      </c>
      <c r="K639" s="158">
        <v>55.625</v>
      </c>
      <c r="L639" s="158">
        <v>48.440687497772409</v>
      </c>
      <c r="M639" s="158">
        <v>41.791044776119399</v>
      </c>
      <c r="N639" s="104" t="s">
        <v>3176</v>
      </c>
      <c r="O639" s="104" t="s">
        <v>3177</v>
      </c>
      <c r="P639" s="104" t="s">
        <v>3178</v>
      </c>
      <c r="Q639" s="104"/>
      <c r="R639" s="104"/>
      <c r="S639" s="104"/>
      <c r="T639" s="104"/>
      <c r="U639" s="64"/>
      <c r="V639" s="95" t="s">
        <v>1575</v>
      </c>
      <c r="W639" s="95" t="s">
        <v>4325</v>
      </c>
      <c r="X639" s="95" t="s">
        <v>4313</v>
      </c>
    </row>
    <row r="640" spans="1:24" x14ac:dyDescent="0.2">
      <c r="A640" s="113" t="s">
        <v>25</v>
      </c>
      <c r="B640" s="150" t="s">
        <v>839</v>
      </c>
      <c r="C640" s="149" t="s">
        <v>71</v>
      </c>
      <c r="D640" s="148" t="s">
        <v>366</v>
      </c>
      <c r="E640" s="155">
        <v>38.983050847457626</v>
      </c>
      <c r="F640" s="155">
        <v>44.559585492227974</v>
      </c>
      <c r="G640" s="156">
        <v>54.716981132075468</v>
      </c>
      <c r="H640" s="156">
        <v>39.795918367346935</v>
      </c>
      <c r="I640" s="156">
        <v>39.393939393939391</v>
      </c>
      <c r="J640" s="157">
        <v>37.5</v>
      </c>
      <c r="K640" s="158">
        <v>54.716981132075468</v>
      </c>
      <c r="L640" s="158">
        <v>42.491579205507897</v>
      </c>
      <c r="M640" s="158">
        <v>37.5</v>
      </c>
      <c r="N640" s="104" t="s">
        <v>3179</v>
      </c>
      <c r="O640" s="104" t="s">
        <v>3180</v>
      </c>
      <c r="P640" s="104" t="s">
        <v>3181</v>
      </c>
      <c r="Q640" s="104"/>
      <c r="R640" s="104"/>
      <c r="S640" s="104"/>
      <c r="T640" s="104"/>
      <c r="U640" s="64"/>
      <c r="V640" s="95" t="s">
        <v>1575</v>
      </c>
      <c r="W640" s="95" t="s">
        <v>4326</v>
      </c>
      <c r="X640" s="95" t="s">
        <v>4313</v>
      </c>
    </row>
    <row r="641" spans="1:24" x14ac:dyDescent="0.2">
      <c r="A641" s="113" t="s">
        <v>25</v>
      </c>
      <c r="B641" s="150" t="s">
        <v>839</v>
      </c>
      <c r="C641" s="149" t="s">
        <v>598</v>
      </c>
      <c r="D641" s="148" t="s">
        <v>2963</v>
      </c>
      <c r="E641" s="155">
        <v>45.535714285714285</v>
      </c>
      <c r="F641" s="155">
        <v>41.401273885350321</v>
      </c>
      <c r="G641" s="156">
        <v>28.888888888888886</v>
      </c>
      <c r="H641" s="156">
        <v>51.063829787234042</v>
      </c>
      <c r="I641" s="156">
        <v>57.823129251700678</v>
      </c>
      <c r="J641" s="157">
        <v>37.012987012987011</v>
      </c>
      <c r="K641" s="158">
        <v>57.823129251700678</v>
      </c>
      <c r="L641" s="158">
        <v>43.620970518645869</v>
      </c>
      <c r="M641" s="158">
        <v>28.888888888888886</v>
      </c>
      <c r="N641" s="104" t="s">
        <v>3179</v>
      </c>
      <c r="O641" s="104" t="s">
        <v>3180</v>
      </c>
      <c r="P641" s="104" t="s">
        <v>3181</v>
      </c>
      <c r="Q641" s="104"/>
      <c r="R641" s="104"/>
      <c r="S641" s="104"/>
      <c r="T641" s="104"/>
      <c r="U641" s="64"/>
      <c r="V641" s="95" t="s">
        <v>1575</v>
      </c>
      <c r="W641" s="95" t="s">
        <v>4327</v>
      </c>
      <c r="X641" s="95" t="s">
        <v>4313</v>
      </c>
    </row>
    <row r="642" spans="1:24" x14ac:dyDescent="0.2">
      <c r="A642" s="113" t="s">
        <v>25</v>
      </c>
      <c r="B642" s="150" t="s">
        <v>839</v>
      </c>
      <c r="C642" s="149" t="s">
        <v>105</v>
      </c>
      <c r="D642" s="148" t="s">
        <v>360</v>
      </c>
      <c r="E642" s="155">
        <v>48.322147651006716</v>
      </c>
      <c r="F642" s="155">
        <v>31.788079470198678</v>
      </c>
      <c r="G642" s="156">
        <v>37.857142857142854</v>
      </c>
      <c r="H642" s="156">
        <v>45.925925925925924</v>
      </c>
      <c r="I642" s="156">
        <v>43.243243243243242</v>
      </c>
      <c r="J642" s="157">
        <v>56.862745098039213</v>
      </c>
      <c r="K642" s="158">
        <v>56.862745098039213</v>
      </c>
      <c r="L642" s="158">
        <v>43.999880707592773</v>
      </c>
      <c r="M642" s="158">
        <v>31.788079470198678</v>
      </c>
      <c r="N642" s="104" t="s">
        <v>3179</v>
      </c>
      <c r="O642" s="104" t="s">
        <v>3180</v>
      </c>
      <c r="P642" s="104" t="s">
        <v>3181</v>
      </c>
      <c r="Q642" s="104"/>
      <c r="R642" s="104"/>
      <c r="S642" s="104"/>
      <c r="T642" s="104"/>
      <c r="U642" s="64"/>
      <c r="V642" s="95" t="s">
        <v>1575</v>
      </c>
      <c r="W642" s="95" t="s">
        <v>4328</v>
      </c>
      <c r="X642" s="95" t="s">
        <v>4313</v>
      </c>
    </row>
    <row r="643" spans="1:24" x14ac:dyDescent="0.2">
      <c r="A643" s="113" t="s">
        <v>25</v>
      </c>
      <c r="B643" s="150" t="s">
        <v>839</v>
      </c>
      <c r="C643" s="149" t="s">
        <v>224</v>
      </c>
      <c r="D643" s="148" t="s">
        <v>226</v>
      </c>
      <c r="E643" s="155">
        <v>41.346153846153847</v>
      </c>
      <c r="F643" s="155">
        <v>43.678160919540232</v>
      </c>
      <c r="G643" s="156">
        <v>46.774193548387096</v>
      </c>
      <c r="H643" s="156">
        <v>42.361111111111107</v>
      </c>
      <c r="I643" s="156">
        <v>46.153846153846153</v>
      </c>
      <c r="J643" s="157">
        <v>41.44736842105263</v>
      </c>
      <c r="K643" s="158">
        <v>46.774193548387096</v>
      </c>
      <c r="L643" s="158">
        <v>43.626805666681854</v>
      </c>
      <c r="M643" s="158">
        <v>41.346153846153847</v>
      </c>
      <c r="N643" s="104" t="s">
        <v>3179</v>
      </c>
      <c r="O643" s="104" t="s">
        <v>3180</v>
      </c>
      <c r="P643" s="104" t="s">
        <v>3181</v>
      </c>
      <c r="Q643" s="104"/>
      <c r="R643" s="104"/>
      <c r="S643" s="104"/>
      <c r="T643" s="104"/>
      <c r="U643" s="64"/>
      <c r="V643" s="95" t="s">
        <v>1575</v>
      </c>
      <c r="W643" s="95" t="s">
        <v>4329</v>
      </c>
      <c r="X643" s="95" t="s">
        <v>4313</v>
      </c>
    </row>
    <row r="644" spans="1:24" x14ac:dyDescent="0.2">
      <c r="A644" s="113" t="s">
        <v>25</v>
      </c>
      <c r="B644" s="150" t="s">
        <v>839</v>
      </c>
      <c r="C644" s="149" t="s">
        <v>968</v>
      </c>
      <c r="D644" s="148" t="s">
        <v>2964</v>
      </c>
      <c r="E644" s="155">
        <v>39.473684210526315</v>
      </c>
      <c r="F644" s="155">
        <v>39.75903614457831</v>
      </c>
      <c r="G644" s="156">
        <v>51.428571428571423</v>
      </c>
      <c r="H644" s="156">
        <v>51.5625</v>
      </c>
      <c r="I644" s="156">
        <v>59.064327485380119</v>
      </c>
      <c r="J644" s="157">
        <v>25.827814569536422</v>
      </c>
      <c r="K644" s="158">
        <v>59.064327485380119</v>
      </c>
      <c r="L644" s="158">
        <v>44.519322306432095</v>
      </c>
      <c r="M644" s="158">
        <v>25.827814569536422</v>
      </c>
      <c r="N644" s="104" t="s">
        <v>3179</v>
      </c>
      <c r="O644" s="104" t="s">
        <v>3180</v>
      </c>
      <c r="P644" s="104" t="s">
        <v>3181</v>
      </c>
      <c r="Q644" s="104"/>
      <c r="R644" s="104"/>
      <c r="S644" s="104"/>
      <c r="T644" s="104"/>
      <c r="U644" s="64"/>
      <c r="V644" s="95" t="s">
        <v>1575</v>
      </c>
      <c r="W644" s="95" t="s">
        <v>4330</v>
      </c>
      <c r="X644" s="95" t="s">
        <v>4313</v>
      </c>
    </row>
    <row r="645" spans="1:24" x14ac:dyDescent="0.2">
      <c r="A645" s="113" t="s">
        <v>25</v>
      </c>
      <c r="B645" s="150" t="s">
        <v>839</v>
      </c>
      <c r="C645" s="149" t="s">
        <v>600</v>
      </c>
      <c r="D645" s="148" t="s">
        <v>601</v>
      </c>
      <c r="E645" s="155">
        <v>40.594059405940598</v>
      </c>
      <c r="F645" s="155">
        <v>41.17647058823529</v>
      </c>
      <c r="G645" s="156">
        <v>47.413793103448278</v>
      </c>
      <c r="H645" s="156">
        <v>61.157024793388423</v>
      </c>
      <c r="I645" s="156">
        <v>58.119658119658126</v>
      </c>
      <c r="J645" s="157">
        <v>61.739130434782609</v>
      </c>
      <c r="K645" s="158">
        <v>61.739130434782609</v>
      </c>
      <c r="L645" s="158">
        <v>51.700022740908885</v>
      </c>
      <c r="M645" s="158">
        <v>40.594059405940598</v>
      </c>
      <c r="N645" s="104" t="s">
        <v>3179</v>
      </c>
      <c r="O645" s="104" t="s">
        <v>3180</v>
      </c>
      <c r="P645" s="104" t="s">
        <v>3181</v>
      </c>
      <c r="Q645" s="104"/>
      <c r="R645" s="104"/>
      <c r="S645" s="104"/>
      <c r="T645" s="104"/>
      <c r="U645" s="64"/>
      <c r="V645" s="95" t="s">
        <v>1575</v>
      </c>
      <c r="W645" s="95" t="s">
        <v>1574</v>
      </c>
      <c r="X645" s="95" t="s">
        <v>4313</v>
      </c>
    </row>
    <row r="646" spans="1:24" x14ac:dyDescent="0.2">
      <c r="A646" s="113" t="s">
        <v>25</v>
      </c>
      <c r="B646" s="150" t="s">
        <v>839</v>
      </c>
      <c r="C646" s="149" t="s">
        <v>2350</v>
      </c>
      <c r="D646" s="148" t="s">
        <v>2351</v>
      </c>
      <c r="E646" s="155">
        <v>43.971631205673759</v>
      </c>
      <c r="F646" s="155">
        <v>61.111111111111114</v>
      </c>
      <c r="G646" s="156">
        <v>47.826086956521742</v>
      </c>
      <c r="H646" s="156">
        <v>48.672566371681413</v>
      </c>
      <c r="I646" s="156">
        <v>43.661971830985912</v>
      </c>
      <c r="J646" s="157">
        <v>37.383177570093459</v>
      </c>
      <c r="K646" s="158">
        <v>61.111111111111114</v>
      </c>
      <c r="L646" s="158">
        <v>47.104424174344565</v>
      </c>
      <c r="M646" s="158">
        <v>37.383177570093459</v>
      </c>
      <c r="N646" s="104" t="s">
        <v>3179</v>
      </c>
      <c r="O646" s="104" t="s">
        <v>3180</v>
      </c>
      <c r="P646" s="104" t="s">
        <v>3181</v>
      </c>
      <c r="Q646" s="104"/>
      <c r="R646" s="104"/>
      <c r="S646" s="104"/>
      <c r="T646" s="104"/>
      <c r="U646" s="64"/>
      <c r="V646" s="95" t="s">
        <v>1575</v>
      </c>
      <c r="W646" s="95" t="s">
        <v>4331</v>
      </c>
      <c r="X646" s="95" t="s">
        <v>4313</v>
      </c>
    </row>
    <row r="647" spans="1:24" x14ac:dyDescent="0.2">
      <c r="A647" s="113" t="s">
        <v>25</v>
      </c>
      <c r="B647" s="150" t="s">
        <v>839</v>
      </c>
      <c r="C647" s="149" t="s">
        <v>2346</v>
      </c>
      <c r="D647" s="148" t="s">
        <v>2347</v>
      </c>
      <c r="E647" s="155">
        <v>43.564356435643568</v>
      </c>
      <c r="F647" s="155">
        <v>52.72727272727272</v>
      </c>
      <c r="G647" s="156">
        <v>61.176470588235297</v>
      </c>
      <c r="H647" s="156">
        <v>45.138888888888893</v>
      </c>
      <c r="I647" s="156">
        <v>39.024390243902438</v>
      </c>
      <c r="J647" s="157">
        <v>31.067961165048541</v>
      </c>
      <c r="K647" s="158">
        <v>61.176470588235297</v>
      </c>
      <c r="L647" s="158">
        <v>45.449890008165248</v>
      </c>
      <c r="M647" s="158">
        <v>31.067961165048541</v>
      </c>
      <c r="N647" s="104" t="s">
        <v>3179</v>
      </c>
      <c r="O647" s="104" t="s">
        <v>3180</v>
      </c>
      <c r="P647" s="104" t="s">
        <v>3181</v>
      </c>
      <c r="Q647" s="104"/>
      <c r="R647" s="104"/>
      <c r="S647" s="104"/>
      <c r="T647" s="104"/>
      <c r="U647" s="64"/>
      <c r="V647" s="95" t="s">
        <v>1575</v>
      </c>
      <c r="W647" s="95" t="s">
        <v>4332</v>
      </c>
      <c r="X647" s="95" t="s">
        <v>4313</v>
      </c>
    </row>
    <row r="648" spans="1:24" x14ac:dyDescent="0.2">
      <c r="A648" s="113" t="s">
        <v>25</v>
      </c>
      <c r="B648" s="150" t="s">
        <v>839</v>
      </c>
      <c r="C648" s="149" t="s">
        <v>604</v>
      </c>
      <c r="D648" s="148" t="s">
        <v>2965</v>
      </c>
      <c r="E648" s="155">
        <v>30.434782608695656</v>
      </c>
      <c r="F648" s="155">
        <v>38.016528925619838</v>
      </c>
      <c r="G648" s="156">
        <v>49.397590361445779</v>
      </c>
      <c r="H648" s="156">
        <v>50.515463917525771</v>
      </c>
      <c r="I648" s="156">
        <v>54.320987654320987</v>
      </c>
      <c r="J648" s="157">
        <v>48.101265822784811</v>
      </c>
      <c r="K648" s="158">
        <v>54.320987654320987</v>
      </c>
      <c r="L648" s="158">
        <v>45.131103215065473</v>
      </c>
      <c r="M648" s="158">
        <v>30.434782608695656</v>
      </c>
      <c r="N648" s="104" t="s">
        <v>3182</v>
      </c>
      <c r="O648" s="104" t="s">
        <v>3183</v>
      </c>
      <c r="P648" s="104" t="s">
        <v>3184</v>
      </c>
      <c r="Q648" s="104"/>
      <c r="R648" s="104"/>
      <c r="S648" s="104"/>
      <c r="T648" s="104"/>
      <c r="U648" s="64"/>
      <c r="V648" s="95" t="s">
        <v>1575</v>
      </c>
      <c r="W648" s="95" t="s">
        <v>1580</v>
      </c>
      <c r="X648" s="95" t="s">
        <v>4313</v>
      </c>
    </row>
    <row r="649" spans="1:24" x14ac:dyDescent="0.2">
      <c r="A649" s="113" t="s">
        <v>25</v>
      </c>
      <c r="B649" s="150" t="s">
        <v>283</v>
      </c>
      <c r="C649" s="149" t="s">
        <v>581</v>
      </c>
      <c r="D649" s="148" t="s">
        <v>582</v>
      </c>
      <c r="E649" s="155">
        <v>55.357142857142861</v>
      </c>
      <c r="F649" s="155">
        <v>54.074074074074076</v>
      </c>
      <c r="G649" s="156">
        <v>64.957264957264954</v>
      </c>
      <c r="H649" s="156">
        <v>100</v>
      </c>
      <c r="I649" s="156">
        <v>74.019607843137265</v>
      </c>
      <c r="J649" s="157">
        <v>68.686868686868678</v>
      </c>
      <c r="K649" s="158">
        <v>100</v>
      </c>
      <c r="L649" s="158">
        <v>69.515826403081306</v>
      </c>
      <c r="M649" s="158">
        <v>54.074074074074076</v>
      </c>
      <c r="N649" s="104" t="s">
        <v>3170</v>
      </c>
      <c r="O649" s="104" t="s">
        <v>3171</v>
      </c>
      <c r="P649" s="104" t="s">
        <v>3172</v>
      </c>
      <c r="Q649" s="104"/>
      <c r="R649" s="104"/>
      <c r="S649" s="104"/>
      <c r="T649" s="104"/>
      <c r="U649" s="64"/>
      <c r="V649" s="95" t="s">
        <v>1479</v>
      </c>
      <c r="W649" s="95" t="s">
        <v>1478</v>
      </c>
      <c r="X649" s="95" t="s">
        <v>4313</v>
      </c>
    </row>
    <row r="650" spans="1:24" x14ac:dyDescent="0.2">
      <c r="A650" s="113" t="s">
        <v>25</v>
      </c>
      <c r="B650" s="150" t="s">
        <v>283</v>
      </c>
      <c r="C650" s="149" t="s">
        <v>207</v>
      </c>
      <c r="D650" s="148" t="s">
        <v>208</v>
      </c>
      <c r="E650" s="155">
        <v>50.561797752808992</v>
      </c>
      <c r="F650" s="155">
        <v>55.80110497237569</v>
      </c>
      <c r="G650" s="156">
        <v>66.666666666666657</v>
      </c>
      <c r="H650" s="156">
        <v>56.410256410256409</v>
      </c>
      <c r="I650" s="156">
        <v>65.340909090909093</v>
      </c>
      <c r="J650" s="157">
        <v>66.331658291457288</v>
      </c>
      <c r="K650" s="158">
        <v>66.666666666666657</v>
      </c>
      <c r="L650" s="158">
        <v>60.185398864079026</v>
      </c>
      <c r="M650" s="158">
        <v>50.561797752808992</v>
      </c>
      <c r="N650" s="104" t="s">
        <v>3170</v>
      </c>
      <c r="O650" s="104" t="s">
        <v>3171</v>
      </c>
      <c r="P650" s="104" t="s">
        <v>3172</v>
      </c>
      <c r="Q650" s="104"/>
      <c r="R650" s="104"/>
      <c r="S650" s="104"/>
      <c r="T650" s="104"/>
      <c r="U650" s="64"/>
      <c r="V650" s="95" t="s">
        <v>1479</v>
      </c>
      <c r="W650" s="95" t="s">
        <v>1491</v>
      </c>
      <c r="X650" s="95" t="s">
        <v>4313</v>
      </c>
    </row>
    <row r="651" spans="1:24" x14ac:dyDescent="0.2">
      <c r="A651" s="113" t="s">
        <v>25</v>
      </c>
      <c r="B651" s="150" t="s">
        <v>283</v>
      </c>
      <c r="C651" s="149" t="s">
        <v>136</v>
      </c>
      <c r="D651" s="148" t="s">
        <v>2943</v>
      </c>
      <c r="E651" s="155">
        <v>54.54545454545454</v>
      </c>
      <c r="F651" s="155">
        <v>38.888888888888893</v>
      </c>
      <c r="G651" s="156">
        <v>54.794520547945204</v>
      </c>
      <c r="H651" s="156">
        <v>55.405405405405403</v>
      </c>
      <c r="I651" s="156">
        <v>51.111111111111107</v>
      </c>
      <c r="J651" s="157">
        <v>50</v>
      </c>
      <c r="K651" s="158">
        <v>55.405405405405403</v>
      </c>
      <c r="L651" s="158">
        <v>50.790896749800858</v>
      </c>
      <c r="M651" s="158">
        <v>38.888888888888893</v>
      </c>
      <c r="N651" s="104" t="s">
        <v>3173</v>
      </c>
      <c r="O651" s="104" t="s">
        <v>3174</v>
      </c>
      <c r="P651" s="104" t="s">
        <v>3175</v>
      </c>
      <c r="Q651" s="104"/>
      <c r="R651" s="104"/>
      <c r="S651" s="104"/>
      <c r="T651" s="104"/>
      <c r="U651" s="64"/>
      <c r="V651" s="95" t="s">
        <v>1479</v>
      </c>
      <c r="W651" s="95" t="s">
        <v>4333</v>
      </c>
      <c r="X651" s="95" t="s">
        <v>4313</v>
      </c>
    </row>
    <row r="652" spans="1:24" x14ac:dyDescent="0.2">
      <c r="A652" s="113" t="s">
        <v>25</v>
      </c>
      <c r="B652" s="150" t="s">
        <v>283</v>
      </c>
      <c r="C652" s="149" t="s">
        <v>584</v>
      </c>
      <c r="D652" s="148" t="s">
        <v>2945</v>
      </c>
      <c r="E652" s="155">
        <v>57.272727272727273</v>
      </c>
      <c r="F652" s="155">
        <v>50.427350427350426</v>
      </c>
      <c r="G652" s="156">
        <v>35.227272727272727</v>
      </c>
      <c r="H652" s="156">
        <v>43.801652892561982</v>
      </c>
      <c r="I652" s="156">
        <v>61.53846153846154</v>
      </c>
      <c r="J652" s="157">
        <v>52.5</v>
      </c>
      <c r="K652" s="158">
        <v>61.53846153846154</v>
      </c>
      <c r="L652" s="158">
        <v>50.127910809728995</v>
      </c>
      <c r="M652" s="158">
        <v>35.227272727272727</v>
      </c>
      <c r="N652" s="104" t="s">
        <v>3173</v>
      </c>
      <c r="O652" s="104" t="s">
        <v>3174</v>
      </c>
      <c r="P652" s="104" t="s">
        <v>3175</v>
      </c>
      <c r="Q652" s="104"/>
      <c r="R652" s="104"/>
      <c r="S652" s="104"/>
      <c r="T652" s="104"/>
      <c r="U652" s="64"/>
      <c r="V652" s="95" t="s">
        <v>1479</v>
      </c>
      <c r="W652" s="95" t="s">
        <v>4334</v>
      </c>
      <c r="X652" s="95" t="s">
        <v>4313</v>
      </c>
    </row>
    <row r="653" spans="1:24" x14ac:dyDescent="0.2">
      <c r="A653" s="113" t="s">
        <v>25</v>
      </c>
      <c r="B653" s="150" t="s">
        <v>283</v>
      </c>
      <c r="C653" s="149" t="s">
        <v>2025</v>
      </c>
      <c r="D653" s="148" t="s">
        <v>2041</v>
      </c>
      <c r="E653" s="155">
        <v>50.537634408602152</v>
      </c>
      <c r="F653" s="155">
        <v>43.925233644859816</v>
      </c>
      <c r="G653" s="156">
        <v>42.045454545454547</v>
      </c>
      <c r="H653" s="156">
        <v>47.540983606557376</v>
      </c>
      <c r="I653" s="156">
        <v>56.84210526315789</v>
      </c>
      <c r="J653" s="157">
        <v>52.34375</v>
      </c>
      <c r="K653" s="158">
        <v>56.84210526315789</v>
      </c>
      <c r="L653" s="158">
        <v>48.872526911438626</v>
      </c>
      <c r="M653" s="158">
        <v>42.045454545454547</v>
      </c>
      <c r="N653" s="104" t="s">
        <v>3173</v>
      </c>
      <c r="O653" s="104" t="s">
        <v>3174</v>
      </c>
      <c r="P653" s="104" t="s">
        <v>3175</v>
      </c>
      <c r="Q653" s="104"/>
      <c r="R653" s="104"/>
      <c r="S653" s="104"/>
      <c r="T653" s="104"/>
      <c r="U653" s="64"/>
      <c r="V653" s="95" t="s">
        <v>1479</v>
      </c>
      <c r="W653" s="95" t="s">
        <v>4335</v>
      </c>
      <c r="X653" s="95" t="s">
        <v>4313</v>
      </c>
    </row>
    <row r="654" spans="1:24" x14ac:dyDescent="0.2">
      <c r="A654" s="113" t="s">
        <v>25</v>
      </c>
      <c r="B654" s="150" t="s">
        <v>283</v>
      </c>
      <c r="C654" s="149" t="s">
        <v>944</v>
      </c>
      <c r="D654" s="148" t="s">
        <v>2938</v>
      </c>
      <c r="E654" s="155">
        <v>45.833333333333329</v>
      </c>
      <c r="F654" s="155">
        <v>55.737704918032783</v>
      </c>
      <c r="G654" s="156">
        <v>35.135135135135137</v>
      </c>
      <c r="H654" s="156">
        <v>39.215686274509807</v>
      </c>
      <c r="I654" s="156">
        <v>54.411764705882348</v>
      </c>
      <c r="J654" s="157">
        <v>56.338028169014088</v>
      </c>
      <c r="K654" s="158">
        <v>56.338028169014088</v>
      </c>
      <c r="L654" s="158">
        <v>47.778608755984578</v>
      </c>
      <c r="M654" s="158">
        <v>35.135135135135137</v>
      </c>
      <c r="N654" s="104" t="s">
        <v>3176</v>
      </c>
      <c r="O654" s="104" t="s">
        <v>3177</v>
      </c>
      <c r="P654" s="104" t="s">
        <v>3178</v>
      </c>
      <c r="Q654" s="104"/>
      <c r="R654" s="104"/>
      <c r="S654" s="104"/>
      <c r="T654" s="104"/>
      <c r="U654" s="64"/>
      <c r="V654" s="95" t="s">
        <v>1479</v>
      </c>
      <c r="W654" s="95" t="s">
        <v>1492</v>
      </c>
      <c r="X654" s="95" t="s">
        <v>4313</v>
      </c>
    </row>
    <row r="655" spans="1:24" x14ac:dyDescent="0.2">
      <c r="A655" s="113" t="s">
        <v>25</v>
      </c>
      <c r="B655" s="150" t="s">
        <v>283</v>
      </c>
      <c r="C655" s="149" t="s">
        <v>90</v>
      </c>
      <c r="D655" s="148" t="s">
        <v>2940</v>
      </c>
      <c r="E655" s="155">
        <v>49.532710280373834</v>
      </c>
      <c r="F655" s="155">
        <v>40.853658536585364</v>
      </c>
      <c r="G655" s="156">
        <v>43.442622950819668</v>
      </c>
      <c r="H655" s="156">
        <v>49.242424242424242</v>
      </c>
      <c r="I655" s="156">
        <v>53.741496598639458</v>
      </c>
      <c r="J655" s="157">
        <v>50.359712230215827</v>
      </c>
      <c r="K655" s="158">
        <v>53.741496598639458</v>
      </c>
      <c r="L655" s="158">
        <v>47.862104139843069</v>
      </c>
      <c r="M655" s="158">
        <v>40.853658536585364</v>
      </c>
      <c r="N655" s="104" t="s">
        <v>3176</v>
      </c>
      <c r="O655" s="104" t="s">
        <v>3177</v>
      </c>
      <c r="P655" s="104" t="s">
        <v>3178</v>
      </c>
      <c r="Q655" s="104"/>
      <c r="R655" s="104"/>
      <c r="S655" s="104"/>
      <c r="T655" s="104"/>
      <c r="U655" s="64"/>
      <c r="V655" s="95" t="s">
        <v>1479</v>
      </c>
      <c r="W655" s="95" t="s">
        <v>1558</v>
      </c>
      <c r="X655" s="95" t="s">
        <v>4313</v>
      </c>
    </row>
    <row r="656" spans="1:24" x14ac:dyDescent="0.2">
      <c r="A656" s="113" t="s">
        <v>25</v>
      </c>
      <c r="B656" s="150" t="s">
        <v>283</v>
      </c>
      <c r="C656" s="149" t="s">
        <v>587</v>
      </c>
      <c r="D656" s="148" t="s">
        <v>2947</v>
      </c>
      <c r="E656" s="155">
        <v>45.652173913043477</v>
      </c>
      <c r="F656" s="155">
        <v>54.347826086956516</v>
      </c>
      <c r="G656" s="156">
        <v>40.425531914893611</v>
      </c>
      <c r="H656" s="156">
        <v>43.421052631578952</v>
      </c>
      <c r="I656" s="156">
        <v>47.959183673469383</v>
      </c>
      <c r="J656" s="157">
        <v>46.913580246913575</v>
      </c>
      <c r="K656" s="158">
        <v>54.347826086956516</v>
      </c>
      <c r="L656" s="158">
        <v>46.453224744475925</v>
      </c>
      <c r="M656" s="158">
        <v>40.425531914893611</v>
      </c>
      <c r="N656" s="104" t="s">
        <v>3176</v>
      </c>
      <c r="O656" s="104" t="s">
        <v>3177</v>
      </c>
      <c r="P656" s="104" t="s">
        <v>3178</v>
      </c>
      <c r="Q656" s="104"/>
      <c r="R656" s="104"/>
      <c r="S656" s="104"/>
      <c r="T656" s="104"/>
      <c r="U656" s="64"/>
      <c r="V656" s="95" t="s">
        <v>1479</v>
      </c>
      <c r="W656" s="95" t="s">
        <v>4336</v>
      </c>
      <c r="X656" s="95" t="s">
        <v>4313</v>
      </c>
    </row>
    <row r="657" spans="1:24" x14ac:dyDescent="0.2">
      <c r="A657" s="113" t="s">
        <v>25</v>
      </c>
      <c r="B657" s="150" t="s">
        <v>283</v>
      </c>
      <c r="C657" s="149" t="s">
        <v>2004</v>
      </c>
      <c r="D657" s="148" t="s">
        <v>2939</v>
      </c>
      <c r="E657" s="155">
        <v>37.5</v>
      </c>
      <c r="F657" s="155">
        <v>26.086956521739129</v>
      </c>
      <c r="G657" s="156">
        <v>33.070866141732289</v>
      </c>
      <c r="H657" s="156">
        <v>27.857142857142858</v>
      </c>
      <c r="I657" s="156">
        <v>34.838709677419352</v>
      </c>
      <c r="J657" s="157">
        <v>44.029850746268657</v>
      </c>
      <c r="K657" s="158">
        <v>44.029850746268657</v>
      </c>
      <c r="L657" s="158">
        <v>33.897254324050387</v>
      </c>
      <c r="M657" s="158">
        <v>26.086956521739129</v>
      </c>
      <c r="N657" s="104" t="s">
        <v>3179</v>
      </c>
      <c r="O657" s="104" t="s">
        <v>3180</v>
      </c>
      <c r="P657" s="104" t="s">
        <v>3181</v>
      </c>
      <c r="Q657" s="104"/>
      <c r="R657" s="104"/>
      <c r="S657" s="104"/>
      <c r="T657" s="104"/>
      <c r="U657" s="64"/>
      <c r="V657" s="95" t="s">
        <v>1479</v>
      </c>
      <c r="W657" s="95" t="s">
        <v>4337</v>
      </c>
      <c r="X657" s="95" t="s">
        <v>4313</v>
      </c>
    </row>
    <row r="658" spans="1:24" x14ac:dyDescent="0.2">
      <c r="A658" s="113" t="s">
        <v>25</v>
      </c>
      <c r="B658" s="150" t="s">
        <v>283</v>
      </c>
      <c r="C658" s="149" t="s">
        <v>2005</v>
      </c>
      <c r="D658" s="148" t="s">
        <v>2006</v>
      </c>
      <c r="E658" s="155">
        <v>38.775510204081634</v>
      </c>
      <c r="F658" s="155">
        <v>47.457627118644069</v>
      </c>
      <c r="G658" s="156">
        <v>32.710280373831772</v>
      </c>
      <c r="H658" s="156">
        <v>52.427184466019419</v>
      </c>
      <c r="I658" s="156">
        <v>44.642857142857146</v>
      </c>
      <c r="J658" s="157">
        <v>45.283018867924532</v>
      </c>
      <c r="K658" s="158">
        <v>52.427184466019419</v>
      </c>
      <c r="L658" s="158">
        <v>43.549413028893092</v>
      </c>
      <c r="M658" s="158">
        <v>32.710280373831772</v>
      </c>
      <c r="N658" s="104" t="s">
        <v>3179</v>
      </c>
      <c r="O658" s="104" t="s">
        <v>3180</v>
      </c>
      <c r="P658" s="104" t="s">
        <v>3181</v>
      </c>
      <c r="Q658" s="104"/>
      <c r="R658" s="104"/>
      <c r="S658" s="104"/>
      <c r="T658" s="104"/>
      <c r="U658" s="64"/>
      <c r="V658" s="95" t="s">
        <v>1479</v>
      </c>
      <c r="W658" s="95" t="s">
        <v>4338</v>
      </c>
      <c r="X658" s="95" t="s">
        <v>4313</v>
      </c>
    </row>
    <row r="659" spans="1:24" x14ac:dyDescent="0.2">
      <c r="A659" s="113" t="s">
        <v>25</v>
      </c>
      <c r="B659" s="150" t="s">
        <v>283</v>
      </c>
      <c r="C659" s="149" t="s">
        <v>123</v>
      </c>
      <c r="D659" s="148" t="s">
        <v>336</v>
      </c>
      <c r="E659" s="155">
        <v>49.253731343283583</v>
      </c>
      <c r="F659" s="155">
        <v>51.219512195121951</v>
      </c>
      <c r="G659" s="156">
        <v>46.666666666666664</v>
      </c>
      <c r="H659" s="156">
        <v>40</v>
      </c>
      <c r="I659" s="156">
        <v>35.61643835616438</v>
      </c>
      <c r="J659" s="157">
        <v>39.361702127659576</v>
      </c>
      <c r="K659" s="158">
        <v>51.219512195121951</v>
      </c>
      <c r="L659" s="158">
        <v>43.686341781482689</v>
      </c>
      <c r="M659" s="158">
        <v>35.61643835616438</v>
      </c>
      <c r="N659" s="104" t="s">
        <v>3179</v>
      </c>
      <c r="O659" s="104" t="s">
        <v>3180</v>
      </c>
      <c r="P659" s="104" t="s">
        <v>3181</v>
      </c>
      <c r="Q659" s="104"/>
      <c r="R659" s="104"/>
      <c r="S659" s="104"/>
      <c r="T659" s="104"/>
      <c r="U659" s="64"/>
      <c r="V659" s="95" t="s">
        <v>1479</v>
      </c>
      <c r="W659" s="95" t="s">
        <v>1557</v>
      </c>
      <c r="X659" s="95" t="s">
        <v>4313</v>
      </c>
    </row>
    <row r="660" spans="1:24" x14ac:dyDescent="0.2">
      <c r="A660" s="113" t="s">
        <v>25</v>
      </c>
      <c r="B660" s="150" t="s">
        <v>283</v>
      </c>
      <c r="C660" s="149" t="s">
        <v>2332</v>
      </c>
      <c r="D660" s="148" t="s">
        <v>2942</v>
      </c>
      <c r="E660" s="155">
        <v>42.718446601941743</v>
      </c>
      <c r="F660" s="155">
        <v>41.666666666666671</v>
      </c>
      <c r="G660" s="156">
        <v>48.18181818181818</v>
      </c>
      <c r="H660" s="156">
        <v>49.629629629629626</v>
      </c>
      <c r="I660" s="156">
        <v>47.761194029850742</v>
      </c>
      <c r="J660" s="157">
        <v>55.384615384615387</v>
      </c>
      <c r="K660" s="158">
        <v>55.384615384615387</v>
      </c>
      <c r="L660" s="158">
        <v>47.557061749087062</v>
      </c>
      <c r="M660" s="158">
        <v>41.666666666666671</v>
      </c>
      <c r="N660" s="104" t="s">
        <v>3179</v>
      </c>
      <c r="O660" s="104" t="s">
        <v>3180</v>
      </c>
      <c r="P660" s="104" t="s">
        <v>3181</v>
      </c>
      <c r="Q660" s="104"/>
      <c r="R660" s="104"/>
      <c r="S660" s="104"/>
      <c r="T660" s="104"/>
      <c r="U660" s="64"/>
      <c r="V660" s="95" t="s">
        <v>1479</v>
      </c>
      <c r="W660" s="95" t="s">
        <v>4339</v>
      </c>
      <c r="X660" s="95" t="s">
        <v>4313</v>
      </c>
    </row>
    <row r="661" spans="1:24" x14ac:dyDescent="0.2">
      <c r="A661" s="113" t="s">
        <v>25</v>
      </c>
      <c r="B661" s="150" t="s">
        <v>283</v>
      </c>
      <c r="C661" s="149" t="s">
        <v>425</v>
      </c>
      <c r="D661" s="148" t="s">
        <v>426</v>
      </c>
      <c r="E661" s="155">
        <v>27.848101265822784</v>
      </c>
      <c r="F661" s="155">
        <v>33.333333333333329</v>
      </c>
      <c r="G661" s="156">
        <v>36.708860759493675</v>
      </c>
      <c r="H661" s="156">
        <v>40.217391304347828</v>
      </c>
      <c r="I661" s="156">
        <v>39.361702127659576</v>
      </c>
      <c r="J661" s="157">
        <v>33.333333333333329</v>
      </c>
      <c r="K661" s="158">
        <v>40.217391304347828</v>
      </c>
      <c r="L661" s="158">
        <v>35.133787020665089</v>
      </c>
      <c r="M661" s="158">
        <v>27.848101265822784</v>
      </c>
      <c r="N661" s="104" t="s">
        <v>3179</v>
      </c>
      <c r="O661" s="104" t="s">
        <v>3180</v>
      </c>
      <c r="P661" s="104" t="s">
        <v>3181</v>
      </c>
      <c r="Q661" s="104"/>
      <c r="R661" s="104"/>
      <c r="S661" s="104"/>
      <c r="T661" s="104"/>
      <c r="U661" s="64"/>
      <c r="V661" s="95" t="s">
        <v>1479</v>
      </c>
      <c r="W661" s="95" t="s">
        <v>1568</v>
      </c>
      <c r="X661" s="95" t="s">
        <v>4313</v>
      </c>
    </row>
    <row r="662" spans="1:24" x14ac:dyDescent="0.2">
      <c r="A662" s="113" t="s">
        <v>25</v>
      </c>
      <c r="B662" s="150" t="s">
        <v>283</v>
      </c>
      <c r="C662" s="149" t="s">
        <v>223</v>
      </c>
      <c r="D662" s="148" t="s">
        <v>225</v>
      </c>
      <c r="E662" s="155">
        <v>36.708860759493675</v>
      </c>
      <c r="F662" s="155">
        <v>35.164835164835168</v>
      </c>
      <c r="G662" s="156">
        <v>45.238095238095241</v>
      </c>
      <c r="H662" s="156">
        <v>46.902654867256636</v>
      </c>
      <c r="I662" s="156">
        <v>44.943820224719097</v>
      </c>
      <c r="J662" s="157">
        <v>43.02325581395349</v>
      </c>
      <c r="K662" s="158">
        <v>46.902654867256636</v>
      </c>
      <c r="L662" s="158">
        <v>41.996920344725552</v>
      </c>
      <c r="M662" s="158">
        <v>35.164835164835168</v>
      </c>
      <c r="N662" s="104" t="s">
        <v>3179</v>
      </c>
      <c r="O662" s="104" t="s">
        <v>3180</v>
      </c>
      <c r="P662" s="104" t="s">
        <v>3181</v>
      </c>
      <c r="Q662" s="104"/>
      <c r="R662" s="104"/>
      <c r="S662" s="104"/>
      <c r="T662" s="104"/>
      <c r="U662" s="64"/>
      <c r="V662" s="95" t="s">
        <v>1479</v>
      </c>
      <c r="W662" s="95" t="s">
        <v>1573</v>
      </c>
      <c r="X662" s="95" t="s">
        <v>4313</v>
      </c>
    </row>
    <row r="663" spans="1:24" x14ac:dyDescent="0.2">
      <c r="A663" s="113" t="s">
        <v>25</v>
      </c>
      <c r="B663" s="150" t="s">
        <v>283</v>
      </c>
      <c r="C663" s="149" t="s">
        <v>271</v>
      </c>
      <c r="D663" s="148" t="s">
        <v>2946</v>
      </c>
      <c r="E663" s="155">
        <v>41.269841269841265</v>
      </c>
      <c r="F663" s="155">
        <v>36.923076923076927</v>
      </c>
      <c r="G663" s="156">
        <v>30.909090909090907</v>
      </c>
      <c r="H663" s="156">
        <v>43.037974683544306</v>
      </c>
      <c r="I663" s="156">
        <v>42.647058823529413</v>
      </c>
      <c r="J663" s="157">
        <v>38.961038961038966</v>
      </c>
      <c r="K663" s="158">
        <v>43.037974683544306</v>
      </c>
      <c r="L663" s="158">
        <v>38.958013595020297</v>
      </c>
      <c r="M663" s="158">
        <v>30.909090909090907</v>
      </c>
      <c r="N663" s="104" t="s">
        <v>3179</v>
      </c>
      <c r="O663" s="104" t="s">
        <v>3180</v>
      </c>
      <c r="P663" s="104" t="s">
        <v>3181</v>
      </c>
      <c r="Q663" s="104"/>
      <c r="R663" s="104"/>
      <c r="S663" s="104"/>
      <c r="T663" s="104"/>
      <c r="U663" s="64"/>
      <c r="V663" s="95" t="s">
        <v>1479</v>
      </c>
      <c r="W663" s="95" t="s">
        <v>1577</v>
      </c>
      <c r="X663" s="95" t="s">
        <v>4313</v>
      </c>
    </row>
    <row r="664" spans="1:24" x14ac:dyDescent="0.2">
      <c r="A664" s="113" t="s">
        <v>25</v>
      </c>
      <c r="B664" s="150" t="s">
        <v>283</v>
      </c>
      <c r="C664" s="149" t="s">
        <v>971</v>
      </c>
      <c r="D664" s="148" t="s">
        <v>2948</v>
      </c>
      <c r="E664" s="155">
        <v>40.350877192982452</v>
      </c>
      <c r="F664" s="155">
        <v>38.461538461538467</v>
      </c>
      <c r="G664" s="156">
        <v>31.666666666666664</v>
      </c>
      <c r="H664" s="156">
        <v>36.764705882352942</v>
      </c>
      <c r="I664" s="156">
        <v>24.615384615384617</v>
      </c>
      <c r="J664" s="157">
        <v>32.631578947368425</v>
      </c>
      <c r="K664" s="158">
        <v>40.350877192982452</v>
      </c>
      <c r="L664" s="158">
        <v>34.081791961048928</v>
      </c>
      <c r="M664" s="158">
        <v>24.615384615384617</v>
      </c>
      <c r="N664" s="104" t="s">
        <v>3179</v>
      </c>
      <c r="O664" s="104" t="s">
        <v>3180</v>
      </c>
      <c r="P664" s="104" t="s">
        <v>3181</v>
      </c>
      <c r="Q664" s="104"/>
      <c r="R664" s="104"/>
      <c r="S664" s="104"/>
      <c r="T664" s="104"/>
      <c r="U664" s="64"/>
      <c r="V664" s="95" t="s">
        <v>1479</v>
      </c>
      <c r="W664" s="95" t="s">
        <v>1586</v>
      </c>
      <c r="X664" s="95" t="s">
        <v>4313</v>
      </c>
    </row>
    <row r="665" spans="1:24" x14ac:dyDescent="0.2">
      <c r="A665" s="113" t="s">
        <v>25</v>
      </c>
      <c r="B665" s="150" t="s">
        <v>283</v>
      </c>
      <c r="C665" s="149" t="s">
        <v>2330</v>
      </c>
      <c r="D665" s="148" t="s">
        <v>2331</v>
      </c>
      <c r="E665" s="155">
        <v>47.368421052631575</v>
      </c>
      <c r="F665" s="155">
        <v>40.437158469945359</v>
      </c>
      <c r="G665" s="156">
        <v>47.107438016528924</v>
      </c>
      <c r="H665" s="156">
        <v>44</v>
      </c>
      <c r="I665" s="156">
        <v>46.58385093167702</v>
      </c>
      <c r="J665" s="157">
        <v>42.857142857142854</v>
      </c>
      <c r="K665" s="158">
        <v>47.368421052631575</v>
      </c>
      <c r="L665" s="158">
        <v>44.725668554654284</v>
      </c>
      <c r="M665" s="158">
        <v>40.437158469945359</v>
      </c>
      <c r="N665" s="104" t="s">
        <v>3179</v>
      </c>
      <c r="O665" s="104" t="s">
        <v>3180</v>
      </c>
      <c r="P665" s="104" t="s">
        <v>3181</v>
      </c>
      <c r="Q665" s="104"/>
      <c r="R665" s="104"/>
      <c r="S665" s="104"/>
      <c r="T665" s="104"/>
      <c r="U665" s="64"/>
      <c r="V665" s="95" t="s">
        <v>1479</v>
      </c>
      <c r="W665" s="95" t="s">
        <v>4340</v>
      </c>
      <c r="X665" s="95" t="s">
        <v>4313</v>
      </c>
    </row>
    <row r="666" spans="1:24" x14ac:dyDescent="0.2">
      <c r="A666" s="113" t="s">
        <v>25</v>
      </c>
      <c r="B666" s="150" t="s">
        <v>283</v>
      </c>
      <c r="C666" s="149" t="s">
        <v>167</v>
      </c>
      <c r="D666" s="148" t="s">
        <v>2941</v>
      </c>
      <c r="E666" s="155">
        <v>34.939759036144579</v>
      </c>
      <c r="F666" s="155">
        <v>49.541284403669728</v>
      </c>
      <c r="G666" s="156">
        <v>37.5</v>
      </c>
      <c r="H666" s="156">
        <v>65.306122448979593</v>
      </c>
      <c r="I666" s="156">
        <v>62.10526315789474</v>
      </c>
      <c r="J666" s="157">
        <v>36.274509803921568</v>
      </c>
      <c r="K666" s="158">
        <v>65.306122448979593</v>
      </c>
      <c r="L666" s="158">
        <v>47.611156475101694</v>
      </c>
      <c r="M666" s="158">
        <v>34.939759036144579</v>
      </c>
      <c r="N666" s="104" t="s">
        <v>3182</v>
      </c>
      <c r="O666" s="104" t="s">
        <v>3183</v>
      </c>
      <c r="P666" s="104" t="s">
        <v>3184</v>
      </c>
      <c r="Q666" s="104"/>
      <c r="R666" s="104"/>
      <c r="S666" s="104"/>
      <c r="T666" s="104"/>
      <c r="U666" s="64"/>
      <c r="V666" s="95" t="s">
        <v>1479</v>
      </c>
      <c r="W666" s="95" t="s">
        <v>1560</v>
      </c>
      <c r="X666" s="95" t="s">
        <v>4313</v>
      </c>
    </row>
    <row r="667" spans="1:24" x14ac:dyDescent="0.2">
      <c r="A667" s="113" t="s">
        <v>25</v>
      </c>
      <c r="B667" s="150" t="s">
        <v>283</v>
      </c>
      <c r="C667" s="149" t="s">
        <v>122</v>
      </c>
      <c r="D667" s="148" t="s">
        <v>2944</v>
      </c>
      <c r="E667" s="155">
        <v>22.727272727272727</v>
      </c>
      <c r="F667" s="155">
        <v>31.746031746031743</v>
      </c>
      <c r="G667" s="156">
        <v>36.585365853658537</v>
      </c>
      <c r="H667" s="156">
        <v>39.603960396039604</v>
      </c>
      <c r="I667" s="156">
        <v>28.40909090909091</v>
      </c>
      <c r="J667" s="157">
        <v>29.473684210526311</v>
      </c>
      <c r="K667" s="158">
        <v>39.603960396039604</v>
      </c>
      <c r="L667" s="158">
        <v>31.424234307103305</v>
      </c>
      <c r="M667" s="158">
        <v>22.727272727272727</v>
      </c>
      <c r="N667" s="104" t="s">
        <v>3182</v>
      </c>
      <c r="O667" s="104" t="s">
        <v>3183</v>
      </c>
      <c r="P667" s="104" t="s">
        <v>3184</v>
      </c>
      <c r="Q667" s="104"/>
      <c r="R667" s="104"/>
      <c r="S667" s="104"/>
      <c r="T667" s="104"/>
      <c r="U667" s="64"/>
      <c r="V667" s="95" t="s">
        <v>1479</v>
      </c>
      <c r="W667" s="95" t="s">
        <v>4341</v>
      </c>
      <c r="X667" s="95" t="s">
        <v>4313</v>
      </c>
    </row>
    <row r="668" spans="1:24" x14ac:dyDescent="0.2">
      <c r="A668" s="113" t="s">
        <v>25</v>
      </c>
      <c r="B668" s="150" t="s">
        <v>2007</v>
      </c>
      <c r="C668" s="149" t="s">
        <v>886</v>
      </c>
      <c r="D668" s="148" t="s">
        <v>887</v>
      </c>
      <c r="E668" s="155">
        <v>58.974358974358978</v>
      </c>
      <c r="F668" s="155">
        <v>55.769230769230774</v>
      </c>
      <c r="G668" s="156">
        <v>56.000000000000007</v>
      </c>
      <c r="H668" s="156">
        <v>51.694915254237287</v>
      </c>
      <c r="I668" s="156">
        <v>54.639175257731956</v>
      </c>
      <c r="J668" s="157">
        <v>51.639344262295083</v>
      </c>
      <c r="K668" s="158">
        <v>58.974358974358978</v>
      </c>
      <c r="L668" s="158">
        <v>54.786170752975686</v>
      </c>
      <c r="M668" s="158">
        <v>51.639344262295083</v>
      </c>
      <c r="N668" s="104" t="s">
        <v>3170</v>
      </c>
      <c r="O668" s="104" t="s">
        <v>3171</v>
      </c>
      <c r="P668" s="104" t="s">
        <v>3172</v>
      </c>
      <c r="Q668" s="104"/>
      <c r="R668" s="104"/>
      <c r="S668" s="104"/>
      <c r="T668" s="104"/>
      <c r="U668" s="64"/>
      <c r="V668" s="95" t="s">
        <v>1553</v>
      </c>
      <c r="W668" s="95" t="s">
        <v>4342</v>
      </c>
      <c r="X668" s="95" t="s">
        <v>4313</v>
      </c>
    </row>
    <row r="669" spans="1:24" x14ac:dyDescent="0.2">
      <c r="A669" s="113" t="s">
        <v>25</v>
      </c>
      <c r="B669" s="150" t="s">
        <v>2007</v>
      </c>
      <c r="C669" s="149" t="s">
        <v>357</v>
      </c>
      <c r="D669" s="148" t="s">
        <v>2958</v>
      </c>
      <c r="E669" s="155">
        <v>50</v>
      </c>
      <c r="F669" s="155">
        <v>45.038167938931295</v>
      </c>
      <c r="G669" s="156">
        <v>48.717948717948715</v>
      </c>
      <c r="H669" s="156">
        <v>44.444444444444443</v>
      </c>
      <c r="I669" s="156">
        <v>48</v>
      </c>
      <c r="J669" s="157">
        <v>53.061224489795919</v>
      </c>
      <c r="K669" s="158">
        <v>53.061224489795919</v>
      </c>
      <c r="L669" s="158">
        <v>48.210297598520064</v>
      </c>
      <c r="M669" s="158">
        <v>44.444444444444443</v>
      </c>
      <c r="N669" s="104" t="s">
        <v>3173</v>
      </c>
      <c r="O669" s="104" t="s">
        <v>3174</v>
      </c>
      <c r="P669" s="104" t="s">
        <v>3175</v>
      </c>
      <c r="Q669" s="104"/>
      <c r="R669" s="104"/>
      <c r="S669" s="104"/>
      <c r="T669" s="104"/>
      <c r="U669" s="64"/>
      <c r="V669" s="95" t="s">
        <v>1553</v>
      </c>
      <c r="W669" s="95" t="s">
        <v>1569</v>
      </c>
      <c r="X669" s="95" t="s">
        <v>4313</v>
      </c>
    </row>
    <row r="670" spans="1:24" x14ac:dyDescent="0.2">
      <c r="A670" s="113" t="s">
        <v>25</v>
      </c>
      <c r="B670" s="150" t="s">
        <v>2007</v>
      </c>
      <c r="C670" s="149" t="s">
        <v>143</v>
      </c>
      <c r="D670" s="148" t="s">
        <v>2950</v>
      </c>
      <c r="E670" s="155">
        <v>46.666666666666664</v>
      </c>
      <c r="F670" s="155">
        <v>51.572327044025158</v>
      </c>
      <c r="G670" s="156">
        <v>49.21875</v>
      </c>
      <c r="H670" s="156">
        <v>42.5</v>
      </c>
      <c r="I670" s="156">
        <v>50.684931506849317</v>
      </c>
      <c r="J670" s="157">
        <v>48.920863309352519</v>
      </c>
      <c r="K670" s="158">
        <v>51.572327044025158</v>
      </c>
      <c r="L670" s="158">
        <v>48.260589754482282</v>
      </c>
      <c r="M670" s="158">
        <v>42.5</v>
      </c>
      <c r="N670" s="104" t="s">
        <v>3176</v>
      </c>
      <c r="O670" s="104" t="s">
        <v>3177</v>
      </c>
      <c r="P670" s="104" t="s">
        <v>3178</v>
      </c>
      <c r="Q670" s="104"/>
      <c r="R670" s="104"/>
      <c r="S670" s="104"/>
      <c r="T670" s="104"/>
      <c r="U670" s="64"/>
      <c r="V670" s="95" t="s">
        <v>1553</v>
      </c>
      <c r="W670" s="95" t="s">
        <v>4343</v>
      </c>
      <c r="X670" s="95" t="s">
        <v>4313</v>
      </c>
    </row>
    <row r="671" spans="1:24" x14ac:dyDescent="0.2">
      <c r="A671" s="113" t="s">
        <v>25</v>
      </c>
      <c r="B671" s="150" t="s">
        <v>2007</v>
      </c>
      <c r="C671" s="149" t="s">
        <v>2343</v>
      </c>
      <c r="D671" s="148" t="s">
        <v>2956</v>
      </c>
      <c r="E671" s="155">
        <v>46.666666666666664</v>
      </c>
      <c r="F671" s="155">
        <v>53.125</v>
      </c>
      <c r="G671" s="156">
        <v>41.428571428571431</v>
      </c>
      <c r="H671" s="156">
        <v>32.673267326732677</v>
      </c>
      <c r="I671" s="156">
        <v>64.356435643564353</v>
      </c>
      <c r="J671" s="157">
        <v>51.181102362204726</v>
      </c>
      <c r="K671" s="158">
        <v>64.356435643564353</v>
      </c>
      <c r="L671" s="158">
        <v>48.23850723795664</v>
      </c>
      <c r="M671" s="158">
        <v>32.673267326732677</v>
      </c>
      <c r="N671" s="104" t="s">
        <v>3176</v>
      </c>
      <c r="O671" s="104" t="s">
        <v>3177</v>
      </c>
      <c r="P671" s="104" t="s">
        <v>3178</v>
      </c>
      <c r="Q671" s="104"/>
      <c r="R671" s="104"/>
      <c r="S671" s="104"/>
      <c r="T671" s="104"/>
      <c r="U671" s="64"/>
      <c r="V671" s="95" t="s">
        <v>1553</v>
      </c>
      <c r="W671" s="95" t="s">
        <v>4344</v>
      </c>
      <c r="X671" s="95" t="s">
        <v>4313</v>
      </c>
    </row>
    <row r="672" spans="1:24" x14ac:dyDescent="0.2">
      <c r="A672" s="113" t="s">
        <v>25</v>
      </c>
      <c r="B672" s="150" t="s">
        <v>2007</v>
      </c>
      <c r="C672" s="149" t="s">
        <v>592</v>
      </c>
      <c r="D672" s="148" t="s">
        <v>2960</v>
      </c>
      <c r="E672" s="155">
        <v>45.454545454545453</v>
      </c>
      <c r="F672" s="155">
        <v>50</v>
      </c>
      <c r="G672" s="156">
        <v>51.219512195121951</v>
      </c>
      <c r="H672" s="156">
        <v>49.230769230769234</v>
      </c>
      <c r="I672" s="156">
        <v>50</v>
      </c>
      <c r="J672" s="157">
        <v>46.153846153846153</v>
      </c>
      <c r="K672" s="158">
        <v>51.219512195121951</v>
      </c>
      <c r="L672" s="158">
        <v>48.676445505713794</v>
      </c>
      <c r="M672" s="158">
        <v>45.454545454545453</v>
      </c>
      <c r="N672" s="104" t="s">
        <v>3176</v>
      </c>
      <c r="O672" s="104" t="s">
        <v>3177</v>
      </c>
      <c r="P672" s="104" t="s">
        <v>3178</v>
      </c>
      <c r="Q672" s="104"/>
      <c r="R672" s="104"/>
      <c r="S672" s="104"/>
      <c r="T672" s="104"/>
      <c r="U672" s="64"/>
      <c r="V672" s="95" t="s">
        <v>1553</v>
      </c>
      <c r="W672" s="95" t="s">
        <v>4345</v>
      </c>
      <c r="X672" s="95" t="s">
        <v>4313</v>
      </c>
    </row>
    <row r="673" spans="1:24" x14ac:dyDescent="0.2">
      <c r="A673" s="113" t="s">
        <v>25</v>
      </c>
      <c r="B673" s="150" t="s">
        <v>2007</v>
      </c>
      <c r="C673" s="149" t="s">
        <v>589</v>
      </c>
      <c r="D673" s="148" t="s">
        <v>2961</v>
      </c>
      <c r="E673" s="155">
        <v>46.341463414634148</v>
      </c>
      <c r="F673" s="155">
        <v>51.724137931034484</v>
      </c>
      <c r="G673" s="156">
        <v>51.515151515151516</v>
      </c>
      <c r="H673" s="156">
        <v>37.623762376237622</v>
      </c>
      <c r="I673" s="156">
        <v>43.243243243243242</v>
      </c>
      <c r="J673" s="157">
        <v>56.862745098039213</v>
      </c>
      <c r="K673" s="158">
        <v>56.862745098039213</v>
      </c>
      <c r="L673" s="158">
        <v>47.885083929723372</v>
      </c>
      <c r="M673" s="158">
        <v>37.623762376237622</v>
      </c>
      <c r="N673" s="104" t="s">
        <v>3176</v>
      </c>
      <c r="O673" s="104" t="s">
        <v>3177</v>
      </c>
      <c r="P673" s="104" t="s">
        <v>3178</v>
      </c>
      <c r="Q673" s="104"/>
      <c r="R673" s="104"/>
      <c r="S673" s="104"/>
      <c r="T673" s="104"/>
      <c r="U673" s="64"/>
      <c r="V673" s="95" t="s">
        <v>1553</v>
      </c>
      <c r="W673" s="95" t="s">
        <v>4346</v>
      </c>
      <c r="X673" s="95" t="s">
        <v>4313</v>
      </c>
    </row>
    <row r="674" spans="1:24" x14ac:dyDescent="0.2">
      <c r="A674" s="113" t="s">
        <v>25</v>
      </c>
      <c r="B674" s="150" t="s">
        <v>2007</v>
      </c>
      <c r="C674" s="149" t="s">
        <v>594</v>
      </c>
      <c r="D674" s="148" t="s">
        <v>595</v>
      </c>
      <c r="E674" s="155">
        <v>47.142857142857139</v>
      </c>
      <c r="F674" s="155">
        <v>47.682119205298015</v>
      </c>
      <c r="G674" s="156">
        <v>51.219512195121951</v>
      </c>
      <c r="H674" s="156">
        <v>60.283687943262407</v>
      </c>
      <c r="I674" s="156">
        <v>49.206349206349202</v>
      </c>
      <c r="J674" s="157">
        <v>44.274809160305345</v>
      </c>
      <c r="K674" s="158">
        <v>60.283687943262407</v>
      </c>
      <c r="L674" s="158">
        <v>49.968222475532343</v>
      </c>
      <c r="M674" s="158">
        <v>44.274809160305345</v>
      </c>
      <c r="N674" s="104" t="s">
        <v>3176</v>
      </c>
      <c r="O674" s="104" t="s">
        <v>3177</v>
      </c>
      <c r="P674" s="104" t="s">
        <v>3178</v>
      </c>
      <c r="Q674" s="104"/>
      <c r="R674" s="104"/>
      <c r="S674" s="104"/>
      <c r="T674" s="104"/>
      <c r="U674" s="64"/>
      <c r="V674" s="95" t="s">
        <v>1553</v>
      </c>
      <c r="W674" s="95" t="s">
        <v>4347</v>
      </c>
      <c r="X674" s="95" t="s">
        <v>4313</v>
      </c>
    </row>
    <row r="675" spans="1:24" x14ac:dyDescent="0.2">
      <c r="A675" s="113" t="s">
        <v>25</v>
      </c>
      <c r="B675" s="150" t="s">
        <v>2007</v>
      </c>
      <c r="C675" s="149" t="s">
        <v>103</v>
      </c>
      <c r="D675" s="148" t="s">
        <v>346</v>
      </c>
      <c r="E675" s="155">
        <v>49.618320610687022</v>
      </c>
      <c r="F675" s="155">
        <v>48.571428571428569</v>
      </c>
      <c r="G675" s="156">
        <v>37.398373983739837</v>
      </c>
      <c r="H675" s="156">
        <v>32</v>
      </c>
      <c r="I675" s="156">
        <v>48.412698412698411</v>
      </c>
      <c r="J675" s="157">
        <v>41.77215189873418</v>
      </c>
      <c r="K675" s="158">
        <v>49.618320610687022</v>
      </c>
      <c r="L675" s="158">
        <v>42.962162246214668</v>
      </c>
      <c r="M675" s="158">
        <v>32</v>
      </c>
      <c r="N675" s="104" t="s">
        <v>3179</v>
      </c>
      <c r="O675" s="104" t="s">
        <v>3180</v>
      </c>
      <c r="P675" s="104" t="s">
        <v>3181</v>
      </c>
      <c r="Q675" s="104"/>
      <c r="R675" s="104"/>
      <c r="S675" s="104"/>
      <c r="T675" s="104"/>
      <c r="U675" s="64"/>
      <c r="V675" s="95" t="s">
        <v>1553</v>
      </c>
      <c r="W675" s="95" t="s">
        <v>4348</v>
      </c>
      <c r="X675" s="95" t="s">
        <v>4313</v>
      </c>
    </row>
    <row r="676" spans="1:24" x14ac:dyDescent="0.2">
      <c r="A676" s="113" t="s">
        <v>25</v>
      </c>
      <c r="B676" s="150" t="s">
        <v>2007</v>
      </c>
      <c r="C676" s="149" t="s">
        <v>137</v>
      </c>
      <c r="D676" s="148" t="s">
        <v>2949</v>
      </c>
      <c r="E676" s="155">
        <v>41.379310344827587</v>
      </c>
      <c r="F676" s="155">
        <v>43.661971830985912</v>
      </c>
      <c r="G676" s="156">
        <v>53.508771929824562</v>
      </c>
      <c r="H676" s="156">
        <v>40.404040404040401</v>
      </c>
      <c r="I676" s="156">
        <v>46.956521739130437</v>
      </c>
      <c r="J676" s="157">
        <v>43.283582089552233</v>
      </c>
      <c r="K676" s="158">
        <v>53.508771929824562</v>
      </c>
      <c r="L676" s="158">
        <v>44.865699723060196</v>
      </c>
      <c r="M676" s="158">
        <v>40.404040404040401</v>
      </c>
      <c r="N676" s="104" t="s">
        <v>3179</v>
      </c>
      <c r="O676" s="104" t="s">
        <v>3180</v>
      </c>
      <c r="P676" s="104" t="s">
        <v>3181</v>
      </c>
      <c r="Q676" s="104"/>
      <c r="R676" s="104"/>
      <c r="S676" s="104"/>
      <c r="T676" s="104"/>
      <c r="U676" s="64"/>
      <c r="V676" s="95" t="s">
        <v>1553</v>
      </c>
      <c r="W676" s="95" t="s">
        <v>1552</v>
      </c>
      <c r="X676" s="95" t="s">
        <v>4313</v>
      </c>
    </row>
    <row r="677" spans="1:24" x14ac:dyDescent="0.2">
      <c r="A677" s="113" t="s">
        <v>25</v>
      </c>
      <c r="B677" s="150" t="s">
        <v>2007</v>
      </c>
      <c r="C677" s="149" t="s">
        <v>2024</v>
      </c>
      <c r="D677" s="148" t="s">
        <v>2952</v>
      </c>
      <c r="E677" s="155">
        <v>42.372881355932201</v>
      </c>
      <c r="F677" s="155">
        <v>47.457627118644069</v>
      </c>
      <c r="G677" s="156">
        <v>37.5</v>
      </c>
      <c r="H677" s="156">
        <v>42.391304347826086</v>
      </c>
      <c r="I677" s="156">
        <v>52.542372881355938</v>
      </c>
      <c r="J677" s="157">
        <v>46.753246753246749</v>
      </c>
      <c r="K677" s="158">
        <v>52.542372881355938</v>
      </c>
      <c r="L677" s="158">
        <v>44.836238742834176</v>
      </c>
      <c r="M677" s="158">
        <v>37.5</v>
      </c>
      <c r="N677" s="104" t="s">
        <v>3179</v>
      </c>
      <c r="O677" s="104" t="s">
        <v>3180</v>
      </c>
      <c r="P677" s="104" t="s">
        <v>3181</v>
      </c>
      <c r="Q677" s="104"/>
      <c r="R677" s="104"/>
      <c r="S677" s="104"/>
      <c r="T677" s="104"/>
      <c r="U677" s="64"/>
      <c r="V677" s="95" t="s">
        <v>1553</v>
      </c>
      <c r="W677" s="95" t="s">
        <v>4349</v>
      </c>
      <c r="X677" s="95" t="s">
        <v>4313</v>
      </c>
    </row>
    <row r="678" spans="1:24" x14ac:dyDescent="0.2">
      <c r="A678" s="113" t="s">
        <v>25</v>
      </c>
      <c r="B678" s="150" t="s">
        <v>2007</v>
      </c>
      <c r="C678" s="149" t="s">
        <v>82</v>
      </c>
      <c r="D678" s="148" t="s">
        <v>2954</v>
      </c>
      <c r="E678" s="155">
        <v>32.5</v>
      </c>
      <c r="F678" s="155">
        <v>34.615384615384613</v>
      </c>
      <c r="G678" s="156">
        <v>31.404958677685951</v>
      </c>
      <c r="H678" s="156">
        <v>45.454545454545453</v>
      </c>
      <c r="I678" s="156">
        <v>38.805970149253731</v>
      </c>
      <c r="J678" s="157">
        <v>45.714285714285715</v>
      </c>
      <c r="K678" s="158">
        <v>45.714285714285715</v>
      </c>
      <c r="L678" s="158">
        <v>38.082524101859249</v>
      </c>
      <c r="M678" s="158">
        <v>31.404958677685951</v>
      </c>
      <c r="N678" s="104" t="s">
        <v>3179</v>
      </c>
      <c r="O678" s="104" t="s">
        <v>3180</v>
      </c>
      <c r="P678" s="104" t="s">
        <v>3181</v>
      </c>
      <c r="Q678" s="104"/>
      <c r="R678" s="104"/>
      <c r="S678" s="104"/>
      <c r="T678" s="104"/>
      <c r="U678" s="64"/>
      <c r="V678" s="95" t="s">
        <v>1553</v>
      </c>
      <c r="W678" s="95" t="s">
        <v>1564</v>
      </c>
      <c r="X678" s="95" t="s">
        <v>4313</v>
      </c>
    </row>
    <row r="679" spans="1:24" x14ac:dyDescent="0.2">
      <c r="A679" s="113" t="s">
        <v>25</v>
      </c>
      <c r="B679" s="150" t="s">
        <v>2007</v>
      </c>
      <c r="C679" s="149" t="s">
        <v>133</v>
      </c>
      <c r="D679" s="148" t="s">
        <v>2955</v>
      </c>
      <c r="E679" s="155">
        <v>41.558441558441558</v>
      </c>
      <c r="F679" s="155">
        <v>44</v>
      </c>
      <c r="G679" s="156">
        <v>45.454545454545453</v>
      </c>
      <c r="H679" s="156">
        <v>42.857142857142854</v>
      </c>
      <c r="I679" s="156">
        <v>60.714285714285708</v>
      </c>
      <c r="J679" s="157">
        <v>52.89855072463768</v>
      </c>
      <c r="K679" s="158">
        <v>60.714285714285708</v>
      </c>
      <c r="L679" s="158">
        <v>47.913827718175547</v>
      </c>
      <c r="M679" s="158">
        <v>41.558441558441558</v>
      </c>
      <c r="N679" s="104" t="s">
        <v>3179</v>
      </c>
      <c r="O679" s="104" t="s">
        <v>3180</v>
      </c>
      <c r="P679" s="104" t="s">
        <v>3181</v>
      </c>
      <c r="Q679" s="104"/>
      <c r="R679" s="104"/>
      <c r="S679" s="104"/>
      <c r="T679" s="104"/>
      <c r="U679" s="64"/>
      <c r="V679" s="95" t="s">
        <v>1553</v>
      </c>
      <c r="W679" s="95" t="s">
        <v>4350</v>
      </c>
      <c r="X679" s="95" t="s">
        <v>4313</v>
      </c>
    </row>
    <row r="680" spans="1:24" x14ac:dyDescent="0.2">
      <c r="A680" s="113" t="s">
        <v>25</v>
      </c>
      <c r="B680" s="150" t="s">
        <v>2007</v>
      </c>
      <c r="C680" s="149" t="s">
        <v>169</v>
      </c>
      <c r="D680" s="148" t="s">
        <v>596</v>
      </c>
      <c r="E680" s="155">
        <v>46.666666666666664</v>
      </c>
      <c r="F680" s="155">
        <v>40.983606557377051</v>
      </c>
      <c r="G680" s="156">
        <v>36.363636363636367</v>
      </c>
      <c r="H680" s="156">
        <v>45.544554455445549</v>
      </c>
      <c r="I680" s="156">
        <v>40.127388535031848</v>
      </c>
      <c r="J680" s="157">
        <v>52.873563218390807</v>
      </c>
      <c r="K680" s="158">
        <v>52.873563218390807</v>
      </c>
      <c r="L680" s="158">
        <v>43.759902632758049</v>
      </c>
      <c r="M680" s="158">
        <v>36.363636363636367</v>
      </c>
      <c r="N680" s="104" t="s">
        <v>3179</v>
      </c>
      <c r="O680" s="104" t="s">
        <v>3180</v>
      </c>
      <c r="P680" s="104" t="s">
        <v>3181</v>
      </c>
      <c r="Q680" s="104"/>
      <c r="R680" s="104"/>
      <c r="S680" s="104"/>
      <c r="T680" s="104"/>
      <c r="U680" s="64"/>
      <c r="V680" s="95" t="s">
        <v>1553</v>
      </c>
      <c r="W680" s="95" t="s">
        <v>4351</v>
      </c>
      <c r="X680" s="95" t="s">
        <v>4313</v>
      </c>
    </row>
    <row r="681" spans="1:24" x14ac:dyDescent="0.2">
      <c r="A681" s="113" t="s">
        <v>25</v>
      </c>
      <c r="B681" s="150" t="s">
        <v>2007</v>
      </c>
      <c r="C681" s="149" t="s">
        <v>355</v>
      </c>
      <c r="D681" s="148" t="s">
        <v>2957</v>
      </c>
      <c r="E681" s="155">
        <v>46.296296296296298</v>
      </c>
      <c r="F681" s="155">
        <v>44.966442953020135</v>
      </c>
      <c r="G681" s="156">
        <v>34.375</v>
      </c>
      <c r="H681" s="156">
        <v>40.495867768595041</v>
      </c>
      <c r="I681" s="156">
        <v>46.527777777777779</v>
      </c>
      <c r="J681" s="157">
        <v>48.407643312101911</v>
      </c>
      <c r="K681" s="158">
        <v>48.407643312101911</v>
      </c>
      <c r="L681" s="158">
        <v>43.511504684631859</v>
      </c>
      <c r="M681" s="158">
        <v>34.375</v>
      </c>
      <c r="N681" s="104" t="s">
        <v>3179</v>
      </c>
      <c r="O681" s="104" t="s">
        <v>3180</v>
      </c>
      <c r="P681" s="104" t="s">
        <v>3181</v>
      </c>
      <c r="Q681" s="104"/>
      <c r="R681" s="104"/>
      <c r="S681" s="104"/>
      <c r="T681" s="104"/>
      <c r="U681" s="64"/>
      <c r="V681" s="95" t="s">
        <v>1553</v>
      </c>
      <c r="W681" s="95" t="s">
        <v>4352</v>
      </c>
      <c r="X681" s="95" t="s">
        <v>4313</v>
      </c>
    </row>
    <row r="682" spans="1:24" x14ac:dyDescent="0.2">
      <c r="A682" s="113" t="s">
        <v>25</v>
      </c>
      <c r="B682" s="150" t="s">
        <v>2007</v>
      </c>
      <c r="C682" s="149" t="s">
        <v>168</v>
      </c>
      <c r="D682" s="148" t="s">
        <v>2959</v>
      </c>
      <c r="E682" s="155">
        <v>32.894736842105267</v>
      </c>
      <c r="F682" s="155">
        <v>41.111111111111107</v>
      </c>
      <c r="G682" s="156">
        <v>52.5</v>
      </c>
      <c r="H682" s="156">
        <v>39.622641509433961</v>
      </c>
      <c r="I682" s="156">
        <v>45.871559633027523</v>
      </c>
      <c r="J682" s="157">
        <v>52.678571428571431</v>
      </c>
      <c r="K682" s="158">
        <v>52.678571428571431</v>
      </c>
      <c r="L682" s="158">
        <v>44.113103420708221</v>
      </c>
      <c r="M682" s="158">
        <v>32.894736842105267</v>
      </c>
      <c r="N682" s="104" t="s">
        <v>3179</v>
      </c>
      <c r="O682" s="104" t="s">
        <v>3180</v>
      </c>
      <c r="P682" s="104" t="s">
        <v>3181</v>
      </c>
      <c r="Q682" s="104"/>
      <c r="R682" s="104"/>
      <c r="S682" s="104"/>
      <c r="T682" s="104"/>
      <c r="U682" s="64"/>
      <c r="V682" s="95" t="s">
        <v>1553</v>
      </c>
      <c r="W682" s="95" t="s">
        <v>1570</v>
      </c>
      <c r="X682" s="95" t="s">
        <v>4313</v>
      </c>
    </row>
    <row r="683" spans="1:24" x14ac:dyDescent="0.2">
      <c r="A683" s="113" t="s">
        <v>25</v>
      </c>
      <c r="B683" s="150" t="s">
        <v>2007</v>
      </c>
      <c r="C683" s="149" t="s">
        <v>998</v>
      </c>
      <c r="D683" s="148" t="s">
        <v>2962</v>
      </c>
      <c r="E683" s="155">
        <v>34.710743801652896</v>
      </c>
      <c r="F683" s="155">
        <v>41.605839416058394</v>
      </c>
      <c r="G683" s="156">
        <v>43.636363636363633</v>
      </c>
      <c r="H683" s="156">
        <v>48.170731707317074</v>
      </c>
      <c r="I683" s="156">
        <v>46.511627906976742</v>
      </c>
      <c r="J683" s="157">
        <v>48.412698412698411</v>
      </c>
      <c r="K683" s="158">
        <v>48.412698412698411</v>
      </c>
      <c r="L683" s="158">
        <v>43.841334146844531</v>
      </c>
      <c r="M683" s="158">
        <v>34.710743801652896</v>
      </c>
      <c r="N683" s="104" t="s">
        <v>3179</v>
      </c>
      <c r="O683" s="104" t="s">
        <v>3180</v>
      </c>
      <c r="P683" s="104" t="s">
        <v>3181</v>
      </c>
      <c r="Q683" s="104"/>
      <c r="R683" s="104"/>
      <c r="S683" s="104"/>
      <c r="T683" s="104"/>
      <c r="U683" s="64"/>
      <c r="V683" s="95" t="s">
        <v>1553</v>
      </c>
      <c r="W683" s="95" t="s">
        <v>4353</v>
      </c>
      <c r="X683" s="95" t="s">
        <v>4313</v>
      </c>
    </row>
    <row r="684" spans="1:24" x14ac:dyDescent="0.2">
      <c r="A684" s="113" t="s">
        <v>25</v>
      </c>
      <c r="B684" s="150" t="s">
        <v>2007</v>
      </c>
      <c r="C684" s="149" t="s">
        <v>76</v>
      </c>
      <c r="D684" s="148" t="s">
        <v>677</v>
      </c>
      <c r="E684" s="155">
        <v>42.276422764227647</v>
      </c>
      <c r="F684" s="155">
        <v>34.736842105263158</v>
      </c>
      <c r="G684" s="156">
        <v>44.366197183098592</v>
      </c>
      <c r="H684" s="156">
        <v>31.967213114754102</v>
      </c>
      <c r="I684" s="156">
        <v>29.452054794520549</v>
      </c>
      <c r="J684" s="157">
        <v>35.714285714285715</v>
      </c>
      <c r="K684" s="158">
        <v>44.366197183098592</v>
      </c>
      <c r="L684" s="158">
        <v>36.418835946024963</v>
      </c>
      <c r="M684" s="158">
        <v>29.452054794520549</v>
      </c>
      <c r="N684" s="104" t="s">
        <v>3179</v>
      </c>
      <c r="O684" s="104" t="s">
        <v>3180</v>
      </c>
      <c r="P684" s="104" t="s">
        <v>3181</v>
      </c>
      <c r="Q684" s="104"/>
      <c r="R684" s="104"/>
      <c r="S684" s="104"/>
      <c r="T684" s="104"/>
      <c r="U684" s="64"/>
      <c r="V684" s="95" t="s">
        <v>1553</v>
      </c>
      <c r="W684" s="95" t="s">
        <v>4354</v>
      </c>
      <c r="X684" s="95" t="s">
        <v>4313</v>
      </c>
    </row>
    <row r="685" spans="1:24" x14ac:dyDescent="0.2">
      <c r="A685" s="113" t="s">
        <v>25</v>
      </c>
      <c r="B685" s="150" t="s">
        <v>2007</v>
      </c>
      <c r="C685" s="149" t="s">
        <v>2341</v>
      </c>
      <c r="D685" s="148" t="s">
        <v>2967</v>
      </c>
      <c r="E685" s="155">
        <v>43.137254901960787</v>
      </c>
      <c r="F685" s="155">
        <v>49.714285714285715</v>
      </c>
      <c r="G685" s="156">
        <v>45.132743362831853</v>
      </c>
      <c r="H685" s="156">
        <v>54.330708661417326</v>
      </c>
      <c r="I685" s="156">
        <v>49.523809523809526</v>
      </c>
      <c r="J685" s="157">
        <v>51.798561151079134</v>
      </c>
      <c r="K685" s="158">
        <v>54.330708661417326</v>
      </c>
      <c r="L685" s="158">
        <v>48.939560552564053</v>
      </c>
      <c r="M685" s="158">
        <v>43.137254901960787</v>
      </c>
      <c r="N685" s="104" t="s">
        <v>3179</v>
      </c>
      <c r="O685" s="104" t="s">
        <v>3180</v>
      </c>
      <c r="P685" s="104" t="s">
        <v>3181</v>
      </c>
      <c r="Q685" s="104"/>
      <c r="R685" s="104"/>
      <c r="S685" s="104"/>
      <c r="T685" s="104"/>
      <c r="U685" s="64"/>
      <c r="V685" s="95" t="s">
        <v>1553</v>
      </c>
      <c r="W685" s="95" t="s">
        <v>4355</v>
      </c>
      <c r="X685" s="95" t="s">
        <v>4313</v>
      </c>
    </row>
    <row r="686" spans="1:24" x14ac:dyDescent="0.2">
      <c r="A686" s="113" t="s">
        <v>25</v>
      </c>
      <c r="B686" s="150" t="s">
        <v>2007</v>
      </c>
      <c r="C686" s="149" t="s">
        <v>350</v>
      </c>
      <c r="D686" s="148" t="s">
        <v>2951</v>
      </c>
      <c r="E686" s="155">
        <v>29.333333333333332</v>
      </c>
      <c r="F686" s="155">
        <v>59.090909090909093</v>
      </c>
      <c r="G686" s="156">
        <v>39.743589743589745</v>
      </c>
      <c r="H686" s="156">
        <v>52.336448598130836</v>
      </c>
      <c r="I686" s="156">
        <v>43.956043956043956</v>
      </c>
      <c r="J686" s="157">
        <v>49.494949494949495</v>
      </c>
      <c r="K686" s="158">
        <v>59.090909090909093</v>
      </c>
      <c r="L686" s="158">
        <v>45.659212369492735</v>
      </c>
      <c r="M686" s="158">
        <v>29.333333333333332</v>
      </c>
      <c r="N686" s="104" t="s">
        <v>3182</v>
      </c>
      <c r="O686" s="104" t="s">
        <v>3183</v>
      </c>
      <c r="P686" s="104" t="s">
        <v>3184</v>
      </c>
      <c r="Q686" s="104"/>
      <c r="R686" s="104"/>
      <c r="S686" s="104"/>
      <c r="T686" s="104"/>
      <c r="U686" s="64"/>
      <c r="V686" s="95" t="s">
        <v>1553</v>
      </c>
      <c r="W686" s="95" t="s">
        <v>1561</v>
      </c>
      <c r="X686" s="95" t="s">
        <v>4313</v>
      </c>
    </row>
    <row r="687" spans="1:24" x14ac:dyDescent="0.2">
      <c r="A687" s="113" t="s">
        <v>25</v>
      </c>
      <c r="B687" s="150" t="s">
        <v>2007</v>
      </c>
      <c r="C687" s="149" t="s">
        <v>177</v>
      </c>
      <c r="D687" s="148" t="s">
        <v>2953</v>
      </c>
      <c r="E687" s="155">
        <v>25.609756097560975</v>
      </c>
      <c r="F687" s="155">
        <v>29.787234042553191</v>
      </c>
      <c r="G687" s="156">
        <v>14.864864864864865</v>
      </c>
      <c r="H687" s="156">
        <v>36.263736263736263</v>
      </c>
      <c r="I687" s="156">
        <v>55.238095238095241</v>
      </c>
      <c r="J687" s="157">
        <v>41.666666666666671</v>
      </c>
      <c r="K687" s="158">
        <v>55.238095238095241</v>
      </c>
      <c r="L687" s="158">
        <v>33.9050588622462</v>
      </c>
      <c r="M687" s="158">
        <v>14.864864864864865</v>
      </c>
      <c r="N687" s="104" t="s">
        <v>3182</v>
      </c>
      <c r="O687" s="104" t="s">
        <v>3183</v>
      </c>
      <c r="P687" s="104" t="s">
        <v>3184</v>
      </c>
      <c r="Q687" s="104"/>
      <c r="R687" s="104"/>
      <c r="S687" s="104"/>
      <c r="T687" s="104"/>
      <c r="U687" s="64"/>
      <c r="V687" s="95" t="s">
        <v>1553</v>
      </c>
      <c r="W687" s="95" t="s">
        <v>4356</v>
      </c>
      <c r="X687" s="95" t="s">
        <v>4313</v>
      </c>
    </row>
    <row r="688" spans="1:24" x14ac:dyDescent="0.2">
      <c r="A688" s="113" t="s">
        <v>25</v>
      </c>
      <c r="B688" s="150" t="s">
        <v>287</v>
      </c>
      <c r="C688" s="149" t="s">
        <v>2407</v>
      </c>
      <c r="D688" s="148" t="s">
        <v>2408</v>
      </c>
      <c r="E688" s="155">
        <v>52.34375</v>
      </c>
      <c r="F688" s="155">
        <v>39.682539682539684</v>
      </c>
      <c r="G688" s="156">
        <v>52.525252525252533</v>
      </c>
      <c r="H688" s="156">
        <v>57.142857142857139</v>
      </c>
      <c r="I688" s="156">
        <v>51.401869158878498</v>
      </c>
      <c r="J688" s="157">
        <v>44.444444444444443</v>
      </c>
      <c r="K688" s="158">
        <v>57.142857142857139</v>
      </c>
      <c r="L688" s="158">
        <v>49.590118825662046</v>
      </c>
      <c r="M688" s="158">
        <v>39.682539682539684</v>
      </c>
      <c r="N688" s="104" t="s">
        <v>3173</v>
      </c>
      <c r="O688" s="104" t="s">
        <v>3174</v>
      </c>
      <c r="P688" s="104" t="s">
        <v>3175</v>
      </c>
      <c r="Q688" s="104"/>
      <c r="R688" s="104"/>
      <c r="S688" s="104"/>
      <c r="T688" s="104"/>
      <c r="U688" s="64"/>
      <c r="V688" s="95" t="s">
        <v>1481</v>
      </c>
      <c r="W688" s="95" t="s">
        <v>4357</v>
      </c>
      <c r="X688" s="95" t="s">
        <v>4313</v>
      </c>
    </row>
    <row r="689" spans="1:24" x14ac:dyDescent="0.2">
      <c r="A689" s="113" t="s">
        <v>25</v>
      </c>
      <c r="B689" s="150" t="s">
        <v>287</v>
      </c>
      <c r="C689" s="149" t="s">
        <v>129</v>
      </c>
      <c r="D689" s="148" t="s">
        <v>2970</v>
      </c>
      <c r="E689" s="155">
        <v>64.347826086956516</v>
      </c>
      <c r="F689" s="155">
        <v>38.75</v>
      </c>
      <c r="G689" s="156">
        <v>47.154471544715449</v>
      </c>
      <c r="H689" s="156">
        <v>50.387596899224803</v>
      </c>
      <c r="I689" s="156">
        <v>37.288135593220339</v>
      </c>
      <c r="J689" s="157">
        <v>41.6</v>
      </c>
      <c r="K689" s="158">
        <v>64.347826086956516</v>
      </c>
      <c r="L689" s="158">
        <v>46.58800502068619</v>
      </c>
      <c r="M689" s="158">
        <v>37.288135593220339</v>
      </c>
      <c r="N689" s="104" t="s">
        <v>3173</v>
      </c>
      <c r="O689" s="104" t="s">
        <v>3174</v>
      </c>
      <c r="P689" s="104" t="s">
        <v>3175</v>
      </c>
      <c r="Q689" s="104"/>
      <c r="R689" s="104"/>
      <c r="S689" s="104"/>
      <c r="T689" s="104"/>
      <c r="U689" s="64"/>
      <c r="V689" s="95" t="s">
        <v>1481</v>
      </c>
      <c r="W689" s="95" t="s">
        <v>1483</v>
      </c>
      <c r="X689" s="95" t="s">
        <v>4313</v>
      </c>
    </row>
    <row r="690" spans="1:24" x14ac:dyDescent="0.2">
      <c r="A690" s="113" t="s">
        <v>25</v>
      </c>
      <c r="B690" s="150" t="s">
        <v>287</v>
      </c>
      <c r="C690" s="149" t="s">
        <v>686</v>
      </c>
      <c r="D690" s="148" t="s">
        <v>2975</v>
      </c>
      <c r="E690" s="155">
        <v>50.684931506849317</v>
      </c>
      <c r="F690" s="155">
        <v>39.393939393939391</v>
      </c>
      <c r="G690" s="156">
        <v>50.819672131147541</v>
      </c>
      <c r="H690" s="156">
        <v>35.61643835616438</v>
      </c>
      <c r="I690" s="156">
        <v>49.056603773584904</v>
      </c>
      <c r="J690" s="157">
        <v>55.072463768115945</v>
      </c>
      <c r="K690" s="158">
        <v>55.072463768115945</v>
      </c>
      <c r="L690" s="158">
        <v>46.774008154966914</v>
      </c>
      <c r="M690" s="158">
        <v>35.61643835616438</v>
      </c>
      <c r="N690" s="104" t="s">
        <v>3173</v>
      </c>
      <c r="O690" s="104" t="s">
        <v>3174</v>
      </c>
      <c r="P690" s="104" t="s">
        <v>3175</v>
      </c>
      <c r="Q690" s="104"/>
      <c r="R690" s="104"/>
      <c r="S690" s="104"/>
      <c r="T690" s="104"/>
      <c r="U690" s="64"/>
      <c r="V690" s="95" t="s">
        <v>1481</v>
      </c>
      <c r="W690" s="95" t="s">
        <v>4358</v>
      </c>
      <c r="X690" s="95" t="s">
        <v>4313</v>
      </c>
    </row>
    <row r="691" spans="1:24" x14ac:dyDescent="0.2">
      <c r="A691" s="113" t="s">
        <v>25</v>
      </c>
      <c r="B691" s="150" t="s">
        <v>287</v>
      </c>
      <c r="C691" s="149" t="s">
        <v>2008</v>
      </c>
      <c r="D691" s="148" t="s">
        <v>2009</v>
      </c>
      <c r="E691" s="155">
        <v>54.6875</v>
      </c>
      <c r="F691" s="155">
        <v>42.105263157894733</v>
      </c>
      <c r="G691" s="156">
        <v>35.074626865671647</v>
      </c>
      <c r="H691" s="156">
        <v>58.333333333333336</v>
      </c>
      <c r="I691" s="156">
        <v>48.936170212765958</v>
      </c>
      <c r="J691" s="157">
        <v>44</v>
      </c>
      <c r="K691" s="158">
        <v>58.333333333333336</v>
      </c>
      <c r="L691" s="158">
        <v>47.189482261610948</v>
      </c>
      <c r="M691" s="158">
        <v>35.074626865671647</v>
      </c>
      <c r="N691" s="104" t="s">
        <v>3173</v>
      </c>
      <c r="O691" s="104" t="s">
        <v>3174</v>
      </c>
      <c r="P691" s="104" t="s">
        <v>3175</v>
      </c>
      <c r="Q691" s="104"/>
      <c r="R691" s="104"/>
      <c r="S691" s="104"/>
      <c r="T691" s="104"/>
      <c r="U691" s="64"/>
      <c r="V691" s="95" t="s">
        <v>1481</v>
      </c>
      <c r="W691" s="95" t="s">
        <v>4359</v>
      </c>
      <c r="X691" s="95" t="s">
        <v>4313</v>
      </c>
    </row>
    <row r="692" spans="1:24" x14ac:dyDescent="0.2">
      <c r="A692" s="113" t="s">
        <v>25</v>
      </c>
      <c r="B692" s="150" t="s">
        <v>287</v>
      </c>
      <c r="C692" s="149" t="s">
        <v>866</v>
      </c>
      <c r="D692" s="148" t="s">
        <v>867</v>
      </c>
      <c r="E692" s="155">
        <v>51.5625</v>
      </c>
      <c r="F692" s="155">
        <v>38.75</v>
      </c>
      <c r="G692" s="156">
        <v>43.07692307692308</v>
      </c>
      <c r="H692" s="156">
        <v>44.347826086956523</v>
      </c>
      <c r="I692" s="156">
        <v>48.538011695906427</v>
      </c>
      <c r="J692" s="157">
        <v>41.139240506329116</v>
      </c>
      <c r="K692" s="158">
        <v>51.5625</v>
      </c>
      <c r="L692" s="158">
        <v>44.569083561019191</v>
      </c>
      <c r="M692" s="158">
        <v>38.75</v>
      </c>
      <c r="N692" s="104" t="s">
        <v>3173</v>
      </c>
      <c r="O692" s="104" t="s">
        <v>3174</v>
      </c>
      <c r="P692" s="104" t="s">
        <v>3175</v>
      </c>
      <c r="Q692" s="104"/>
      <c r="R692" s="104"/>
      <c r="S692" s="104"/>
      <c r="T692" s="104"/>
      <c r="U692" s="64"/>
      <c r="V692" s="95" t="s">
        <v>1481</v>
      </c>
      <c r="W692" s="95" t="s">
        <v>1582</v>
      </c>
      <c r="X692" s="95" t="s">
        <v>4313</v>
      </c>
    </row>
    <row r="693" spans="1:24" x14ac:dyDescent="0.2">
      <c r="A693" s="113" t="s">
        <v>25</v>
      </c>
      <c r="B693" s="150" t="s">
        <v>287</v>
      </c>
      <c r="C693" s="149" t="s">
        <v>684</v>
      </c>
      <c r="D693" s="148" t="s">
        <v>685</v>
      </c>
      <c r="E693" s="155">
        <v>36.153846153846153</v>
      </c>
      <c r="F693" s="155">
        <v>40.789473684210527</v>
      </c>
      <c r="G693" s="156">
        <v>38.31775700934579</v>
      </c>
      <c r="H693" s="156">
        <v>44.628099173553721</v>
      </c>
      <c r="I693" s="156">
        <v>50.40650406504065</v>
      </c>
      <c r="J693" s="157">
        <v>47.887323943661968</v>
      </c>
      <c r="K693" s="158">
        <v>50.40650406504065</v>
      </c>
      <c r="L693" s="158">
        <v>43.030500671609808</v>
      </c>
      <c r="M693" s="158">
        <v>36.153846153846153</v>
      </c>
      <c r="N693" s="104" t="s">
        <v>3179</v>
      </c>
      <c r="O693" s="104" t="s">
        <v>3180</v>
      </c>
      <c r="P693" s="104" t="s">
        <v>3181</v>
      </c>
      <c r="Q693" s="104"/>
      <c r="R693" s="104"/>
      <c r="S693" s="104"/>
      <c r="T693" s="104"/>
      <c r="U693" s="64"/>
      <c r="V693" s="95" t="s">
        <v>1481</v>
      </c>
      <c r="W693" s="95" t="s">
        <v>1480</v>
      </c>
      <c r="X693" s="95" t="s">
        <v>4313</v>
      </c>
    </row>
    <row r="694" spans="1:24" x14ac:dyDescent="0.2">
      <c r="A694" s="113" t="s">
        <v>25</v>
      </c>
      <c r="B694" s="150" t="s">
        <v>287</v>
      </c>
      <c r="C694" s="149" t="s">
        <v>347</v>
      </c>
      <c r="D694" s="148" t="s">
        <v>2971</v>
      </c>
      <c r="E694" s="155">
        <v>41.025641025641022</v>
      </c>
      <c r="F694" s="155">
        <v>40.178571428571431</v>
      </c>
      <c r="G694" s="156">
        <v>39.814814814814817</v>
      </c>
      <c r="H694" s="156">
        <v>24.193548387096776</v>
      </c>
      <c r="I694" s="156">
        <v>36.206896551724135</v>
      </c>
      <c r="J694" s="157">
        <v>41.139240506329116</v>
      </c>
      <c r="K694" s="158">
        <v>41.139240506329116</v>
      </c>
      <c r="L694" s="158">
        <v>37.093118785696213</v>
      </c>
      <c r="M694" s="158">
        <v>24.193548387096776</v>
      </c>
      <c r="N694" s="104" t="s">
        <v>3179</v>
      </c>
      <c r="O694" s="104" t="s">
        <v>3180</v>
      </c>
      <c r="P694" s="104" t="s">
        <v>3181</v>
      </c>
      <c r="Q694" s="104"/>
      <c r="R694" s="104"/>
      <c r="S694" s="104"/>
      <c r="T694" s="104"/>
      <c r="U694" s="64"/>
      <c r="V694" s="95" t="s">
        <v>1481</v>
      </c>
      <c r="W694" s="95" t="s">
        <v>4360</v>
      </c>
      <c r="X694" s="95" t="s">
        <v>4313</v>
      </c>
    </row>
    <row r="695" spans="1:24" x14ac:dyDescent="0.2">
      <c r="A695" s="113" t="s">
        <v>25</v>
      </c>
      <c r="B695" s="150" t="s">
        <v>287</v>
      </c>
      <c r="C695" s="149" t="s">
        <v>72</v>
      </c>
      <c r="D695" s="148" t="s">
        <v>2972</v>
      </c>
      <c r="E695" s="155">
        <v>26.436781609195403</v>
      </c>
      <c r="F695" s="155">
        <v>41.071428571428569</v>
      </c>
      <c r="G695" s="156">
        <v>32.967032967032964</v>
      </c>
      <c r="H695" s="156">
        <v>52.755905511811022</v>
      </c>
      <c r="I695" s="156">
        <v>62.43386243386243</v>
      </c>
      <c r="J695" s="157">
        <v>41.6</v>
      </c>
      <c r="K695" s="158">
        <v>62.43386243386243</v>
      </c>
      <c r="L695" s="158">
        <v>42.877501848888407</v>
      </c>
      <c r="M695" s="158">
        <v>26.436781609195403</v>
      </c>
      <c r="N695" s="104" t="s">
        <v>3179</v>
      </c>
      <c r="O695" s="104" t="s">
        <v>3180</v>
      </c>
      <c r="P695" s="104" t="s">
        <v>3181</v>
      </c>
      <c r="Q695" s="104"/>
      <c r="R695" s="104"/>
      <c r="S695" s="104"/>
      <c r="T695" s="104"/>
      <c r="U695" s="64"/>
      <c r="V695" s="95" t="s">
        <v>1481</v>
      </c>
      <c r="W695" s="95" t="s">
        <v>4361</v>
      </c>
      <c r="X695" s="95" t="s">
        <v>4313</v>
      </c>
    </row>
    <row r="696" spans="1:24" x14ac:dyDescent="0.2">
      <c r="A696" s="113" t="s">
        <v>25</v>
      </c>
      <c r="B696" s="150" t="s">
        <v>287</v>
      </c>
      <c r="C696" s="149" t="s">
        <v>2409</v>
      </c>
      <c r="D696" s="148" t="s">
        <v>2973</v>
      </c>
      <c r="E696" s="155">
        <v>42.857142857142854</v>
      </c>
      <c r="F696" s="155">
        <v>41.558441558441558</v>
      </c>
      <c r="G696" s="156">
        <v>36.607142857142854</v>
      </c>
      <c r="H696" s="156">
        <v>40.944881889763778</v>
      </c>
      <c r="I696" s="156">
        <v>42.58064516129032</v>
      </c>
      <c r="J696" s="157">
        <v>34.591194968553459</v>
      </c>
      <c r="K696" s="158">
        <v>42.857142857142854</v>
      </c>
      <c r="L696" s="158">
        <v>39.856574882055803</v>
      </c>
      <c r="M696" s="158">
        <v>34.591194968553459</v>
      </c>
      <c r="N696" s="104" t="s">
        <v>3179</v>
      </c>
      <c r="O696" s="104" t="s">
        <v>3180</v>
      </c>
      <c r="P696" s="104" t="s">
        <v>3181</v>
      </c>
      <c r="Q696" s="104"/>
      <c r="R696" s="104"/>
      <c r="S696" s="104"/>
      <c r="T696" s="104"/>
      <c r="U696" s="64"/>
      <c r="V696" s="95" t="s">
        <v>1481</v>
      </c>
      <c r="W696" s="95" t="s">
        <v>4362</v>
      </c>
      <c r="X696" s="95" t="s">
        <v>4313</v>
      </c>
    </row>
    <row r="697" spans="1:24" x14ac:dyDescent="0.2">
      <c r="A697" s="113" t="s">
        <v>25</v>
      </c>
      <c r="B697" s="150" t="s">
        <v>287</v>
      </c>
      <c r="C697" s="149" t="s">
        <v>126</v>
      </c>
      <c r="D697" s="148" t="s">
        <v>679</v>
      </c>
      <c r="E697" s="155">
        <v>20.967741935483872</v>
      </c>
      <c r="F697" s="155">
        <v>36.25</v>
      </c>
      <c r="G697" s="156">
        <v>38.970588235294116</v>
      </c>
      <c r="H697" s="156">
        <v>33.663366336633665</v>
      </c>
      <c r="I697" s="156">
        <v>41.566265060240966</v>
      </c>
      <c r="J697" s="157">
        <v>48.235294117647058</v>
      </c>
      <c r="K697" s="158">
        <v>48.235294117647058</v>
      </c>
      <c r="L697" s="158">
        <v>36.60887594754994</v>
      </c>
      <c r="M697" s="158">
        <v>20.967741935483872</v>
      </c>
      <c r="N697" s="104" t="s">
        <v>3179</v>
      </c>
      <c r="O697" s="104" t="s">
        <v>3180</v>
      </c>
      <c r="P697" s="104" t="s">
        <v>3181</v>
      </c>
      <c r="Q697" s="104"/>
      <c r="R697" s="104"/>
      <c r="S697" s="104"/>
      <c r="T697" s="104"/>
      <c r="U697" s="64"/>
      <c r="V697" s="95" t="s">
        <v>1481</v>
      </c>
      <c r="W697" s="95" t="s">
        <v>1559</v>
      </c>
      <c r="X697" s="95" t="s">
        <v>4313</v>
      </c>
    </row>
    <row r="698" spans="1:24" x14ac:dyDescent="0.2">
      <c r="A698" s="113" t="s">
        <v>25</v>
      </c>
      <c r="B698" s="150" t="s">
        <v>287</v>
      </c>
      <c r="C698" s="149" t="s">
        <v>66</v>
      </c>
      <c r="D698" s="148" t="s">
        <v>2974</v>
      </c>
      <c r="E698" s="155">
        <v>24.509803921568626</v>
      </c>
      <c r="F698" s="155">
        <v>29.605263157894733</v>
      </c>
      <c r="G698" s="156">
        <v>34.343434343434339</v>
      </c>
      <c r="H698" s="156">
        <v>44.525547445255476</v>
      </c>
      <c r="I698" s="156">
        <v>56.349206349206348</v>
      </c>
      <c r="J698" s="157">
        <v>48.96551724137931</v>
      </c>
      <c r="K698" s="158">
        <v>56.349206349206348</v>
      </c>
      <c r="L698" s="158">
        <v>39.716462076456473</v>
      </c>
      <c r="M698" s="158">
        <v>24.509803921568626</v>
      </c>
      <c r="N698" s="104" t="s">
        <v>3179</v>
      </c>
      <c r="O698" s="104" t="s">
        <v>3180</v>
      </c>
      <c r="P698" s="104" t="s">
        <v>3181</v>
      </c>
      <c r="Q698" s="104"/>
      <c r="R698" s="104"/>
      <c r="S698" s="104"/>
      <c r="T698" s="104"/>
      <c r="U698" s="64"/>
      <c r="V698" s="95" t="s">
        <v>1481</v>
      </c>
      <c r="W698" s="95" t="s">
        <v>4363</v>
      </c>
      <c r="X698" s="95" t="s">
        <v>4313</v>
      </c>
    </row>
    <row r="699" spans="1:24" x14ac:dyDescent="0.2">
      <c r="A699" s="113" t="s">
        <v>25</v>
      </c>
      <c r="B699" s="150" t="s">
        <v>287</v>
      </c>
      <c r="C699" s="149" t="s">
        <v>160</v>
      </c>
      <c r="D699" s="148" t="s">
        <v>2976</v>
      </c>
      <c r="E699" s="155">
        <v>33.846153846153847</v>
      </c>
      <c r="F699" s="155">
        <v>42.105263157894733</v>
      </c>
      <c r="G699" s="156">
        <v>43.39622641509434</v>
      </c>
      <c r="H699" s="156">
        <v>36.363636363636367</v>
      </c>
      <c r="I699" s="156">
        <v>40.816326530612244</v>
      </c>
      <c r="J699" s="157">
        <v>45.744680851063826</v>
      </c>
      <c r="K699" s="158">
        <v>45.744680851063826</v>
      </c>
      <c r="L699" s="158">
        <v>40.378714527409223</v>
      </c>
      <c r="M699" s="158">
        <v>33.846153846153847</v>
      </c>
      <c r="N699" s="104" t="s">
        <v>3179</v>
      </c>
      <c r="O699" s="104" t="s">
        <v>3180</v>
      </c>
      <c r="P699" s="104" t="s">
        <v>3181</v>
      </c>
      <c r="Q699" s="104"/>
      <c r="R699" s="104"/>
      <c r="S699" s="104"/>
      <c r="T699" s="104"/>
      <c r="U699" s="64"/>
      <c r="V699" s="95" t="s">
        <v>1481</v>
      </c>
      <c r="W699" s="95" t="s">
        <v>1562</v>
      </c>
      <c r="X699" s="95" t="s">
        <v>4313</v>
      </c>
    </row>
    <row r="700" spans="1:24" x14ac:dyDescent="0.2">
      <c r="A700" s="113" t="s">
        <v>25</v>
      </c>
      <c r="B700" s="150" t="s">
        <v>287</v>
      </c>
      <c r="C700" s="149" t="s">
        <v>682</v>
      </c>
      <c r="D700" s="148" t="s">
        <v>2977</v>
      </c>
      <c r="E700" s="155">
        <v>29.629629629629626</v>
      </c>
      <c r="F700" s="155">
        <v>43.564356435643568</v>
      </c>
      <c r="G700" s="156">
        <v>50.381679389312971</v>
      </c>
      <c r="H700" s="156">
        <v>51.937984496124031</v>
      </c>
      <c r="I700" s="156">
        <v>41.891891891891895</v>
      </c>
      <c r="J700" s="157">
        <v>51.612903225806448</v>
      </c>
      <c r="K700" s="158">
        <v>51.937984496124031</v>
      </c>
      <c r="L700" s="158">
        <v>44.836407511401426</v>
      </c>
      <c r="M700" s="158">
        <v>29.629629629629626</v>
      </c>
      <c r="N700" s="104" t="s">
        <v>3179</v>
      </c>
      <c r="O700" s="104" t="s">
        <v>3180</v>
      </c>
      <c r="P700" s="104" t="s">
        <v>3181</v>
      </c>
      <c r="Q700" s="104"/>
      <c r="R700" s="104"/>
      <c r="S700" s="104"/>
      <c r="T700" s="104"/>
      <c r="U700" s="64"/>
      <c r="V700" s="95" t="s">
        <v>1481</v>
      </c>
      <c r="W700" s="95" t="s">
        <v>4364</v>
      </c>
      <c r="X700" s="95" t="s">
        <v>4313</v>
      </c>
    </row>
    <row r="701" spans="1:24" x14ac:dyDescent="0.2">
      <c r="A701" s="113" t="s">
        <v>25</v>
      </c>
      <c r="B701" s="150" t="s">
        <v>287</v>
      </c>
      <c r="C701" s="149" t="s">
        <v>139</v>
      </c>
      <c r="D701" s="148" t="s">
        <v>2978</v>
      </c>
      <c r="E701" s="155">
        <v>30.476190476190478</v>
      </c>
      <c r="F701" s="155">
        <v>41.121495327102799</v>
      </c>
      <c r="G701" s="156">
        <v>32</v>
      </c>
      <c r="H701" s="156">
        <v>34.146341463414636</v>
      </c>
      <c r="I701" s="156">
        <v>39.449541284403672</v>
      </c>
      <c r="J701" s="157">
        <v>47.169811320754718</v>
      </c>
      <c r="K701" s="158">
        <v>47.169811320754718</v>
      </c>
      <c r="L701" s="158">
        <v>37.393896645311052</v>
      </c>
      <c r="M701" s="158">
        <v>30.476190476190478</v>
      </c>
      <c r="N701" s="104" t="s">
        <v>3179</v>
      </c>
      <c r="O701" s="104" t="s">
        <v>3180</v>
      </c>
      <c r="P701" s="104" t="s">
        <v>3181</v>
      </c>
      <c r="Q701" s="104"/>
      <c r="R701" s="104"/>
      <c r="S701" s="104"/>
      <c r="T701" s="104"/>
      <c r="U701" s="64"/>
      <c r="V701" s="95" t="s">
        <v>1481</v>
      </c>
      <c r="W701" s="95" t="s">
        <v>4365</v>
      </c>
      <c r="X701" s="95" t="s">
        <v>4313</v>
      </c>
    </row>
    <row r="702" spans="1:24" x14ac:dyDescent="0.2">
      <c r="A702" s="113" t="s">
        <v>25</v>
      </c>
      <c r="B702" s="150" t="s">
        <v>287</v>
      </c>
      <c r="C702" s="149" t="s">
        <v>680</v>
      </c>
      <c r="D702" s="148" t="s">
        <v>2979</v>
      </c>
      <c r="E702" s="155">
        <v>46.902654867256636</v>
      </c>
      <c r="F702" s="155">
        <v>48.591549295774648</v>
      </c>
      <c r="G702" s="156">
        <v>23.809523809523807</v>
      </c>
      <c r="H702" s="156">
        <v>47.651006711409394</v>
      </c>
      <c r="I702" s="156">
        <v>42.857142857142854</v>
      </c>
      <c r="J702" s="157">
        <v>53.787878787878782</v>
      </c>
      <c r="K702" s="158">
        <v>53.787878787878782</v>
      </c>
      <c r="L702" s="158">
        <v>43.933292721497686</v>
      </c>
      <c r="M702" s="158">
        <v>23.809523809523807</v>
      </c>
      <c r="N702" s="104" t="s">
        <v>3179</v>
      </c>
      <c r="O702" s="104" t="s">
        <v>3180</v>
      </c>
      <c r="P702" s="104" t="s">
        <v>3181</v>
      </c>
      <c r="Q702" s="104"/>
      <c r="R702" s="104"/>
      <c r="S702" s="104"/>
      <c r="T702" s="104"/>
      <c r="U702" s="64"/>
      <c r="V702" s="95" t="s">
        <v>1481</v>
      </c>
      <c r="W702" s="95" t="s">
        <v>4366</v>
      </c>
      <c r="X702" s="95" t="s">
        <v>4313</v>
      </c>
    </row>
    <row r="703" spans="1:24" x14ac:dyDescent="0.2">
      <c r="A703" s="113" t="s">
        <v>25</v>
      </c>
      <c r="B703" s="150" t="s">
        <v>287</v>
      </c>
      <c r="C703" s="149" t="s">
        <v>342</v>
      </c>
      <c r="D703" s="148" t="s">
        <v>2980</v>
      </c>
      <c r="E703" s="155">
        <v>46</v>
      </c>
      <c r="F703" s="155">
        <v>26.36363636363636</v>
      </c>
      <c r="G703" s="156">
        <v>47.826086956521742</v>
      </c>
      <c r="H703" s="156">
        <v>41.666666666666671</v>
      </c>
      <c r="I703" s="156">
        <v>28.235294117647058</v>
      </c>
      <c r="J703" s="157">
        <v>23.255813953488371</v>
      </c>
      <c r="K703" s="158">
        <v>47.826086956521742</v>
      </c>
      <c r="L703" s="158">
        <v>35.557916342993366</v>
      </c>
      <c r="M703" s="158">
        <v>23.255813953488371</v>
      </c>
      <c r="N703" s="104" t="s">
        <v>3179</v>
      </c>
      <c r="O703" s="104" t="s">
        <v>3180</v>
      </c>
      <c r="P703" s="104" t="s">
        <v>3181</v>
      </c>
      <c r="Q703" s="104"/>
      <c r="R703" s="104"/>
      <c r="S703" s="104"/>
      <c r="T703" s="104"/>
      <c r="U703" s="64"/>
      <c r="V703" s="95" t="s">
        <v>1481</v>
      </c>
      <c r="W703" s="95" t="s">
        <v>1581</v>
      </c>
      <c r="X703" s="95" t="s">
        <v>4313</v>
      </c>
    </row>
    <row r="704" spans="1:24" x14ac:dyDescent="0.2">
      <c r="A704" s="113" t="s">
        <v>25</v>
      </c>
      <c r="B704" s="150" t="s">
        <v>287</v>
      </c>
      <c r="C704" s="149" t="s">
        <v>344</v>
      </c>
      <c r="D704" s="148" t="s">
        <v>2981</v>
      </c>
      <c r="E704" s="155">
        <v>48.113207547169814</v>
      </c>
      <c r="F704" s="155">
        <v>36.752136752136757</v>
      </c>
      <c r="G704" s="156">
        <v>45.588235294117645</v>
      </c>
      <c r="H704" s="156">
        <v>25.490196078431371</v>
      </c>
      <c r="I704" s="156">
        <v>52.222222222222229</v>
      </c>
      <c r="J704" s="157">
        <v>43.137254901960787</v>
      </c>
      <c r="K704" s="158">
        <v>52.222222222222229</v>
      </c>
      <c r="L704" s="158">
        <v>41.883875466006437</v>
      </c>
      <c r="M704" s="158">
        <v>25.490196078431371</v>
      </c>
      <c r="N704" s="104" t="s">
        <v>3179</v>
      </c>
      <c r="O704" s="104" t="s">
        <v>3180</v>
      </c>
      <c r="P704" s="104" t="s">
        <v>3181</v>
      </c>
      <c r="Q704" s="104"/>
      <c r="R704" s="104"/>
      <c r="S704" s="104"/>
      <c r="T704" s="104"/>
      <c r="U704" s="64"/>
      <c r="V704" s="95" t="s">
        <v>1481</v>
      </c>
      <c r="W704" s="95" t="s">
        <v>1583</v>
      </c>
      <c r="X704" s="95" t="s">
        <v>4313</v>
      </c>
    </row>
    <row r="705" spans="1:24" x14ac:dyDescent="0.2">
      <c r="A705" s="113" t="s">
        <v>25</v>
      </c>
      <c r="B705" s="150" t="s">
        <v>287</v>
      </c>
      <c r="C705" s="149" t="s">
        <v>852</v>
      </c>
      <c r="D705" s="148" t="s">
        <v>853</v>
      </c>
      <c r="E705" s="155">
        <v>42.452830188679243</v>
      </c>
      <c r="F705" s="155">
        <v>36.036036036036037</v>
      </c>
      <c r="G705" s="156">
        <v>45</v>
      </c>
      <c r="H705" s="156">
        <v>42.068965517241381</v>
      </c>
      <c r="I705" s="156">
        <v>62.264150943396224</v>
      </c>
      <c r="J705" s="157">
        <v>52.083333333333336</v>
      </c>
      <c r="K705" s="158">
        <v>62.264150943396224</v>
      </c>
      <c r="L705" s="158">
        <v>46.650886003114373</v>
      </c>
      <c r="M705" s="158">
        <v>36.036036036036037</v>
      </c>
      <c r="N705" s="104" t="s">
        <v>3179</v>
      </c>
      <c r="O705" s="104" t="s">
        <v>3180</v>
      </c>
      <c r="P705" s="104" t="s">
        <v>3181</v>
      </c>
      <c r="Q705" s="104"/>
      <c r="R705" s="104"/>
      <c r="S705" s="104"/>
      <c r="T705" s="104"/>
      <c r="U705" s="64"/>
      <c r="V705" s="95" t="s">
        <v>1481</v>
      </c>
      <c r="W705" s="95" t="s">
        <v>1587</v>
      </c>
      <c r="X705" s="95" t="s">
        <v>4313</v>
      </c>
    </row>
    <row r="706" spans="1:24" x14ac:dyDescent="0.2">
      <c r="A706" s="113" t="s">
        <v>25</v>
      </c>
      <c r="B706" s="150" t="s">
        <v>287</v>
      </c>
      <c r="C706" s="149" t="s">
        <v>999</v>
      </c>
      <c r="D706" s="148" t="s">
        <v>1943</v>
      </c>
      <c r="E706" s="155">
        <v>47.899159663865547</v>
      </c>
      <c r="F706" s="155">
        <v>41.463414634146339</v>
      </c>
      <c r="G706" s="156">
        <v>36.458333333333329</v>
      </c>
      <c r="H706" s="156">
        <v>42.068965517241381</v>
      </c>
      <c r="I706" s="156">
        <v>46.666666666666664</v>
      </c>
      <c r="J706" s="157">
        <v>44.61538461538462</v>
      </c>
      <c r="K706" s="158">
        <v>47.899159663865547</v>
      </c>
      <c r="L706" s="158">
        <v>43.195320738439648</v>
      </c>
      <c r="M706" s="158">
        <v>36.458333333333329</v>
      </c>
      <c r="N706" s="104" t="s">
        <v>3179</v>
      </c>
      <c r="O706" s="104" t="s">
        <v>3180</v>
      </c>
      <c r="P706" s="104" t="s">
        <v>3181</v>
      </c>
      <c r="Q706" s="104"/>
      <c r="R706" s="104"/>
      <c r="S706" s="104"/>
      <c r="T706" s="104"/>
      <c r="U706" s="64"/>
      <c r="V706" s="95" t="s">
        <v>1481</v>
      </c>
      <c r="W706" s="95" t="s">
        <v>4367</v>
      </c>
      <c r="X706" s="95" t="s">
        <v>4313</v>
      </c>
    </row>
    <row r="707" spans="1:24" x14ac:dyDescent="0.2">
      <c r="A707" s="113" t="s">
        <v>25</v>
      </c>
      <c r="B707" s="150" t="s">
        <v>288</v>
      </c>
      <c r="C707" s="149" t="s">
        <v>373</v>
      </c>
      <c r="D707" s="148" t="s">
        <v>2982</v>
      </c>
      <c r="E707" s="155">
        <v>55.696202531645568</v>
      </c>
      <c r="F707" s="155">
        <v>66.371681415929203</v>
      </c>
      <c r="G707" s="156">
        <v>60.869565217391312</v>
      </c>
      <c r="H707" s="156">
        <v>55.555555555555557</v>
      </c>
      <c r="I707" s="156">
        <v>55.319148936170215</v>
      </c>
      <c r="J707" s="157">
        <v>53.571428571428569</v>
      </c>
      <c r="K707" s="158">
        <v>66.371681415929203</v>
      </c>
      <c r="L707" s="158">
        <v>57.897263704686736</v>
      </c>
      <c r="M707" s="158">
        <v>53.571428571428569</v>
      </c>
      <c r="N707" s="104" t="s">
        <v>3170</v>
      </c>
      <c r="O707" s="104" t="s">
        <v>3171</v>
      </c>
      <c r="P707" s="104" t="s">
        <v>3172</v>
      </c>
      <c r="Q707" s="104"/>
      <c r="R707" s="104"/>
      <c r="S707" s="104"/>
      <c r="T707" s="104"/>
      <c r="U707" s="64"/>
      <c r="V707" s="95" t="s">
        <v>1519</v>
      </c>
      <c r="W707" s="95" t="s">
        <v>4368</v>
      </c>
      <c r="X707" s="95" t="s">
        <v>4313</v>
      </c>
    </row>
    <row r="708" spans="1:24" x14ac:dyDescent="0.2">
      <c r="A708" s="113" t="s">
        <v>25</v>
      </c>
      <c r="B708" s="150" t="s">
        <v>288</v>
      </c>
      <c r="C708" s="149" t="s">
        <v>444</v>
      </c>
      <c r="D708" s="148" t="s">
        <v>2984</v>
      </c>
      <c r="E708" s="155">
        <v>56.756756756756758</v>
      </c>
      <c r="F708" s="155">
        <v>51.428571428571423</v>
      </c>
      <c r="G708" s="156">
        <v>54.605263157894733</v>
      </c>
      <c r="H708" s="156">
        <v>54.054054054054056</v>
      </c>
      <c r="I708" s="156">
        <v>51.937984496124031</v>
      </c>
      <c r="J708" s="157">
        <v>42.281879194630875</v>
      </c>
      <c r="K708" s="158">
        <v>56.756756756756758</v>
      </c>
      <c r="L708" s="158">
        <v>51.844084848005309</v>
      </c>
      <c r="M708" s="158">
        <v>42.281879194630875</v>
      </c>
      <c r="N708" s="104" t="s">
        <v>3170</v>
      </c>
      <c r="O708" s="104" t="s">
        <v>3171</v>
      </c>
      <c r="P708" s="104" t="s">
        <v>3172</v>
      </c>
      <c r="Q708" s="104"/>
      <c r="R708" s="104"/>
      <c r="S708" s="104"/>
      <c r="T708" s="104"/>
      <c r="U708" s="64"/>
      <c r="V708" s="95" t="s">
        <v>1519</v>
      </c>
      <c r="W708" s="95" t="s">
        <v>1518</v>
      </c>
      <c r="X708" s="95" t="s">
        <v>4313</v>
      </c>
    </row>
    <row r="709" spans="1:24" x14ac:dyDescent="0.2">
      <c r="A709" s="113" t="s">
        <v>25</v>
      </c>
      <c r="B709" s="150" t="s">
        <v>288</v>
      </c>
      <c r="C709" s="149" t="s">
        <v>2423</v>
      </c>
      <c r="D709" s="148" t="s">
        <v>2986</v>
      </c>
      <c r="E709" s="155">
        <v>60.655737704918032</v>
      </c>
      <c r="F709" s="155">
        <v>55.555555555555557</v>
      </c>
      <c r="G709" s="156">
        <v>62.5</v>
      </c>
      <c r="H709" s="156">
        <v>60.818713450292393</v>
      </c>
      <c r="I709" s="156">
        <v>53.398058252427184</v>
      </c>
      <c r="J709" s="157">
        <v>64.077669902912632</v>
      </c>
      <c r="K709" s="158">
        <v>64.077669902912632</v>
      </c>
      <c r="L709" s="158">
        <v>59.500955811017633</v>
      </c>
      <c r="M709" s="158">
        <v>53.398058252427184</v>
      </c>
      <c r="N709" s="104" t="s">
        <v>3170</v>
      </c>
      <c r="O709" s="104" t="s">
        <v>3171</v>
      </c>
      <c r="P709" s="104" t="s">
        <v>3172</v>
      </c>
      <c r="Q709" s="104"/>
      <c r="R709" s="104"/>
      <c r="S709" s="104"/>
      <c r="T709" s="104"/>
      <c r="U709" s="64"/>
      <c r="V709" s="95" t="s">
        <v>1519</v>
      </c>
      <c r="W709" s="95" t="s">
        <v>4369</v>
      </c>
      <c r="X709" s="95" t="s">
        <v>4313</v>
      </c>
    </row>
    <row r="710" spans="1:24" x14ac:dyDescent="0.2">
      <c r="A710" s="113" t="s">
        <v>25</v>
      </c>
      <c r="B710" s="150" t="s">
        <v>288</v>
      </c>
      <c r="C710" s="149" t="s">
        <v>2421</v>
      </c>
      <c r="D710" s="148" t="s">
        <v>2987</v>
      </c>
      <c r="E710" s="155">
        <v>55.833333333333336</v>
      </c>
      <c r="F710" s="155">
        <v>59.731543624161077</v>
      </c>
      <c r="G710" s="156">
        <v>61.320754716981128</v>
      </c>
      <c r="H710" s="156">
        <v>69.29133858267717</v>
      </c>
      <c r="I710" s="156">
        <v>65.94202898550725</v>
      </c>
      <c r="J710" s="157">
        <v>61.333333333333329</v>
      </c>
      <c r="K710" s="158">
        <v>69.29133858267717</v>
      </c>
      <c r="L710" s="158">
        <v>62.242055429332218</v>
      </c>
      <c r="M710" s="158">
        <v>55.833333333333336</v>
      </c>
      <c r="N710" s="104" t="s">
        <v>3170</v>
      </c>
      <c r="O710" s="104" t="s">
        <v>3171</v>
      </c>
      <c r="P710" s="104" t="s">
        <v>3172</v>
      </c>
      <c r="Q710" s="104"/>
      <c r="R710" s="104"/>
      <c r="S710" s="104"/>
      <c r="T710" s="104"/>
      <c r="U710" s="64"/>
      <c r="V710" s="95" t="s">
        <v>1519</v>
      </c>
      <c r="W710" s="95" t="s">
        <v>4370</v>
      </c>
      <c r="X710" s="95" t="s">
        <v>4313</v>
      </c>
    </row>
    <row r="711" spans="1:24" x14ac:dyDescent="0.2">
      <c r="A711" s="113" t="s">
        <v>25</v>
      </c>
      <c r="B711" s="150" t="s">
        <v>288</v>
      </c>
      <c r="C711" s="149" t="s">
        <v>688</v>
      </c>
      <c r="D711" s="148" t="s">
        <v>689</v>
      </c>
      <c r="E711" s="155">
        <v>51.388888888888886</v>
      </c>
      <c r="F711" s="155">
        <v>51.366120218579233</v>
      </c>
      <c r="G711" s="156">
        <v>48.920863309352519</v>
      </c>
      <c r="H711" s="156">
        <v>56.84210526315789</v>
      </c>
      <c r="I711" s="156">
        <v>57.062146892655363</v>
      </c>
      <c r="J711" s="157">
        <v>55.696202531645568</v>
      </c>
      <c r="K711" s="158">
        <v>57.062146892655363</v>
      </c>
      <c r="L711" s="158">
        <v>53.546054517379901</v>
      </c>
      <c r="M711" s="158">
        <v>48.920863309352519</v>
      </c>
      <c r="N711" s="104" t="s">
        <v>3170</v>
      </c>
      <c r="O711" s="104" t="s">
        <v>3171</v>
      </c>
      <c r="P711" s="104" t="s">
        <v>3172</v>
      </c>
      <c r="Q711" s="104"/>
      <c r="R711" s="104"/>
      <c r="S711" s="104"/>
      <c r="T711" s="104"/>
      <c r="U711" s="64"/>
      <c r="V711" s="95" t="s">
        <v>1519</v>
      </c>
      <c r="W711" s="95" t="s">
        <v>4371</v>
      </c>
      <c r="X711" s="95" t="s">
        <v>4313</v>
      </c>
    </row>
    <row r="712" spans="1:24" x14ac:dyDescent="0.2">
      <c r="A712" s="113" t="s">
        <v>25</v>
      </c>
      <c r="B712" s="150" t="s">
        <v>288</v>
      </c>
      <c r="C712" s="149" t="s">
        <v>954</v>
      </c>
      <c r="D712" s="148" t="s">
        <v>2990</v>
      </c>
      <c r="E712" s="155">
        <v>53.086419753086425</v>
      </c>
      <c r="F712" s="155">
        <v>52.173913043478258</v>
      </c>
      <c r="G712" s="156">
        <v>60.824742268041234</v>
      </c>
      <c r="H712" s="156">
        <v>48.101265822784811</v>
      </c>
      <c r="I712" s="156">
        <v>50.549450549450547</v>
      </c>
      <c r="J712" s="157">
        <v>45.454545454545453</v>
      </c>
      <c r="K712" s="158">
        <v>60.824742268041234</v>
      </c>
      <c r="L712" s="158">
        <v>51.698389481897784</v>
      </c>
      <c r="M712" s="158">
        <v>45.454545454545453</v>
      </c>
      <c r="N712" s="104" t="s">
        <v>3170</v>
      </c>
      <c r="O712" s="104" t="s">
        <v>3171</v>
      </c>
      <c r="P712" s="104" t="s">
        <v>3172</v>
      </c>
      <c r="Q712" s="104"/>
      <c r="R712" s="104"/>
      <c r="S712" s="104"/>
      <c r="T712" s="104"/>
      <c r="U712" s="64"/>
      <c r="V712" s="95" t="s">
        <v>1519</v>
      </c>
      <c r="W712" s="95" t="s">
        <v>1522</v>
      </c>
      <c r="X712" s="95" t="s">
        <v>4313</v>
      </c>
    </row>
    <row r="713" spans="1:24" x14ac:dyDescent="0.2">
      <c r="A713" s="113" t="s">
        <v>25</v>
      </c>
      <c r="B713" s="150" t="s">
        <v>288</v>
      </c>
      <c r="C713" s="149" t="s">
        <v>2417</v>
      </c>
      <c r="D713" s="148" t="s">
        <v>2418</v>
      </c>
      <c r="E713" s="155">
        <v>66.129032258064512</v>
      </c>
      <c r="F713" s="155">
        <v>56.72268907563025</v>
      </c>
      <c r="G713" s="156">
        <v>50</v>
      </c>
      <c r="H713" s="156">
        <v>59.090909090909093</v>
      </c>
      <c r="I713" s="156">
        <v>53.631284916201118</v>
      </c>
      <c r="J713" s="157">
        <v>58.974358974358978</v>
      </c>
      <c r="K713" s="158">
        <v>66.129032258064512</v>
      </c>
      <c r="L713" s="158">
        <v>57.424712385860666</v>
      </c>
      <c r="M713" s="158">
        <v>50</v>
      </c>
      <c r="N713" s="104" t="s">
        <v>3170</v>
      </c>
      <c r="O713" s="104" t="s">
        <v>3171</v>
      </c>
      <c r="P713" s="104" t="s">
        <v>3172</v>
      </c>
      <c r="Q713" s="104"/>
      <c r="R713" s="104"/>
      <c r="S713" s="104"/>
      <c r="T713" s="104"/>
      <c r="U713" s="64"/>
      <c r="V713" s="95" t="s">
        <v>1519</v>
      </c>
      <c r="W713" s="95" t="s">
        <v>4372</v>
      </c>
      <c r="X713" s="95" t="s">
        <v>4313</v>
      </c>
    </row>
    <row r="714" spans="1:24" x14ac:dyDescent="0.2">
      <c r="A714" s="113" t="s">
        <v>25</v>
      </c>
      <c r="B714" s="150" t="s">
        <v>288</v>
      </c>
      <c r="C714" s="149" t="s">
        <v>2419</v>
      </c>
      <c r="D714" s="148" t="s">
        <v>2992</v>
      </c>
      <c r="E714" s="155">
        <v>50.833333333333329</v>
      </c>
      <c r="F714" s="155">
        <v>44.221105527638194</v>
      </c>
      <c r="G714" s="156">
        <v>52.4822695035461</v>
      </c>
      <c r="H714" s="156">
        <v>54.237288135593218</v>
      </c>
      <c r="I714" s="156">
        <v>49.090909090909093</v>
      </c>
      <c r="J714" s="157">
        <v>49.677419354838712</v>
      </c>
      <c r="K714" s="158">
        <v>54.237288135593218</v>
      </c>
      <c r="L714" s="158">
        <v>50.09038749097644</v>
      </c>
      <c r="M714" s="158">
        <v>44.221105527638194</v>
      </c>
      <c r="N714" s="104" t="s">
        <v>3170</v>
      </c>
      <c r="O714" s="104" t="s">
        <v>3171</v>
      </c>
      <c r="P714" s="104" t="s">
        <v>3172</v>
      </c>
      <c r="Q714" s="104"/>
      <c r="R714" s="104"/>
      <c r="S714" s="104"/>
      <c r="T714" s="104"/>
      <c r="U714" s="64"/>
      <c r="V714" s="95" t="s">
        <v>1519</v>
      </c>
      <c r="W714" s="95" t="s">
        <v>4373</v>
      </c>
      <c r="X714" s="95" t="s">
        <v>4313</v>
      </c>
    </row>
    <row r="715" spans="1:24" x14ac:dyDescent="0.2">
      <c r="A715" s="113" t="s">
        <v>25</v>
      </c>
      <c r="B715" s="150" t="s">
        <v>288</v>
      </c>
      <c r="C715" s="149" t="s">
        <v>1983</v>
      </c>
      <c r="D715" s="148" t="s">
        <v>2985</v>
      </c>
      <c r="E715" s="155">
        <v>48.958333333333329</v>
      </c>
      <c r="F715" s="155">
        <v>55.714285714285715</v>
      </c>
      <c r="G715" s="156">
        <v>55.000000000000007</v>
      </c>
      <c r="H715" s="156">
        <v>48.507462686567166</v>
      </c>
      <c r="I715" s="156">
        <v>48.739495798319325</v>
      </c>
      <c r="J715" s="157">
        <v>55.85585585585585</v>
      </c>
      <c r="K715" s="158">
        <v>55.85585585585585</v>
      </c>
      <c r="L715" s="158">
        <v>52.12923889806023</v>
      </c>
      <c r="M715" s="158">
        <v>48.507462686567166</v>
      </c>
      <c r="N715" s="104" t="s">
        <v>3176</v>
      </c>
      <c r="O715" s="104" t="s">
        <v>3177</v>
      </c>
      <c r="P715" s="104" t="s">
        <v>3178</v>
      </c>
      <c r="Q715" s="104"/>
      <c r="R715" s="104"/>
      <c r="S715" s="104"/>
      <c r="T715" s="104"/>
      <c r="U715" s="64"/>
      <c r="V715" s="95" t="s">
        <v>1519</v>
      </c>
      <c r="W715" s="95" t="s">
        <v>4374</v>
      </c>
      <c r="X715" s="95" t="s">
        <v>4313</v>
      </c>
    </row>
    <row r="716" spans="1:24" x14ac:dyDescent="0.2">
      <c r="A716" s="113" t="s">
        <v>25</v>
      </c>
      <c r="B716" s="150" t="s">
        <v>288</v>
      </c>
      <c r="C716" s="149" t="s">
        <v>952</v>
      </c>
      <c r="D716" s="148" t="s">
        <v>2988</v>
      </c>
      <c r="E716" s="155">
        <v>46.92307692307692</v>
      </c>
      <c r="F716" s="155">
        <v>42.045454545454547</v>
      </c>
      <c r="G716" s="156">
        <v>44.230769230769226</v>
      </c>
      <c r="H716" s="156">
        <v>45.945945945945951</v>
      </c>
      <c r="I716" s="156">
        <v>60.144927536231883</v>
      </c>
      <c r="J716" s="157">
        <v>49.629629629629626</v>
      </c>
      <c r="K716" s="158">
        <v>60.144927536231883</v>
      </c>
      <c r="L716" s="158">
        <v>48.153300635184685</v>
      </c>
      <c r="M716" s="158">
        <v>42.045454545454547</v>
      </c>
      <c r="N716" s="104" t="s">
        <v>3176</v>
      </c>
      <c r="O716" s="104" t="s">
        <v>3177</v>
      </c>
      <c r="P716" s="104" t="s">
        <v>3178</v>
      </c>
      <c r="Q716" s="104"/>
      <c r="R716" s="104"/>
      <c r="S716" s="104"/>
      <c r="T716" s="104"/>
      <c r="U716" s="64"/>
      <c r="V716" s="95" t="s">
        <v>1519</v>
      </c>
      <c r="W716" s="95" t="s">
        <v>1520</v>
      </c>
      <c r="X716" s="95" t="s">
        <v>4313</v>
      </c>
    </row>
    <row r="717" spans="1:24" x14ac:dyDescent="0.2">
      <c r="A717" s="113" t="s">
        <v>25</v>
      </c>
      <c r="B717" s="150" t="s">
        <v>288</v>
      </c>
      <c r="C717" s="149" t="s">
        <v>2415</v>
      </c>
      <c r="D717" s="148" t="s">
        <v>2993</v>
      </c>
      <c r="E717" s="155">
        <v>46.153846153846153</v>
      </c>
      <c r="F717" s="155">
        <v>47.368421052631575</v>
      </c>
      <c r="G717" s="156">
        <v>48.101265822784811</v>
      </c>
      <c r="H717" s="156">
        <v>42.944785276073624</v>
      </c>
      <c r="I717" s="156">
        <v>40.259740259740262</v>
      </c>
      <c r="J717" s="157">
        <v>60</v>
      </c>
      <c r="K717" s="158">
        <v>60</v>
      </c>
      <c r="L717" s="158">
        <v>47.471343094179396</v>
      </c>
      <c r="M717" s="158">
        <v>40.259740259740262</v>
      </c>
      <c r="N717" s="104" t="s">
        <v>3176</v>
      </c>
      <c r="O717" s="104" t="s">
        <v>3177</v>
      </c>
      <c r="P717" s="104" t="s">
        <v>3178</v>
      </c>
      <c r="Q717" s="104"/>
      <c r="R717" s="104"/>
      <c r="S717" s="104"/>
      <c r="T717" s="104"/>
      <c r="U717" s="64"/>
      <c r="V717" s="95" t="s">
        <v>1519</v>
      </c>
      <c r="W717" s="95" t="s">
        <v>4375</v>
      </c>
      <c r="X717" s="95" t="s">
        <v>4313</v>
      </c>
    </row>
    <row r="718" spans="1:24" x14ac:dyDescent="0.2">
      <c r="A718" s="113" t="s">
        <v>25</v>
      </c>
      <c r="B718" s="150" t="s">
        <v>288</v>
      </c>
      <c r="C718" s="149" t="s">
        <v>213</v>
      </c>
      <c r="D718" s="148" t="s">
        <v>2983</v>
      </c>
      <c r="E718" s="155">
        <v>49.565217391304351</v>
      </c>
      <c r="F718" s="155">
        <v>30.147058823529409</v>
      </c>
      <c r="G718" s="156">
        <v>30.434782608695656</v>
      </c>
      <c r="H718" s="156">
        <v>39.310344827586206</v>
      </c>
      <c r="I718" s="156">
        <v>45.901639344262293</v>
      </c>
      <c r="J718" s="157">
        <v>44.20289855072464</v>
      </c>
      <c r="K718" s="158">
        <v>49.565217391304351</v>
      </c>
      <c r="L718" s="158">
        <v>39.926990257683762</v>
      </c>
      <c r="M718" s="158">
        <v>30.147058823529409</v>
      </c>
      <c r="N718" s="104" t="s">
        <v>3179</v>
      </c>
      <c r="O718" s="104" t="s">
        <v>3180</v>
      </c>
      <c r="P718" s="104" t="s">
        <v>3181</v>
      </c>
      <c r="Q718" s="104"/>
      <c r="R718" s="104"/>
      <c r="S718" s="104"/>
      <c r="T718" s="104"/>
      <c r="U718" s="64"/>
      <c r="V718" s="95" t="s">
        <v>1519</v>
      </c>
      <c r="W718" s="95" t="s">
        <v>4376</v>
      </c>
      <c r="X718" s="95" t="s">
        <v>4313</v>
      </c>
    </row>
    <row r="719" spans="1:24" x14ac:dyDescent="0.2">
      <c r="A719" s="113" t="s">
        <v>25</v>
      </c>
      <c r="B719" s="150" t="s">
        <v>288</v>
      </c>
      <c r="C719" s="149" t="s">
        <v>953</v>
      </c>
      <c r="D719" s="148" t="s">
        <v>2989</v>
      </c>
      <c r="E719" s="155">
        <v>38.82352941176471</v>
      </c>
      <c r="F719" s="155">
        <v>39.130434782608695</v>
      </c>
      <c r="G719" s="156">
        <v>45.833333333333329</v>
      </c>
      <c r="H719" s="156">
        <v>50.549450549450547</v>
      </c>
      <c r="I719" s="156">
        <v>53.246753246753244</v>
      </c>
      <c r="J719" s="157">
        <v>49.397590361445779</v>
      </c>
      <c r="K719" s="158">
        <v>53.246753246753244</v>
      </c>
      <c r="L719" s="158">
        <v>46.163515280892717</v>
      </c>
      <c r="M719" s="158">
        <v>38.82352941176471</v>
      </c>
      <c r="N719" s="104" t="s">
        <v>3179</v>
      </c>
      <c r="O719" s="104" t="s">
        <v>3180</v>
      </c>
      <c r="P719" s="104" t="s">
        <v>3181</v>
      </c>
      <c r="Q719" s="104"/>
      <c r="R719" s="104"/>
      <c r="S719" s="104"/>
      <c r="T719" s="104"/>
      <c r="U719" s="64"/>
      <c r="V719" s="95" t="s">
        <v>1519</v>
      </c>
      <c r="W719" s="95" t="s">
        <v>1521</v>
      </c>
      <c r="X719" s="95" t="s">
        <v>4313</v>
      </c>
    </row>
    <row r="720" spans="1:24" x14ac:dyDescent="0.2">
      <c r="A720" s="113" t="s">
        <v>25</v>
      </c>
      <c r="B720" s="150" t="s">
        <v>288</v>
      </c>
      <c r="C720" s="149" t="s">
        <v>955</v>
      </c>
      <c r="D720" s="148" t="s">
        <v>2991</v>
      </c>
      <c r="E720" s="155">
        <v>44.339622641509436</v>
      </c>
      <c r="F720" s="155">
        <v>60.927152317880797</v>
      </c>
      <c r="G720" s="156">
        <v>54.601226993865026</v>
      </c>
      <c r="H720" s="156">
        <v>54.054054054054056</v>
      </c>
      <c r="I720" s="156">
        <v>42.268041237113401</v>
      </c>
      <c r="J720" s="157">
        <v>48.18181818181818</v>
      </c>
      <c r="K720" s="158">
        <v>60.927152317880797</v>
      </c>
      <c r="L720" s="158">
        <v>50.728652571040151</v>
      </c>
      <c r="M720" s="158">
        <v>42.268041237113401</v>
      </c>
      <c r="N720" s="104" t="s">
        <v>3179</v>
      </c>
      <c r="O720" s="104" t="s">
        <v>3180</v>
      </c>
      <c r="P720" s="104" t="s">
        <v>3181</v>
      </c>
      <c r="Q720" s="104"/>
      <c r="R720" s="104"/>
      <c r="S720" s="104"/>
      <c r="T720" s="104"/>
      <c r="U720" s="64"/>
      <c r="V720" s="95" t="s">
        <v>1519</v>
      </c>
      <c r="W720" s="95" t="s">
        <v>1523</v>
      </c>
      <c r="X720" s="95" t="s">
        <v>4313</v>
      </c>
    </row>
    <row r="721" spans="1:24" x14ac:dyDescent="0.2">
      <c r="A721" s="113" t="s">
        <v>25</v>
      </c>
      <c r="B721" s="150" t="s">
        <v>288</v>
      </c>
      <c r="C721" s="149" t="s">
        <v>876</v>
      </c>
      <c r="D721" s="148" t="s">
        <v>1398</v>
      </c>
      <c r="E721" s="155">
        <v>41.525423728813557</v>
      </c>
      <c r="F721" s="155">
        <v>48.325358851674643</v>
      </c>
      <c r="G721" s="156">
        <v>55.194805194805198</v>
      </c>
      <c r="H721" s="156">
        <v>51.612903225806448</v>
      </c>
      <c r="I721" s="156">
        <v>45.614035087719294</v>
      </c>
      <c r="J721" s="157">
        <v>54.054054054054056</v>
      </c>
      <c r="K721" s="158">
        <v>55.194805194805198</v>
      </c>
      <c r="L721" s="158">
        <v>49.387763357145531</v>
      </c>
      <c r="M721" s="158">
        <v>41.525423728813557</v>
      </c>
      <c r="N721" s="104" t="s">
        <v>3179</v>
      </c>
      <c r="O721" s="104" t="s">
        <v>3180</v>
      </c>
      <c r="P721" s="104" t="s">
        <v>3181</v>
      </c>
      <c r="Q721" s="104"/>
      <c r="R721" s="104"/>
      <c r="S721" s="104"/>
      <c r="T721" s="104"/>
      <c r="U721" s="64"/>
      <c r="V721" s="95" t="s">
        <v>1519</v>
      </c>
      <c r="W721" s="95" t="s">
        <v>4377</v>
      </c>
      <c r="X721" s="95" t="s">
        <v>4313</v>
      </c>
    </row>
    <row r="722" spans="1:24" x14ac:dyDescent="0.2">
      <c r="A722" s="113" t="s">
        <v>25</v>
      </c>
      <c r="B722" s="150" t="s">
        <v>2010</v>
      </c>
      <c r="C722" s="149" t="s">
        <v>78</v>
      </c>
      <c r="D722" s="148" t="s">
        <v>665</v>
      </c>
      <c r="E722" s="155">
        <v>55.445544554455452</v>
      </c>
      <c r="F722" s="155">
        <v>43.689320388349515</v>
      </c>
      <c r="G722" s="156">
        <v>62.4</v>
      </c>
      <c r="H722" s="156">
        <v>50.427350427350426</v>
      </c>
      <c r="I722" s="156">
        <v>49.230769230769234</v>
      </c>
      <c r="J722" s="157">
        <v>56.557377049180324</v>
      </c>
      <c r="K722" s="158">
        <v>62.4</v>
      </c>
      <c r="L722" s="158">
        <v>52.958393608350832</v>
      </c>
      <c r="M722" s="158">
        <v>43.689320388349515</v>
      </c>
      <c r="N722" s="104" t="s">
        <v>3170</v>
      </c>
      <c r="O722" s="104" t="s">
        <v>3171</v>
      </c>
      <c r="P722" s="104" t="s">
        <v>3172</v>
      </c>
      <c r="Q722" s="104"/>
      <c r="R722" s="104"/>
      <c r="S722" s="104"/>
      <c r="T722" s="104"/>
      <c r="U722" s="64"/>
      <c r="V722" s="95" t="s">
        <v>1555</v>
      </c>
      <c r="W722" s="95" t="s">
        <v>4378</v>
      </c>
      <c r="X722" s="95" t="s">
        <v>4313</v>
      </c>
    </row>
    <row r="723" spans="1:24" x14ac:dyDescent="0.2">
      <c r="A723" s="113" t="s">
        <v>25</v>
      </c>
      <c r="B723" s="150" t="s">
        <v>2010</v>
      </c>
      <c r="C723" s="149" t="s">
        <v>663</v>
      </c>
      <c r="D723" s="148" t="s">
        <v>664</v>
      </c>
      <c r="E723" s="155">
        <v>62.962962962962962</v>
      </c>
      <c r="F723" s="155">
        <v>57.8125</v>
      </c>
      <c r="G723" s="156">
        <v>59.523809523809526</v>
      </c>
      <c r="H723" s="156">
        <v>51.351351351351347</v>
      </c>
      <c r="I723" s="156">
        <v>48.387096774193552</v>
      </c>
      <c r="J723" s="157">
        <v>51.428571428571423</v>
      </c>
      <c r="K723" s="158">
        <v>62.962962962962962</v>
      </c>
      <c r="L723" s="158">
        <v>55.24438200681481</v>
      </c>
      <c r="M723" s="158">
        <v>48.387096774193552</v>
      </c>
      <c r="N723" s="104" t="s">
        <v>3170</v>
      </c>
      <c r="O723" s="104" t="s">
        <v>3171</v>
      </c>
      <c r="P723" s="104" t="s">
        <v>3172</v>
      </c>
      <c r="Q723" s="104"/>
      <c r="R723" s="104"/>
      <c r="S723" s="104"/>
      <c r="T723" s="104"/>
      <c r="U723" s="64"/>
      <c r="V723" s="95" t="s">
        <v>1555</v>
      </c>
      <c r="W723" s="95" t="s">
        <v>1576</v>
      </c>
      <c r="X723" s="95" t="s">
        <v>4313</v>
      </c>
    </row>
    <row r="724" spans="1:24" x14ac:dyDescent="0.2">
      <c r="A724" s="113" t="s">
        <v>25</v>
      </c>
      <c r="B724" s="150" t="s">
        <v>2010</v>
      </c>
      <c r="C724" s="149" t="s">
        <v>264</v>
      </c>
      <c r="D724" s="148" t="s">
        <v>2968</v>
      </c>
      <c r="E724" s="155">
        <v>57.777777777777771</v>
      </c>
      <c r="F724" s="155">
        <v>48.314606741573037</v>
      </c>
      <c r="G724" s="156">
        <v>33.333333333333329</v>
      </c>
      <c r="H724" s="156">
        <v>44.117647058823529</v>
      </c>
      <c r="I724" s="156">
        <v>39.622641509433961</v>
      </c>
      <c r="J724" s="157">
        <v>47.826086956521742</v>
      </c>
      <c r="K724" s="158">
        <v>57.777777777777771</v>
      </c>
      <c r="L724" s="158">
        <v>45.165348896243898</v>
      </c>
      <c r="M724" s="158">
        <v>33.333333333333329</v>
      </c>
      <c r="N724" s="104" t="s">
        <v>3173</v>
      </c>
      <c r="O724" s="104" t="s">
        <v>3174</v>
      </c>
      <c r="P724" s="104" t="s">
        <v>3175</v>
      </c>
      <c r="Q724" s="104"/>
      <c r="R724" s="104"/>
      <c r="S724" s="104"/>
      <c r="T724" s="104"/>
      <c r="U724" s="64"/>
      <c r="V724" s="95" t="s">
        <v>1555</v>
      </c>
      <c r="W724" s="95" t="s">
        <v>1565</v>
      </c>
      <c r="X724" s="95" t="s">
        <v>4313</v>
      </c>
    </row>
    <row r="725" spans="1:24" x14ac:dyDescent="0.2">
      <c r="A725" s="113" t="s">
        <v>25</v>
      </c>
      <c r="B725" s="150" t="s">
        <v>2010</v>
      </c>
      <c r="C725" s="149" t="s">
        <v>121</v>
      </c>
      <c r="D725" s="148" t="s">
        <v>675</v>
      </c>
      <c r="E725" s="155">
        <v>50</v>
      </c>
      <c r="F725" s="155">
        <v>47.967479674796749</v>
      </c>
      <c r="G725" s="156">
        <v>53.535353535353536</v>
      </c>
      <c r="H725" s="156">
        <v>48.863636363636367</v>
      </c>
      <c r="I725" s="156">
        <v>38.181818181818187</v>
      </c>
      <c r="J725" s="157">
        <v>48.780487804878049</v>
      </c>
      <c r="K725" s="158">
        <v>53.535353535353536</v>
      </c>
      <c r="L725" s="158">
        <v>47.888129260080483</v>
      </c>
      <c r="M725" s="158">
        <v>38.181818181818187</v>
      </c>
      <c r="N725" s="104" t="s">
        <v>3173</v>
      </c>
      <c r="O725" s="104" t="s">
        <v>3174</v>
      </c>
      <c r="P725" s="104" t="s">
        <v>3175</v>
      </c>
      <c r="Q725" s="104"/>
      <c r="R725" s="104"/>
      <c r="S725" s="104"/>
      <c r="T725" s="104"/>
      <c r="U725" s="64"/>
      <c r="V725" s="95" t="s">
        <v>1555</v>
      </c>
      <c r="W725" s="95" t="s">
        <v>1567</v>
      </c>
      <c r="X725" s="95" t="s">
        <v>4313</v>
      </c>
    </row>
    <row r="726" spans="1:24" x14ac:dyDescent="0.2">
      <c r="A726" s="113" t="s">
        <v>25</v>
      </c>
      <c r="B726" s="150" t="s">
        <v>2010</v>
      </c>
      <c r="C726" s="149" t="s">
        <v>148</v>
      </c>
      <c r="D726" s="148" t="s">
        <v>662</v>
      </c>
      <c r="E726" s="155">
        <v>58.333333333333336</v>
      </c>
      <c r="F726" s="155">
        <v>26.666666666666668</v>
      </c>
      <c r="G726" s="156">
        <v>47.058823529411761</v>
      </c>
      <c r="H726" s="156">
        <v>48.739495798319325</v>
      </c>
      <c r="I726" s="156">
        <v>42.25352112676056</v>
      </c>
      <c r="J726" s="157">
        <v>44.736842105263158</v>
      </c>
      <c r="K726" s="158">
        <v>58.333333333333336</v>
      </c>
      <c r="L726" s="158">
        <v>44.631447093292472</v>
      </c>
      <c r="M726" s="158">
        <v>26.666666666666668</v>
      </c>
      <c r="N726" s="104" t="s">
        <v>3173</v>
      </c>
      <c r="O726" s="104" t="s">
        <v>3174</v>
      </c>
      <c r="P726" s="104" t="s">
        <v>3175</v>
      </c>
      <c r="Q726" s="104"/>
      <c r="R726" s="104"/>
      <c r="S726" s="104"/>
      <c r="T726" s="104"/>
      <c r="U726" s="64"/>
      <c r="V726" s="95" t="s">
        <v>1555</v>
      </c>
      <c r="W726" s="95" t="s">
        <v>1571</v>
      </c>
      <c r="X726" s="95" t="s">
        <v>4313</v>
      </c>
    </row>
    <row r="727" spans="1:24" x14ac:dyDescent="0.2">
      <c r="A727" s="113" t="s">
        <v>25</v>
      </c>
      <c r="B727" s="150" t="s">
        <v>2010</v>
      </c>
      <c r="C727" s="149" t="s">
        <v>2404</v>
      </c>
      <c r="D727" s="148" t="s">
        <v>2405</v>
      </c>
      <c r="E727" s="155">
        <v>50.40650406504065</v>
      </c>
      <c r="F727" s="155">
        <v>55.752212389380531</v>
      </c>
      <c r="G727" s="156">
        <v>53.097345132743371</v>
      </c>
      <c r="H727" s="156">
        <v>38.983050847457626</v>
      </c>
      <c r="I727" s="156">
        <v>52</v>
      </c>
      <c r="J727" s="157">
        <v>37.681159420289859</v>
      </c>
      <c r="K727" s="158">
        <v>55.752212389380531</v>
      </c>
      <c r="L727" s="158">
        <v>47.986711975818672</v>
      </c>
      <c r="M727" s="158">
        <v>37.681159420289859</v>
      </c>
      <c r="N727" s="104" t="s">
        <v>3173</v>
      </c>
      <c r="O727" s="104" t="s">
        <v>3174</v>
      </c>
      <c r="P727" s="104" t="s">
        <v>3175</v>
      </c>
      <c r="Q727" s="104"/>
      <c r="R727" s="104"/>
      <c r="S727" s="104"/>
      <c r="T727" s="104"/>
      <c r="U727" s="64"/>
      <c r="V727" s="95" t="s">
        <v>1555</v>
      </c>
      <c r="W727" s="95" t="s">
        <v>4379</v>
      </c>
      <c r="X727" s="95" t="s">
        <v>4313</v>
      </c>
    </row>
    <row r="728" spans="1:24" x14ac:dyDescent="0.2">
      <c r="A728" s="113" t="s">
        <v>25</v>
      </c>
      <c r="B728" s="150" t="s">
        <v>2010</v>
      </c>
      <c r="C728" s="149" t="s">
        <v>1981</v>
      </c>
      <c r="D728" s="148" t="s">
        <v>1982</v>
      </c>
      <c r="E728" s="155">
        <v>48.717948717948715</v>
      </c>
      <c r="F728" s="155">
        <v>46.951219512195117</v>
      </c>
      <c r="G728" s="156">
        <v>51.937984496124031</v>
      </c>
      <c r="H728" s="156">
        <v>52.89855072463768</v>
      </c>
      <c r="I728" s="156">
        <v>53.642384105960261</v>
      </c>
      <c r="J728" s="157">
        <v>55.038759689922479</v>
      </c>
      <c r="K728" s="158">
        <v>55.038759689922479</v>
      </c>
      <c r="L728" s="158">
        <v>51.531141207798051</v>
      </c>
      <c r="M728" s="158">
        <v>46.951219512195117</v>
      </c>
      <c r="N728" s="104" t="s">
        <v>3176</v>
      </c>
      <c r="O728" s="104" t="s">
        <v>3177</v>
      </c>
      <c r="P728" s="104" t="s">
        <v>3178</v>
      </c>
      <c r="Q728" s="104"/>
      <c r="R728" s="104"/>
      <c r="S728" s="104"/>
      <c r="T728" s="104"/>
      <c r="U728" s="64"/>
      <c r="V728" s="95" t="s">
        <v>1555</v>
      </c>
      <c r="W728" s="95" t="s">
        <v>4380</v>
      </c>
      <c r="X728" s="95" t="s">
        <v>4313</v>
      </c>
    </row>
    <row r="729" spans="1:24" x14ac:dyDescent="0.2">
      <c r="A729" s="113" t="s">
        <v>25</v>
      </c>
      <c r="B729" s="150" t="s">
        <v>2010</v>
      </c>
      <c r="C729" s="149" t="s">
        <v>370</v>
      </c>
      <c r="D729" s="148" t="s">
        <v>371</v>
      </c>
      <c r="E729" s="155">
        <v>47.368421052631575</v>
      </c>
      <c r="F729" s="155">
        <v>40.201005025125632</v>
      </c>
      <c r="G729" s="156">
        <v>45.454545454545453</v>
      </c>
      <c r="H729" s="156">
        <v>51.807228915662648</v>
      </c>
      <c r="I729" s="156">
        <v>54.054054054054056</v>
      </c>
      <c r="J729" s="157">
        <v>47.457627118644069</v>
      </c>
      <c r="K729" s="158">
        <v>54.054054054054056</v>
      </c>
      <c r="L729" s="158">
        <v>47.723813603443908</v>
      </c>
      <c r="M729" s="158">
        <v>40.201005025125632</v>
      </c>
      <c r="N729" s="104" t="s">
        <v>3176</v>
      </c>
      <c r="O729" s="104" t="s">
        <v>3177</v>
      </c>
      <c r="P729" s="104" t="s">
        <v>3178</v>
      </c>
      <c r="Q729" s="104"/>
      <c r="R729" s="104"/>
      <c r="S729" s="104"/>
      <c r="T729" s="104"/>
      <c r="U729" s="64"/>
      <c r="V729" s="95" t="s">
        <v>1555</v>
      </c>
      <c r="W729" s="95" t="s">
        <v>4381</v>
      </c>
      <c r="X729" s="95" t="s">
        <v>4313</v>
      </c>
    </row>
    <row r="730" spans="1:24" x14ac:dyDescent="0.2">
      <c r="A730" s="113" t="s">
        <v>25</v>
      </c>
      <c r="B730" s="150" t="s">
        <v>2010</v>
      </c>
      <c r="C730" s="149" t="s">
        <v>670</v>
      </c>
      <c r="D730" s="148" t="s">
        <v>671</v>
      </c>
      <c r="E730" s="155">
        <v>45.569620253164558</v>
      </c>
      <c r="F730" s="155">
        <v>37.662337662337663</v>
      </c>
      <c r="G730" s="156">
        <v>40.425531914893611</v>
      </c>
      <c r="H730" s="156">
        <v>39.506172839506171</v>
      </c>
      <c r="I730" s="156">
        <v>59.649122807017541</v>
      </c>
      <c r="J730" s="157">
        <v>52.380952380952387</v>
      </c>
      <c r="K730" s="158">
        <v>59.649122807017541</v>
      </c>
      <c r="L730" s="158">
        <v>45.86562297631199</v>
      </c>
      <c r="M730" s="158">
        <v>37.662337662337663</v>
      </c>
      <c r="N730" s="104" t="s">
        <v>3176</v>
      </c>
      <c r="O730" s="104" t="s">
        <v>3177</v>
      </c>
      <c r="P730" s="104" t="s">
        <v>3178</v>
      </c>
      <c r="Q730" s="104"/>
      <c r="R730" s="104"/>
      <c r="S730" s="104"/>
      <c r="T730" s="104"/>
      <c r="U730" s="64"/>
      <c r="V730" s="95" t="s">
        <v>1555</v>
      </c>
      <c r="W730" s="95" t="s">
        <v>1578</v>
      </c>
      <c r="X730" s="95" t="s">
        <v>4313</v>
      </c>
    </row>
    <row r="731" spans="1:24" x14ac:dyDescent="0.2">
      <c r="A731" s="113" t="s">
        <v>25</v>
      </c>
      <c r="B731" s="150" t="s">
        <v>2010</v>
      </c>
      <c r="C731" s="149" t="s">
        <v>969</v>
      </c>
      <c r="D731" s="148" t="s">
        <v>1432</v>
      </c>
      <c r="E731" s="155">
        <v>49.523809523809526</v>
      </c>
      <c r="F731" s="155">
        <v>45.217391304347828</v>
      </c>
      <c r="G731" s="156">
        <v>69.318181818181827</v>
      </c>
      <c r="H731" s="156">
        <v>43.689320388349515</v>
      </c>
      <c r="I731" s="156">
        <v>48.275862068965516</v>
      </c>
      <c r="J731" s="157">
        <v>44</v>
      </c>
      <c r="K731" s="158">
        <v>69.318181818181827</v>
      </c>
      <c r="L731" s="158">
        <v>50.004094183942378</v>
      </c>
      <c r="M731" s="158">
        <v>43.689320388349515</v>
      </c>
      <c r="N731" s="104" t="s">
        <v>3176</v>
      </c>
      <c r="O731" s="104" t="s">
        <v>3177</v>
      </c>
      <c r="P731" s="104" t="s">
        <v>3178</v>
      </c>
      <c r="Q731" s="104"/>
      <c r="R731" s="104"/>
      <c r="S731" s="104"/>
      <c r="T731" s="104"/>
      <c r="U731" s="64"/>
      <c r="V731" s="95" t="s">
        <v>1555</v>
      </c>
      <c r="W731" s="95" t="s">
        <v>1584</v>
      </c>
      <c r="X731" s="95" t="s">
        <v>4313</v>
      </c>
    </row>
    <row r="732" spans="1:24" x14ac:dyDescent="0.2">
      <c r="A732" s="113" t="s">
        <v>25</v>
      </c>
      <c r="B732" s="150" t="s">
        <v>2010</v>
      </c>
      <c r="C732" s="149" t="s">
        <v>70</v>
      </c>
      <c r="D732" s="148" t="s">
        <v>674</v>
      </c>
      <c r="E732" s="155">
        <v>26.666666666666668</v>
      </c>
      <c r="F732" s="155">
        <v>52.12765957446809</v>
      </c>
      <c r="G732" s="156">
        <v>41.975308641975303</v>
      </c>
      <c r="H732" s="156">
        <v>42.990654205607477</v>
      </c>
      <c r="I732" s="156">
        <v>48.07692307692308</v>
      </c>
      <c r="J732" s="157">
        <v>47.826086956521742</v>
      </c>
      <c r="K732" s="158">
        <v>52.12765957446809</v>
      </c>
      <c r="L732" s="158">
        <v>43.27721652036039</v>
      </c>
      <c r="M732" s="158">
        <v>26.666666666666668</v>
      </c>
      <c r="N732" s="104" t="s">
        <v>3179</v>
      </c>
      <c r="O732" s="104" t="s">
        <v>3180</v>
      </c>
      <c r="P732" s="104" t="s">
        <v>3181</v>
      </c>
      <c r="Q732" s="104"/>
      <c r="R732" s="104"/>
      <c r="S732" s="104"/>
      <c r="T732" s="104"/>
      <c r="U732" s="64"/>
      <c r="V732" s="95" t="s">
        <v>1555</v>
      </c>
      <c r="W732" s="95" t="s">
        <v>1554</v>
      </c>
      <c r="X732" s="95" t="s">
        <v>4313</v>
      </c>
    </row>
    <row r="733" spans="1:24" x14ac:dyDescent="0.2">
      <c r="A733" s="113" t="s">
        <v>25</v>
      </c>
      <c r="B733" s="150" t="s">
        <v>2010</v>
      </c>
      <c r="C733" s="149" t="s">
        <v>195</v>
      </c>
      <c r="D733" s="148" t="s">
        <v>666</v>
      </c>
      <c r="E733" s="155">
        <v>45.801526717557252</v>
      </c>
      <c r="F733" s="155">
        <v>30.722891566265059</v>
      </c>
      <c r="G733" s="156">
        <v>28.571428571428569</v>
      </c>
      <c r="H733" s="156">
        <v>51.063829787234042</v>
      </c>
      <c r="I733" s="156">
        <v>32.857142857142854</v>
      </c>
      <c r="J733" s="157">
        <v>30.708661417322837</v>
      </c>
      <c r="K733" s="158">
        <v>51.063829787234042</v>
      </c>
      <c r="L733" s="158">
        <v>36.620913486158436</v>
      </c>
      <c r="M733" s="158">
        <v>28.571428571428569</v>
      </c>
      <c r="N733" s="104" t="s">
        <v>3179</v>
      </c>
      <c r="O733" s="104" t="s">
        <v>3180</v>
      </c>
      <c r="P733" s="104" t="s">
        <v>3181</v>
      </c>
      <c r="Q733" s="104"/>
      <c r="R733" s="104"/>
      <c r="S733" s="104"/>
      <c r="T733" s="104"/>
      <c r="U733" s="64"/>
      <c r="V733" s="95" t="s">
        <v>1555</v>
      </c>
      <c r="W733" s="95" t="s">
        <v>1556</v>
      </c>
      <c r="X733" s="95" t="s">
        <v>4313</v>
      </c>
    </row>
    <row r="734" spans="1:24" x14ac:dyDescent="0.2">
      <c r="A734" s="113" t="s">
        <v>25</v>
      </c>
      <c r="B734" s="150" t="s">
        <v>2010</v>
      </c>
      <c r="C734" s="149" t="s">
        <v>92</v>
      </c>
      <c r="D734" s="148" t="s">
        <v>667</v>
      </c>
      <c r="E734" s="155">
        <v>37.864077669902912</v>
      </c>
      <c r="F734" s="155">
        <v>35.714285714285715</v>
      </c>
      <c r="G734" s="156">
        <v>32.214765100671137</v>
      </c>
      <c r="H734" s="156">
        <v>40.677966101694921</v>
      </c>
      <c r="I734" s="156">
        <v>41.139240506329116</v>
      </c>
      <c r="J734" s="157">
        <v>33.766233766233768</v>
      </c>
      <c r="K734" s="158">
        <v>41.139240506329116</v>
      </c>
      <c r="L734" s="158">
        <v>36.896094809852933</v>
      </c>
      <c r="M734" s="158">
        <v>32.214765100671137</v>
      </c>
      <c r="N734" s="104" t="s">
        <v>3179</v>
      </c>
      <c r="O734" s="104" t="s">
        <v>3180</v>
      </c>
      <c r="P734" s="104" t="s">
        <v>3181</v>
      </c>
      <c r="Q734" s="104"/>
      <c r="R734" s="104"/>
      <c r="S734" s="104"/>
      <c r="T734" s="104"/>
      <c r="U734" s="64"/>
      <c r="V734" s="95" t="s">
        <v>1555</v>
      </c>
      <c r="W734" s="95" t="s">
        <v>4382</v>
      </c>
      <c r="X734" s="95" t="s">
        <v>4313</v>
      </c>
    </row>
    <row r="735" spans="1:24" x14ac:dyDescent="0.2">
      <c r="A735" s="113" t="s">
        <v>25</v>
      </c>
      <c r="B735" s="150" t="s">
        <v>2010</v>
      </c>
      <c r="C735" s="149" t="s">
        <v>272</v>
      </c>
      <c r="D735" s="148" t="s">
        <v>668</v>
      </c>
      <c r="E735" s="155">
        <v>41.17647058823529</v>
      </c>
      <c r="F735" s="155">
        <v>52.857142857142861</v>
      </c>
      <c r="G735" s="156">
        <v>39.316239316239319</v>
      </c>
      <c r="H735" s="156">
        <v>41.726618705035975</v>
      </c>
      <c r="I735" s="156">
        <v>29.914529914529915</v>
      </c>
      <c r="J735" s="157">
        <v>26.666666666666668</v>
      </c>
      <c r="K735" s="158">
        <v>52.857142857142861</v>
      </c>
      <c r="L735" s="158">
        <v>38.60961134130833</v>
      </c>
      <c r="M735" s="158">
        <v>26.666666666666668</v>
      </c>
      <c r="N735" s="104" t="s">
        <v>3179</v>
      </c>
      <c r="O735" s="104" t="s">
        <v>3180</v>
      </c>
      <c r="P735" s="104" t="s">
        <v>3181</v>
      </c>
      <c r="Q735" s="104"/>
      <c r="R735" s="104"/>
      <c r="S735" s="104"/>
      <c r="T735" s="104"/>
      <c r="U735" s="64"/>
      <c r="V735" s="95" t="s">
        <v>1555</v>
      </c>
      <c r="W735" s="95" t="s">
        <v>1563</v>
      </c>
      <c r="X735" s="95" t="s">
        <v>4313</v>
      </c>
    </row>
    <row r="736" spans="1:24" x14ac:dyDescent="0.2">
      <c r="A736" s="113" t="s">
        <v>25</v>
      </c>
      <c r="B736" s="150" t="s">
        <v>2010</v>
      </c>
      <c r="C736" s="149" t="s">
        <v>113</v>
      </c>
      <c r="D736" s="148" t="s">
        <v>676</v>
      </c>
      <c r="E736" s="155">
        <v>44.800000000000004</v>
      </c>
      <c r="F736" s="155">
        <v>47.5</v>
      </c>
      <c r="G736" s="156">
        <v>38.84297520661157</v>
      </c>
      <c r="H736" s="156">
        <v>57.28155339805825</v>
      </c>
      <c r="I736" s="156">
        <v>50</v>
      </c>
      <c r="J736" s="157">
        <v>41.935483870967744</v>
      </c>
      <c r="K736" s="158">
        <v>57.28155339805825</v>
      </c>
      <c r="L736" s="158">
        <v>46.726668745939598</v>
      </c>
      <c r="M736" s="158">
        <v>38.84297520661157</v>
      </c>
      <c r="N736" s="104" t="s">
        <v>3179</v>
      </c>
      <c r="O736" s="104" t="s">
        <v>3180</v>
      </c>
      <c r="P736" s="104" t="s">
        <v>3181</v>
      </c>
      <c r="Q736" s="104"/>
      <c r="R736" s="104"/>
      <c r="S736" s="104"/>
      <c r="T736" s="104"/>
      <c r="U736" s="64"/>
      <c r="V736" s="95" t="s">
        <v>1555</v>
      </c>
      <c r="W736" s="95" t="s">
        <v>4383</v>
      </c>
      <c r="X736" s="95" t="s">
        <v>4313</v>
      </c>
    </row>
    <row r="737" spans="1:24" x14ac:dyDescent="0.2">
      <c r="A737" s="113" t="s">
        <v>25</v>
      </c>
      <c r="B737" s="150" t="s">
        <v>2010</v>
      </c>
      <c r="C737" s="149" t="s">
        <v>184</v>
      </c>
      <c r="D737" s="148" t="s">
        <v>669</v>
      </c>
      <c r="E737" s="155">
        <v>31.775700934579437</v>
      </c>
      <c r="F737" s="155">
        <v>41.566265060240966</v>
      </c>
      <c r="G737" s="156">
        <v>45.864661654135332</v>
      </c>
      <c r="H737" s="156">
        <v>38.805970149253731</v>
      </c>
      <c r="I737" s="156">
        <v>43.055555555555557</v>
      </c>
      <c r="J737" s="157">
        <v>27.777777777777779</v>
      </c>
      <c r="K737" s="158">
        <v>45.864661654135332</v>
      </c>
      <c r="L737" s="158">
        <v>38.140988521923795</v>
      </c>
      <c r="M737" s="158">
        <v>27.777777777777779</v>
      </c>
      <c r="N737" s="104" t="s">
        <v>3179</v>
      </c>
      <c r="O737" s="104" t="s">
        <v>3180</v>
      </c>
      <c r="P737" s="104" t="s">
        <v>3181</v>
      </c>
      <c r="Q737" s="104"/>
      <c r="R737" s="104"/>
      <c r="S737" s="104"/>
      <c r="T737" s="104"/>
      <c r="U737" s="64"/>
      <c r="V737" s="95" t="s">
        <v>1555</v>
      </c>
      <c r="W737" s="95" t="s">
        <v>1566</v>
      </c>
      <c r="X737" s="95" t="s">
        <v>4313</v>
      </c>
    </row>
    <row r="738" spans="1:24" x14ac:dyDescent="0.2">
      <c r="A738" s="113" t="s">
        <v>25</v>
      </c>
      <c r="B738" s="150" t="s">
        <v>2010</v>
      </c>
      <c r="C738" s="149" t="s">
        <v>672</v>
      </c>
      <c r="D738" s="148" t="s">
        <v>2969</v>
      </c>
      <c r="E738" s="155">
        <v>44.61538461538462</v>
      </c>
      <c r="F738" s="155">
        <v>44.680851063829785</v>
      </c>
      <c r="G738" s="156">
        <v>50</v>
      </c>
      <c r="H738" s="156">
        <v>60.344827586206897</v>
      </c>
      <c r="I738" s="156">
        <v>72.222222222222214</v>
      </c>
      <c r="J738" s="157">
        <v>51.785714285714292</v>
      </c>
      <c r="K738" s="158">
        <v>72.222222222222214</v>
      </c>
      <c r="L738" s="158">
        <v>53.941499962226295</v>
      </c>
      <c r="M738" s="158">
        <v>44.61538461538462</v>
      </c>
      <c r="N738" s="104" t="s">
        <v>3179</v>
      </c>
      <c r="O738" s="104" t="s">
        <v>3180</v>
      </c>
      <c r="P738" s="104" t="s">
        <v>3181</v>
      </c>
      <c r="Q738" s="104"/>
      <c r="R738" s="104"/>
      <c r="S738" s="104"/>
      <c r="T738" s="104"/>
      <c r="U738" s="64"/>
      <c r="V738" s="95" t="s">
        <v>1555</v>
      </c>
      <c r="W738" s="95" t="s">
        <v>1572</v>
      </c>
      <c r="X738" s="95" t="s">
        <v>4313</v>
      </c>
    </row>
    <row r="739" spans="1:24" x14ac:dyDescent="0.2">
      <c r="A739" s="113" t="s">
        <v>25</v>
      </c>
      <c r="B739" s="150" t="s">
        <v>2010</v>
      </c>
      <c r="C739" s="149" t="s">
        <v>368</v>
      </c>
      <c r="D739" s="148" t="s">
        <v>369</v>
      </c>
      <c r="E739" s="155">
        <v>35.526315789473685</v>
      </c>
      <c r="F739" s="155">
        <v>54.022988505747129</v>
      </c>
      <c r="G739" s="156">
        <v>58.024691358024697</v>
      </c>
      <c r="H739" s="156">
        <v>46.875</v>
      </c>
      <c r="I739" s="156">
        <v>51.428571428571423</v>
      </c>
      <c r="J739" s="157">
        <v>55.696202531645568</v>
      </c>
      <c r="K739" s="158">
        <v>58.024691358024697</v>
      </c>
      <c r="L739" s="158">
        <v>50.262294935577081</v>
      </c>
      <c r="M739" s="158">
        <v>35.526315789473685</v>
      </c>
      <c r="N739" s="104" t="s">
        <v>3179</v>
      </c>
      <c r="O739" s="104" t="s">
        <v>3180</v>
      </c>
      <c r="P739" s="104" t="s">
        <v>3181</v>
      </c>
      <c r="Q739" s="104"/>
      <c r="R739" s="104"/>
      <c r="S739" s="104"/>
      <c r="T739" s="104"/>
      <c r="U739" s="64"/>
      <c r="V739" s="95" t="s">
        <v>1555</v>
      </c>
      <c r="W739" s="95" t="s">
        <v>1579</v>
      </c>
      <c r="X739" s="95" t="s">
        <v>4313</v>
      </c>
    </row>
    <row r="740" spans="1:24" x14ac:dyDescent="0.2">
      <c r="A740" s="113" t="s">
        <v>25</v>
      </c>
      <c r="B740" s="150" t="s">
        <v>2010</v>
      </c>
      <c r="C740" s="149" t="s">
        <v>442</v>
      </c>
      <c r="D740" s="148" t="s">
        <v>1947</v>
      </c>
      <c r="E740" s="155">
        <v>36.764705882352942</v>
      </c>
      <c r="F740" s="155">
        <v>50</v>
      </c>
      <c r="G740" s="156">
        <v>48.07692307692308</v>
      </c>
      <c r="H740" s="156">
        <v>53.125</v>
      </c>
      <c r="I740" s="156">
        <v>64</v>
      </c>
      <c r="J740" s="157">
        <v>53.191489361702125</v>
      </c>
      <c r="K740" s="158">
        <v>64</v>
      </c>
      <c r="L740" s="158">
        <v>50.859686386829686</v>
      </c>
      <c r="M740" s="158">
        <v>36.764705882352942</v>
      </c>
      <c r="N740" s="104" t="s">
        <v>3179</v>
      </c>
      <c r="O740" s="104" t="s">
        <v>3180</v>
      </c>
      <c r="P740" s="104" t="s">
        <v>3181</v>
      </c>
      <c r="Q740" s="104"/>
      <c r="R740" s="104"/>
      <c r="S740" s="104"/>
      <c r="T740" s="104"/>
      <c r="U740" s="64"/>
      <c r="V740" s="95" t="s">
        <v>1555</v>
      </c>
      <c r="W740" s="95" t="s">
        <v>4384</v>
      </c>
      <c r="X740" s="95" t="s">
        <v>4313</v>
      </c>
    </row>
    <row r="741" spans="1:24" x14ac:dyDescent="0.2">
      <c r="A741" s="113"/>
      <c r="B741" s="150"/>
      <c r="C741" s="149"/>
      <c r="D741" s="148"/>
      <c r="E741" s="155"/>
      <c r="F741" s="155"/>
      <c r="G741" s="156"/>
      <c r="H741" s="156"/>
      <c r="I741" s="156"/>
      <c r="J741" s="157"/>
      <c r="K741" s="158"/>
      <c r="L741" s="158"/>
      <c r="M741" s="158"/>
      <c r="N741" s="104"/>
      <c r="O741" s="104"/>
      <c r="P741" s="104"/>
      <c r="Q741" s="104"/>
      <c r="R741" s="104"/>
      <c r="S741" s="104"/>
      <c r="T741" s="104"/>
      <c r="U741" s="64"/>
      <c r="V741" s="95" t="e">
        <v>#N/A</v>
      </c>
      <c r="W741" s="95" t="e">
        <v>#N/A</v>
      </c>
      <c r="X741" s="95" t="e">
        <v>#N/A</v>
      </c>
    </row>
    <row r="742" spans="1:24" x14ac:dyDescent="0.2">
      <c r="A742" s="113"/>
      <c r="B742" s="150"/>
      <c r="C742" s="149"/>
      <c r="D742" s="148"/>
      <c r="E742" s="155"/>
      <c r="F742" s="155"/>
      <c r="G742" s="156"/>
      <c r="H742" s="156"/>
      <c r="I742" s="156"/>
      <c r="J742" s="157"/>
      <c r="K742" s="158"/>
      <c r="L742" s="158"/>
      <c r="M742" s="158"/>
      <c r="N742" s="104"/>
      <c r="O742" s="104"/>
      <c r="P742" s="104"/>
      <c r="Q742" s="104"/>
      <c r="R742" s="104"/>
      <c r="S742" s="104"/>
      <c r="T742" s="104"/>
      <c r="U742" s="64"/>
      <c r="V742" s="95" t="e">
        <v>#N/A</v>
      </c>
      <c r="W742" s="95" t="e">
        <v>#N/A</v>
      </c>
      <c r="X742" s="95" t="e">
        <v>#N/A</v>
      </c>
    </row>
    <row r="743" spans="1:24" x14ac:dyDescent="0.2">
      <c r="A743" s="113"/>
      <c r="B743" s="150"/>
      <c r="C743" s="149"/>
      <c r="D743" s="148"/>
      <c r="E743" s="155"/>
      <c r="F743" s="155"/>
      <c r="G743" s="156"/>
      <c r="H743" s="156"/>
      <c r="I743" s="156"/>
      <c r="J743" s="157"/>
      <c r="K743" s="158"/>
      <c r="L743" s="158"/>
      <c r="M743" s="158"/>
      <c r="N743" s="104"/>
      <c r="O743" s="104"/>
      <c r="P743" s="104"/>
      <c r="Q743" s="104"/>
      <c r="R743" s="104"/>
      <c r="S743" s="104"/>
      <c r="T743" s="104"/>
      <c r="U743" s="64"/>
      <c r="V743" s="95" t="e">
        <v>#N/A</v>
      </c>
      <c r="W743" s="95" t="e">
        <v>#N/A</v>
      </c>
      <c r="X743" s="95" t="e">
        <v>#N/A</v>
      </c>
    </row>
    <row r="744" spans="1:24" x14ac:dyDescent="0.2">
      <c r="A744" s="113"/>
      <c r="B744" s="150"/>
      <c r="C744" s="149"/>
      <c r="D744" s="148"/>
      <c r="E744" s="155"/>
      <c r="F744" s="155"/>
      <c r="G744" s="156"/>
      <c r="H744" s="156"/>
      <c r="I744" s="156"/>
      <c r="J744" s="157"/>
      <c r="K744" s="158"/>
      <c r="L744" s="158"/>
      <c r="M744" s="158"/>
      <c r="N744" s="104"/>
      <c r="O744" s="104"/>
      <c r="P744" s="104"/>
      <c r="Q744" s="104"/>
      <c r="R744" s="104"/>
      <c r="S744" s="104"/>
      <c r="T744" s="104"/>
      <c r="U744" s="64"/>
      <c r="V744" s="95" t="e">
        <v>#N/A</v>
      </c>
      <c r="W744" s="95" t="e">
        <v>#N/A</v>
      </c>
      <c r="X744" s="95" t="e">
        <v>#N/A</v>
      </c>
    </row>
    <row r="745" spans="1:24" x14ac:dyDescent="0.2">
      <c r="A745" s="113"/>
      <c r="B745" s="150"/>
      <c r="C745" s="149"/>
      <c r="D745" s="148"/>
      <c r="E745" s="155"/>
      <c r="F745" s="155"/>
      <c r="G745" s="156"/>
      <c r="H745" s="156"/>
      <c r="I745" s="156"/>
      <c r="J745" s="157"/>
      <c r="K745" s="158"/>
      <c r="L745" s="158"/>
      <c r="M745" s="158"/>
      <c r="N745" s="104"/>
      <c r="O745" s="104"/>
      <c r="P745" s="104"/>
      <c r="Q745" s="104"/>
      <c r="R745" s="104"/>
      <c r="S745" s="104"/>
      <c r="T745" s="104"/>
      <c r="U745" s="64"/>
      <c r="V745" s="95" t="e">
        <v>#N/A</v>
      </c>
      <c r="W745" s="95" t="e">
        <v>#N/A</v>
      </c>
      <c r="X745" s="95" t="e">
        <v>#N/A</v>
      </c>
    </row>
  </sheetData>
  <hyperlinks>
    <hyperlink ref="V2" r:id="rId1" display="shubhendu.sinha@vishalretail.co.in" xr:uid="{A3413899-34AC-4716-9239-2CBF27308428}"/>
    <hyperlink ref="V3" r:id="rId2" display="shubhendu.sinha@vishalretail.co.in" xr:uid="{3BE34268-4A78-4F7B-8080-FD041759BAC1}"/>
    <hyperlink ref="V4" r:id="rId3" display="shubhendu.sinha@vishalretail.co.in" xr:uid="{753292BF-6525-4D5A-B4A0-1145291A9A19}"/>
    <hyperlink ref="V5" r:id="rId4" display="shubhendu.sinha@vishalretail.co.in" xr:uid="{1A9FAE2A-E0A5-43F8-8375-3AC68294750B}"/>
    <hyperlink ref="V6" r:id="rId5" display="shubhendu.sinha@vishalretail.co.in" xr:uid="{3682D75E-5ED8-4837-8F07-AF79263DAB4E}"/>
    <hyperlink ref="V7" r:id="rId6" display="shubhendu.sinha@vishalretail.co.in" xr:uid="{F5C64841-3960-4EE0-9957-E2BF3B8EF32A}"/>
    <hyperlink ref="V8" r:id="rId7" display="shubhendu.sinha@vishalretail.co.in" xr:uid="{7D11BA66-5C92-40D4-8B81-179376A81D69}"/>
    <hyperlink ref="V9" r:id="rId8" display="shubhendu.sinha@vishalretail.co.in" xr:uid="{38149BE4-9AC9-47AC-82FE-D48B4C217957}"/>
    <hyperlink ref="V10" r:id="rId9" display="shubhendu.sinha@vishalretail.co.in" xr:uid="{DAC33E43-B1FB-432B-AB29-038EE44C8C01}"/>
    <hyperlink ref="V11" r:id="rId10" display="shubhendu.sinha@vishalretail.co.in" xr:uid="{795B7EBB-384C-4E1F-A635-738EE43EF900}"/>
    <hyperlink ref="V12" r:id="rId11" display="shubhendu.sinha@vishalretail.co.in" xr:uid="{67AFA408-B886-4B10-9405-D185E2E2F4EB}"/>
    <hyperlink ref="V13" r:id="rId12" display="shubhendu.sinha@vishalretail.co.in" xr:uid="{266B5397-EC18-4545-BB5A-AE622B3F5CBC}"/>
    <hyperlink ref="V14" r:id="rId13" display="shubhendu.sinha@vishalretail.co.in" xr:uid="{4E71F85F-AF1D-47EE-808C-F42152FE8B48}"/>
    <hyperlink ref="V15" r:id="rId14" display="shubhendu.sinha@vishalretail.co.in" xr:uid="{579E5C37-9530-47DB-B764-F2A8C055F016}"/>
    <hyperlink ref="V16" r:id="rId15" display="shubhendu.sinha@vishalretail.co.in" xr:uid="{568963E0-B7B8-431D-AB44-FF2E2D116D95}"/>
    <hyperlink ref="V17" r:id="rId16" display="shubhendu.sinha@vishalretail.co.in" xr:uid="{54BFD1B9-73AA-4534-B0AF-FDFF73B1E4E4}"/>
    <hyperlink ref="V18" r:id="rId17" display="shubhendu.sinha@vishalretail.co.in" xr:uid="{9BA7A489-196B-4CCE-992E-6F95BC518E17}"/>
    <hyperlink ref="V19" r:id="rId18" display="shubhendu.sinha@vishalretail.co.in" xr:uid="{113BC7C9-734A-4824-840C-7C56FE852802}"/>
    <hyperlink ref="V20" r:id="rId19" display="shubhendu.sinha@vishalretail.co.in" xr:uid="{F4104A45-65BE-478A-B22A-8046C5E8BC7A}"/>
    <hyperlink ref="V21" r:id="rId20" display="shubhendu.sinha@vishalretail.co.in" xr:uid="{822B9994-6164-4EB0-9E77-41FBB65BFD3B}"/>
    <hyperlink ref="V22" r:id="rId21" display="shubhendu.sinha@vishalretail.co.in" xr:uid="{062EDAB2-2644-4846-9ABB-C364A288BBC6}"/>
    <hyperlink ref="V23" r:id="rId22" display="shubhendu.sinha@vishalretail.co.in" xr:uid="{26C55E27-6CA6-4F5A-928A-C8598A0BCF27}"/>
    <hyperlink ref="V24" r:id="rId23" display="shubhendu.sinha@vishalretail.co.in" xr:uid="{58DEF9C4-B4E5-42D9-9DB8-68499DFBD13B}"/>
    <hyperlink ref="V25" r:id="rId24" display="shubhendu.sinha@vishalretail.co.in" xr:uid="{54ECF0A6-6BDA-4BA8-9F33-4598B899F78D}"/>
    <hyperlink ref="V26" r:id="rId25" display="shubhendu.sinha@vishalretail.co.in" xr:uid="{278A8B87-97A8-47A2-9E9F-A0334785FEE5}"/>
    <hyperlink ref="V27" r:id="rId26" display="shubhendu.sinha@vishalretail.co.in" xr:uid="{CD592FFF-1B18-49F8-AEF0-F6375A3701DA}"/>
    <hyperlink ref="V28" r:id="rId27" display="shubhendu.sinha@vishalretail.co.in" xr:uid="{67CF8DDC-4868-4458-BFA5-33715348E215}"/>
    <hyperlink ref="V29" r:id="rId28" display="shubhendu.sinha@vishalretail.co.in" xr:uid="{BBF0499D-F703-4881-832E-3E099D453573}"/>
    <hyperlink ref="V30" r:id="rId29" display="shubhendu.sinha@vishalretail.co.in" xr:uid="{787D83B7-ACA7-427D-A4AD-3E9CE2EFEE3C}"/>
    <hyperlink ref="V31" r:id="rId30" display="shubhendu.sinha@vishalretail.co.in" xr:uid="{7E0204CE-67AA-450F-AA5D-B479C6317193}"/>
    <hyperlink ref="V32" r:id="rId31" display="shubhendu.sinha@vishalretail.co.in" xr:uid="{D8E0057F-0046-4C48-8787-CA5D76B7D3BB}"/>
    <hyperlink ref="V33" r:id="rId32" display="shubhendu.sinha@vishalretail.co.in" xr:uid="{BEB3837B-60A8-4E47-AFD3-0E15F3826A99}"/>
    <hyperlink ref="V34" r:id="rId33" display="shubhendu.sinha@vishalretail.co.in" xr:uid="{078401E5-7812-4CB4-A0FA-B7A4FD3F1356}"/>
    <hyperlink ref="V35" r:id="rId34" display="shubhendu.sinha@vishalretail.co.in" xr:uid="{23C87C6C-47BE-4883-B60D-D8C966736D96}"/>
    <hyperlink ref="V36" r:id="rId35" display="shubhendu.sinha@vishalretail.co.in" xr:uid="{51070C49-3800-433B-A8B9-532749B58293}"/>
    <hyperlink ref="V37" r:id="rId36" display="shubhendu.sinha@vishalretail.co.in" xr:uid="{74C85216-A0C8-4A09-B5E9-624B1ACFE677}"/>
    <hyperlink ref="V38" r:id="rId37" display="shubhendu.sinha@vishalretail.co.in" xr:uid="{1C3FA803-7960-4CB1-8D67-EB09D51B79D2}"/>
    <hyperlink ref="V39" r:id="rId38" display="shubhendu.sinha@vishalretail.co.in" xr:uid="{C347BA76-80CC-413D-BE01-CE1319953AA4}"/>
    <hyperlink ref="V40" r:id="rId39" display="shubhendu.sinha@vishalretail.co.in" xr:uid="{89F51DF6-B937-4314-B2FB-630CA345C688}"/>
    <hyperlink ref="V41" r:id="rId40" display="shubhendu.sinha@vishalretail.co.in" xr:uid="{4E44FF8D-F7C1-4F9D-8D0A-06632CF035E3}"/>
    <hyperlink ref="V42" r:id="rId41" display="shubhendu.sinha@vishalretail.co.in" xr:uid="{83FB94E5-24F7-4617-AD4D-C7F2265BC83A}"/>
    <hyperlink ref="V43" r:id="rId42" display="shubhendu.sinha@vishalretail.co.in" xr:uid="{8C8E921D-523E-4BD4-8889-C2E8DC065713}"/>
    <hyperlink ref="V44" r:id="rId43" display="shubhendu.sinha@vishalretail.co.in" xr:uid="{CB5E605B-92D8-4684-AAF7-2B30C37E1544}"/>
    <hyperlink ref="V45" r:id="rId44" display="shubhendu.sinha@vishalretail.co.in" xr:uid="{F3915335-F8CC-4D2F-80B0-4A0285CA434E}"/>
    <hyperlink ref="V46" r:id="rId45" display="shubhendu.sinha@vishalretail.co.in" xr:uid="{5ADC44BA-C6D5-4092-8EF7-832000A65821}"/>
    <hyperlink ref="V47" r:id="rId46" display="shubhendu.sinha@vishalretail.co.in" xr:uid="{64444992-2492-41EE-A1E7-F5F32541F91B}"/>
    <hyperlink ref="V48" r:id="rId47" display="shubhendu.sinha@vishalretail.co.in" xr:uid="{83C1502A-740E-45B4-AB8E-71876E80E5D8}"/>
    <hyperlink ref="V49" r:id="rId48" display="shubhendu.sinha@vishalretail.co.in" xr:uid="{87B2EBC0-3A51-48A3-A609-51EA3ED6BCBC}"/>
    <hyperlink ref="V50" r:id="rId49" display="shubhendu.sinha@vishalretail.co.in" xr:uid="{B0ED6B81-D1D6-46F1-B2B7-DEBA81069002}"/>
    <hyperlink ref="V51" r:id="rId50" display="shubhendu.sinha@vishalretail.co.in" xr:uid="{62024959-44F4-4871-A69B-386FB569AF0A}"/>
    <hyperlink ref="V52" r:id="rId51" display="shubhendu.sinha@vishalretail.co.in" xr:uid="{6CCB3634-BA5C-4D74-8BE4-7C4DA2F8C1A7}"/>
    <hyperlink ref="V53" r:id="rId52" display="shubhendu.sinha@vishalretail.co.in" xr:uid="{908ABFBB-C8F8-4955-8BD6-C4ED15644A46}"/>
    <hyperlink ref="V54" r:id="rId53" display="shubhendu.sinha@vishalretail.co.in" xr:uid="{EFCA249B-CE2E-4367-B013-57545F02CA42}"/>
    <hyperlink ref="V55" r:id="rId54" display="shubhendu.sinha@vishalretail.co.in" xr:uid="{5B2C3F11-C478-4EF7-A7AC-A8AAF4EB1FF9}"/>
    <hyperlink ref="V56" r:id="rId55" display="shubhendu.sinha@vishalretail.co.in" xr:uid="{3A55217B-F3F8-4095-9716-375B1726935F}"/>
    <hyperlink ref="V57" r:id="rId56" display="shubhendu.sinha@vishalretail.co.in" xr:uid="{2A4B813B-7FA3-4576-AA9B-CAA0668CC64E}"/>
    <hyperlink ref="V58" r:id="rId57" display="shubhendu.sinha@vishalretail.co.in" xr:uid="{5BE5177E-4264-4D20-9814-B14AECB49752}"/>
    <hyperlink ref="V59" r:id="rId58" display="shubhendu.sinha@vishalretail.co.in" xr:uid="{E33166B0-F05F-424D-B4B9-4E8662746189}"/>
    <hyperlink ref="V60" r:id="rId59" display="shubhendu.sinha@vishalretail.co.in" xr:uid="{E1E19FCA-6CAA-4CFF-8BBC-AACD0F4326F1}"/>
    <hyperlink ref="V61" r:id="rId60" display="shubhendu.sinha@vishalretail.co.in" xr:uid="{3EE32044-D7EF-4CD0-BF67-CD80432B465A}"/>
    <hyperlink ref="V62" r:id="rId61" display="shubhendu.sinha@vishalretail.co.in" xr:uid="{45F9F522-E4AE-421D-929C-B515FF013558}"/>
    <hyperlink ref="V63" r:id="rId62" display="shubhendu.sinha@vishalretail.co.in" xr:uid="{1E1D4388-8D30-4F4C-B5BB-3EE04AAD3242}"/>
    <hyperlink ref="V64" r:id="rId63" display="shubhendu.sinha@vishalretail.co.in" xr:uid="{9C014BDC-C241-4191-B3FB-3E6039017E73}"/>
    <hyperlink ref="V65" r:id="rId64" display="shubhendu.sinha@vishalretail.co.in" xr:uid="{F15FD6C5-F667-47F4-BA1F-DD1B0F8DC4BB}"/>
    <hyperlink ref="V66" r:id="rId65" display="shubhendu.sinha@vishalretail.co.in" xr:uid="{84BD5D62-4100-4457-8176-6274686C0DB0}"/>
    <hyperlink ref="V67" r:id="rId66" display="shubhendu.sinha@vishalretail.co.in" xr:uid="{48DBDB9C-5340-4B0B-8E02-7B3B389F0A87}"/>
    <hyperlink ref="V68" r:id="rId67" display="shubhendu.sinha@vishalretail.co.in" xr:uid="{75531A0D-945E-4E7A-A6BD-AA15D6AA763F}"/>
    <hyperlink ref="V69" r:id="rId68" display="shubhendu.sinha@vishalretail.co.in" xr:uid="{AE18125F-B402-4E2F-95F9-3EDB3EF6ACC5}"/>
    <hyperlink ref="V70" r:id="rId69" display="shubhendu.sinha@vishalretail.co.in" xr:uid="{3B2E23C4-7219-4C2B-89CD-85860137D918}"/>
    <hyperlink ref="V71" r:id="rId70" display="shubhendu.sinha@vishalretail.co.in" xr:uid="{77B6144B-06C9-4B3C-B465-0DD44D4B0D9C}"/>
    <hyperlink ref="V72" r:id="rId71" display="shubhendu.sinha@vishalretail.co.in" xr:uid="{C9F58E2D-FA24-4529-BC9C-A4DB5017BAE3}"/>
    <hyperlink ref="V73" r:id="rId72" display="shubhendu.sinha@vishalretail.co.in" xr:uid="{DE8F7EE7-E8CD-4720-B763-B7BD5979AA35}"/>
    <hyperlink ref="V74" r:id="rId73" display="shubhendu.sinha@vishalretail.co.in" xr:uid="{54C191F9-CBF2-417B-81A1-A9C22EFAA292}"/>
    <hyperlink ref="V75" r:id="rId74" display="shubhendu.sinha@vishalretail.co.in" xr:uid="{761E0136-EE8B-43E0-BABF-D61D2CF7422F}"/>
    <hyperlink ref="V76" r:id="rId75" display="shubhendu.sinha@vishalretail.co.in" xr:uid="{C224C3C8-FFD3-442C-A7AC-BCED06ED3C52}"/>
    <hyperlink ref="V77" r:id="rId76" display="shubhendu.sinha@vishalretail.co.in" xr:uid="{CBC4D760-176F-430A-9A43-BB0ABD2ACDB0}"/>
    <hyperlink ref="V78" r:id="rId77" display="shubhendu.sinha@vishalretail.co.in" xr:uid="{B3AF39E0-4A5A-4054-A4DE-C2E7A7A86475}"/>
    <hyperlink ref="V79" r:id="rId78" display="shubhendu.sinha@vishalretail.co.in" xr:uid="{179788F3-BE99-46F4-97DC-4CD9926DCA20}"/>
    <hyperlink ref="V80" r:id="rId79" display="shubhendu.sinha@vishalretail.co.in" xr:uid="{AB8D472D-77ED-410C-8374-C295886FA786}"/>
    <hyperlink ref="V81" r:id="rId80" display="shubhendu.sinha@vishalretail.co.in" xr:uid="{BFB866E5-9BF5-444C-B064-585C76CE9E80}"/>
    <hyperlink ref="V82" r:id="rId81" display="shubhendu.sinha@vishalretail.co.in" xr:uid="{6EAADB4B-C193-4020-9FC4-41E461D73AF1}"/>
    <hyperlink ref="V83" r:id="rId82" display="shubhendu.sinha@vishalretail.co.in" xr:uid="{D417773C-C6E3-45A7-A4A8-7405853FF52F}"/>
    <hyperlink ref="V84" r:id="rId83" display="shubhendu.sinha@vishalretail.co.in" xr:uid="{BFE27B28-0C55-48FD-9AAD-465F70C7954D}"/>
    <hyperlink ref="V85" r:id="rId84" display="shubhendu.sinha@vishalretail.co.in" xr:uid="{316EA198-7FCE-455F-BF45-BEB70FD18998}"/>
    <hyperlink ref="V86" r:id="rId85" display="shubhendu.sinha@vishalretail.co.in" xr:uid="{A34024C2-F30C-4234-835D-8283D88A92BB}"/>
    <hyperlink ref="V87" r:id="rId86" display="shubhendu.sinha@vishalretail.co.in" xr:uid="{7DFD00A2-FD6A-4185-8FE0-BF3F2010A894}"/>
    <hyperlink ref="V88" r:id="rId87" display="shubhendu.sinha@vishalretail.co.in" xr:uid="{622B8AE9-1ACA-4877-BF0B-96FD4FB1BFA4}"/>
    <hyperlink ref="V89" r:id="rId88" display="shubhendu.sinha@vishalretail.co.in" xr:uid="{964ADAF6-765E-4566-B72A-BDE5AC31FEEE}"/>
    <hyperlink ref="V90" r:id="rId89" display="shubhendu.sinha@vishalretail.co.in" xr:uid="{F91A37DB-6C06-4474-8441-F06CAD96D3C2}"/>
    <hyperlink ref="V91" r:id="rId90" display="shubhendu.sinha@vishalretail.co.in" xr:uid="{4B4CAE1F-5D9F-46A2-BE9F-4BA86301A069}"/>
    <hyperlink ref="V92" r:id="rId91" display="shubhendu.sinha@vishalretail.co.in" xr:uid="{1D3C5E17-DD84-4EFA-B388-BB37FC255C34}"/>
    <hyperlink ref="V93" r:id="rId92" display="shubhendu.sinha@vishalretail.co.in" xr:uid="{93AE1292-B39A-40D2-8B40-CA96B0001C88}"/>
    <hyperlink ref="V94" r:id="rId93" display="shubhendu.sinha@vishalretail.co.in" xr:uid="{68421094-F415-4189-B05B-266F7EE107D4}"/>
    <hyperlink ref="V95" r:id="rId94" display="shubhendu.sinha@vishalretail.co.in" xr:uid="{D495C194-15B5-49CC-A88F-8DDEA01C60A5}"/>
    <hyperlink ref="V96" r:id="rId95" display="shubhendu.sinha@vishalretail.co.in" xr:uid="{CA061925-3327-4207-9262-A0A2508759E8}"/>
    <hyperlink ref="V97" r:id="rId96" display="shubhendu.sinha@vishalretail.co.in" xr:uid="{F53DDEDE-A881-47FA-8980-8BD270929A64}"/>
    <hyperlink ref="V98" r:id="rId97" display="shubhendu.sinha@vishalretail.co.in" xr:uid="{57EBBE4F-47ED-4712-8F9E-5A0CA4751AEA}"/>
    <hyperlink ref="V99" r:id="rId98" display="shubhendu.sinha@vishalretail.co.in" xr:uid="{BB5577B3-CF96-4FAF-9320-73574EC55604}"/>
    <hyperlink ref="V100" r:id="rId99" display="shubhendu.sinha@vishalretail.co.in" xr:uid="{FEB0FD31-939A-4A64-A3AC-774564B9C314}"/>
    <hyperlink ref="V101" r:id="rId100" display="shubhendu.sinha@vishalretail.co.in" xr:uid="{6D00F56B-FF8B-4926-A132-3069D68F547F}"/>
    <hyperlink ref="V102" r:id="rId101" display="shubhendu.sinha@vishalretail.co.in" xr:uid="{11929AA5-0CD0-4995-B047-57787D9DEF5B}"/>
    <hyperlink ref="V103" r:id="rId102" display="shubhendu.sinha@vishalretail.co.in" xr:uid="{11E09BD1-3517-4DB2-9CC8-5EC2578D56ED}"/>
    <hyperlink ref="V104" r:id="rId103" display="shubhendu.sinha@vishalretail.co.in" xr:uid="{7213C776-5CF7-40A0-8524-2CAC5F663EE3}"/>
    <hyperlink ref="V105" r:id="rId104" display="shubhendu.sinha@vishalretail.co.in" xr:uid="{CC4E773C-04A6-4E8F-A9B6-969D7036E2A0}"/>
    <hyperlink ref="V106" r:id="rId105" display="shubhendu.sinha@vishalretail.co.in" xr:uid="{73E68050-271E-4E13-A206-B5392EF3CCDD}"/>
    <hyperlink ref="V107" r:id="rId106" display="shubhendu.sinha@vishalretail.co.in" xr:uid="{D582134C-7766-4DD0-A04B-FC0B43522632}"/>
    <hyperlink ref="V108" r:id="rId107" display="shubhendu.sinha@vishalretail.co.in" xr:uid="{11AE55DE-C09A-496D-9146-77A8A2FDB57F}"/>
    <hyperlink ref="V109" r:id="rId108" display="shubhendu.sinha@vishalretail.co.in" xr:uid="{8CC85288-04F6-42B9-A1B2-273EB82FBA41}"/>
    <hyperlink ref="V110" r:id="rId109" display="shubhendu.sinha@vishalretail.co.in" xr:uid="{8DF5DC0E-4D80-4411-A812-0212498B1C0B}"/>
    <hyperlink ref="V111" r:id="rId110" display="shubhendu.sinha@vishalretail.co.in" xr:uid="{AA4823D7-01BB-4738-A86B-36DC67F2A9C3}"/>
    <hyperlink ref="V112" r:id="rId111" display="shubhendu.sinha@vishalretail.co.in" xr:uid="{60129DF6-FF16-4DE7-8499-1B54BEC5642A}"/>
    <hyperlink ref="V113" r:id="rId112" display="shubhendu.sinha@vishalretail.co.in" xr:uid="{DD3000ED-9A75-4C6E-9F8C-0A7E38BC14D7}"/>
    <hyperlink ref="V114" r:id="rId113" display="shubhendu.sinha@vishalretail.co.in" xr:uid="{5C29DEE4-91A0-4D6B-97F3-BE45CE2E8502}"/>
    <hyperlink ref="V115" r:id="rId114" display="shubhendu.sinha@vishalretail.co.in" xr:uid="{F6A45160-FEC8-4105-B13F-BD4138E0BE4C}"/>
    <hyperlink ref="V116" r:id="rId115" display="shubhendu.sinha@vishalretail.co.in" xr:uid="{C50712AA-34B5-42DD-BE8A-8A0A0063ED94}"/>
    <hyperlink ref="V117" r:id="rId116" display="shubhendu.sinha@vishalretail.co.in" xr:uid="{34569BBF-52B2-4696-9729-7DC556849509}"/>
    <hyperlink ref="V118" r:id="rId117" display="shubhendu.sinha@vishalretail.co.in" xr:uid="{86FD544F-19A8-4931-8C01-D1C4427623F1}"/>
    <hyperlink ref="V119" r:id="rId118" display="shubhendu.sinha@vishalretail.co.in" xr:uid="{CBD4C877-4393-4777-8B1A-FC94F2328600}"/>
    <hyperlink ref="V120" r:id="rId119" display="shubhendu.sinha@vishalretail.co.in" xr:uid="{382A815D-F663-4060-879A-839987C08DDC}"/>
    <hyperlink ref="V121" r:id="rId120" display="shubhendu.sinha@vishalretail.co.in" xr:uid="{EBB627D0-62C1-4FA4-853B-C9DA52F80891}"/>
    <hyperlink ref="V122" r:id="rId121" display="shubhendu.sinha@vishalretail.co.in" xr:uid="{23DBB5D3-CAFB-46C9-B39E-1EEDABB49880}"/>
    <hyperlink ref="V123" r:id="rId122" display="shubhendu.sinha@vishalretail.co.in" xr:uid="{8965AFD4-619B-45BF-A400-75F2875FEE97}"/>
    <hyperlink ref="V124" r:id="rId123" display="shubhendu.sinha@vishalretail.co.in" xr:uid="{6A73F24A-1ED7-46AF-9649-2849200FC3AD}"/>
    <hyperlink ref="V125" r:id="rId124" display="shubhendu.sinha@vishalretail.co.in" xr:uid="{C2BA0AD1-A85C-471C-A794-3193F0E6C813}"/>
    <hyperlink ref="V126" r:id="rId125" display="shubhendu.sinha@vishalretail.co.in" xr:uid="{2BA12D53-4FD2-4479-B2B0-72E1CC4C9E97}"/>
    <hyperlink ref="V127" r:id="rId126" display="shubhendu.sinha@vishalretail.co.in" xr:uid="{153DF495-D259-461A-9C4D-4563D8B55199}"/>
    <hyperlink ref="V128" r:id="rId127" display="shubhendu.sinha@vishalretail.co.in" xr:uid="{BDEA6DB2-0A8A-46F2-A466-9B5CB65E503C}"/>
    <hyperlink ref="V129" r:id="rId128" display="shubhendu.sinha@vishalretail.co.in" xr:uid="{0EC4F06D-B55D-49CA-BBAC-BDE3E660B043}"/>
    <hyperlink ref="V130" r:id="rId129" display="shubhendu.sinha@vishalretail.co.in" xr:uid="{21F8B790-E8B4-477C-AD9A-FC9FE2B8EEF9}"/>
    <hyperlink ref="V131" r:id="rId130" display="shubhendu.sinha@vishalretail.co.in" xr:uid="{8E0423B2-9FD4-4AA7-A56B-C86AAFF02F90}"/>
    <hyperlink ref="V132" r:id="rId131" display="shubhendu.sinha@vishalretail.co.in" xr:uid="{4292A7F9-C0BB-4B71-8229-9218176A559F}"/>
    <hyperlink ref="V133" r:id="rId132" display="shubhendu.sinha@vishalretail.co.in" xr:uid="{9138A151-0E82-4C78-92A8-1F842C406790}"/>
    <hyperlink ref="V134" r:id="rId133" display="shubhendu.sinha@vishalretail.co.in" xr:uid="{533ACDA3-F925-4265-9E8D-8819BAF1E5FA}"/>
    <hyperlink ref="V135" r:id="rId134" display="shubhendu.sinha@vishalretail.co.in" xr:uid="{024B3B12-A5D2-42DB-AA40-4C0656865735}"/>
    <hyperlink ref="V136" r:id="rId135" display="shubhendu.sinha@vishalretail.co.in" xr:uid="{464EF09C-B1A6-4AC2-A78F-437CF117BC66}"/>
    <hyperlink ref="V137" r:id="rId136" display="shubhendu.sinha@vishalretail.co.in" xr:uid="{26C78417-13F8-4326-9BE3-A7150DB2BCFC}"/>
    <hyperlink ref="V138" r:id="rId137" display="shubhendu.sinha@vishalretail.co.in" xr:uid="{79574013-95AC-46BC-BF50-EBF0CC24D328}"/>
    <hyperlink ref="V139" r:id="rId138" display="shubhendu.sinha@vishalretail.co.in" xr:uid="{8594BD85-5105-49D3-A76E-67538CECC70D}"/>
    <hyperlink ref="V140" r:id="rId139" display="shubhendu.sinha@vishalretail.co.in" xr:uid="{63DC7A4F-49B1-4E91-91DA-0FDD24FAA790}"/>
    <hyperlink ref="V141" r:id="rId140" display="shubhendu.sinha@vishalretail.co.in" xr:uid="{2721366A-5B1F-4F10-8ACA-B599CD75147D}"/>
    <hyperlink ref="V142" r:id="rId141" display="shubhendu.sinha@vishalretail.co.in" xr:uid="{2DBAAC60-820A-46C1-B08E-386527AD3123}"/>
    <hyperlink ref="V143" r:id="rId142" display="shubhendu.sinha@vishalretail.co.in" xr:uid="{E0469842-FB49-4FB1-9473-412A424100F0}"/>
    <hyperlink ref="V144" r:id="rId143" display="shubhendu.sinha@vishalretail.co.in" xr:uid="{B9B6D4C1-A976-448A-B80C-0D4AA744C955}"/>
    <hyperlink ref="V145" r:id="rId144" display="shubhendu.sinha@vishalretail.co.in" xr:uid="{007424D9-9DA7-4B3C-AB50-D3BB29A7F628}"/>
    <hyperlink ref="V146" r:id="rId145" display="shubhendu.sinha@vishalretail.co.in" xr:uid="{49BCB31B-B63B-471D-B82B-1A00B1A4BDD5}"/>
    <hyperlink ref="V147" r:id="rId146" display="shubhendu.sinha@vishalretail.co.in" xr:uid="{914B71C5-B27C-40EB-BCD9-F38D16D59D66}"/>
    <hyperlink ref="V148" r:id="rId147" display="shubhendu.sinha@vishalretail.co.in" xr:uid="{895A6DBC-9F81-4861-A8A9-C51F58934DB8}"/>
    <hyperlink ref="V149" r:id="rId148" display="shubhendu.sinha@vishalretail.co.in" xr:uid="{5A1D6C44-5623-4AAA-BAC1-D24E013DC949}"/>
    <hyperlink ref="V150" r:id="rId149" display="shubhendu.sinha@vishalretail.co.in" xr:uid="{2722ED02-98C4-40DC-8975-D66CE9E7EA37}"/>
    <hyperlink ref="V151" r:id="rId150" display="shubhendu.sinha@vishalretail.co.in" xr:uid="{84234690-7DDC-4081-B55C-3F577D0B34BB}"/>
    <hyperlink ref="V152" r:id="rId151" display="shubhendu.sinha@vishalretail.co.in" xr:uid="{A38D1284-9A6D-40BA-9BCE-752D418C2609}"/>
    <hyperlink ref="V153" r:id="rId152" display="shubhendu.sinha@vishalretail.co.in" xr:uid="{FE16DB2E-FA24-4407-A940-3DB6AF65EDE3}"/>
    <hyperlink ref="V154" r:id="rId153" display="shubhendu.sinha@vishalretail.co.in" xr:uid="{FB9E33AC-4EF1-4125-9E42-9CE0972A0753}"/>
    <hyperlink ref="V155" r:id="rId154" display="shubhendu.sinha@vishalretail.co.in" xr:uid="{32ABCB63-530E-4292-BDA3-B3811190660B}"/>
    <hyperlink ref="V156" r:id="rId155" display="shubhendu.sinha@vishalretail.co.in" xr:uid="{30012279-1F8F-4A4E-935D-06B3056C3C66}"/>
    <hyperlink ref="V157" r:id="rId156" display="shubhendu.sinha@vishalretail.co.in" xr:uid="{33C83AF2-B984-4E5B-B728-6E35E77AB8C4}"/>
    <hyperlink ref="V158" r:id="rId157" display="shubhendu.sinha@vishalretail.co.in" xr:uid="{CBA50E63-725C-4442-8496-DF2E547FD146}"/>
    <hyperlink ref="V159" r:id="rId158" display="shubhendu.sinha@vishalretail.co.in" xr:uid="{B0144E87-DCB2-4451-8813-75A9208765B3}"/>
    <hyperlink ref="V160" r:id="rId159" display="shubhendu.sinha@vishalretail.co.in" xr:uid="{5DFED75D-10CB-422F-9553-CABE54FE8B3F}"/>
    <hyperlink ref="V161" r:id="rId160" display="shubhendu.sinha@vishalretail.co.in" xr:uid="{DD38C6FD-CBA4-4C53-8A32-03E59090B3C2}"/>
    <hyperlink ref="V162" r:id="rId161" display="shubhendu.sinha@vishalretail.co.in" xr:uid="{06AA266A-4774-46C1-8377-7ABF6183D11E}"/>
    <hyperlink ref="V163" r:id="rId162" display="shubhendu.sinha@vishalretail.co.in" xr:uid="{3FA568D1-336A-48A4-8CFF-D19263953EE8}"/>
    <hyperlink ref="V164" r:id="rId163" display="shubhendu.sinha@vishalretail.co.in" xr:uid="{4B0FEE13-0747-4A15-9F33-D2218F3F6AB0}"/>
    <hyperlink ref="V165" r:id="rId164" display="shubhendu.sinha@vishalretail.co.in" xr:uid="{1ABB961E-9A78-4E11-BFF9-DBBD88A1AE7D}"/>
    <hyperlink ref="V166" r:id="rId165" display="shubhendu.sinha@vishalretail.co.in" xr:uid="{2C1338D4-CA1E-45C7-806E-2D79C72C091E}"/>
    <hyperlink ref="V167" r:id="rId166" display="shubhendu.sinha@vishalretail.co.in" xr:uid="{621CD5B3-94E5-4BAC-A908-64651E4872E4}"/>
    <hyperlink ref="V168" r:id="rId167" display="shubhendu.sinha@vishalretail.co.in" xr:uid="{698B65B1-B818-45ED-8352-68696DDA99D4}"/>
    <hyperlink ref="V169" r:id="rId168" display="shubhendu.sinha@vishalretail.co.in" xr:uid="{854119C6-72D0-4222-B283-491D06850B12}"/>
    <hyperlink ref="V170" r:id="rId169" display="shubhendu.sinha@vishalretail.co.in" xr:uid="{6A3FF153-3008-49C0-9F41-070338A57118}"/>
    <hyperlink ref="V171" r:id="rId170" display="shubhendu.sinha@vishalretail.co.in" xr:uid="{0D043952-6006-425F-ABE4-D06FB62D6707}"/>
    <hyperlink ref="V172" r:id="rId171" display="shubhendu.sinha@vishalretail.co.in" xr:uid="{21AD6B70-B74A-4109-A1F2-ABC059198272}"/>
    <hyperlink ref="V173" r:id="rId172" display="shubhendu.sinha@vishalretail.co.in" xr:uid="{8BF7E07D-61D3-4741-870F-829C36BE51B1}"/>
    <hyperlink ref="V174" r:id="rId173" display="shubhendu.sinha@vishalretail.co.in" xr:uid="{7F916CE5-EA7E-4464-94D3-9D5BD96C900C}"/>
    <hyperlink ref="V175" r:id="rId174" display="shubhendu.sinha@vishalretail.co.in" xr:uid="{2CB4B66E-04CA-4E84-846B-E2C8E7A9B493}"/>
    <hyperlink ref="V176" r:id="rId175" display="shubhendu.sinha@vishalretail.co.in" xr:uid="{962F6E49-3BF0-4E1B-A131-2F66B177138A}"/>
    <hyperlink ref="V177" r:id="rId176" display="shubhendu.sinha@vishalretail.co.in" xr:uid="{5512FFC4-266F-4528-BDE2-FED8F5AACAAF}"/>
    <hyperlink ref="V178" r:id="rId177" display="shubhendu.sinha@vishalretail.co.in" xr:uid="{EF2CC422-F258-4B93-A0A5-2F644D2D33A5}"/>
    <hyperlink ref="V179" r:id="rId178" display="shubhendu.sinha@vishalretail.co.in" xr:uid="{8305DBBC-1D7D-41BD-9FF0-0AB8D7B47DE3}"/>
    <hyperlink ref="V180" r:id="rId179" display="shubhendu.sinha@vishalretail.co.in" xr:uid="{4A95D98D-384B-4818-B5AA-EC9771B054BD}"/>
    <hyperlink ref="V181" r:id="rId180" display="shubhendu.sinha@vishalretail.co.in" xr:uid="{85E5B820-FBF2-4FE5-B61E-9795087D305C}"/>
    <hyperlink ref="V182" r:id="rId181" display="shubhendu.sinha@vishalretail.co.in" xr:uid="{663A9FC6-C756-419D-8A6F-1A14B6D4731D}"/>
    <hyperlink ref="V183" r:id="rId182" display="shubhendu.sinha@vishalretail.co.in" xr:uid="{FB4EC72A-54D0-4C0E-A2C6-406254A2F386}"/>
    <hyperlink ref="V184" r:id="rId183" display="shubhendu.sinha@vishalretail.co.in" xr:uid="{AD931735-DB41-4579-BD0B-32E0AE4BBDA9}"/>
    <hyperlink ref="V185" r:id="rId184" display="shubhendu.sinha@vishalretail.co.in" xr:uid="{CF5E3339-C454-4691-949D-072356F0DEA2}"/>
    <hyperlink ref="V186" r:id="rId185" display="shubhendu.sinha@vishalretail.co.in" xr:uid="{E4F36AFC-BC96-4395-9EF6-0243FE75F0D0}"/>
    <hyperlink ref="V187" r:id="rId186" display="shubhendu.sinha@vishalretail.co.in" xr:uid="{EF67B369-33BF-42A2-A1BF-55DC5DC9DD5D}"/>
    <hyperlink ref="V188" r:id="rId187" display="shubhendu.sinha@vishalretail.co.in" xr:uid="{0F0F6C4F-C167-4193-AA52-61111C035DFA}"/>
    <hyperlink ref="V189" r:id="rId188" display="shubhendu.sinha@vishalretail.co.in" xr:uid="{E3F6ABA1-1CAD-4843-8AC2-02385A794254}"/>
    <hyperlink ref="V190" r:id="rId189" display="shubhendu.sinha@vishalretail.co.in" xr:uid="{ED933B89-7C10-4449-ABBF-BBFD478074A3}"/>
    <hyperlink ref="V191" r:id="rId190" display="shubhendu.sinha@vishalretail.co.in" xr:uid="{EE3CFCEB-B5DD-4606-954E-6AE01BEB5E37}"/>
    <hyperlink ref="V192" r:id="rId191" display="shubhendu.sinha@vishalretail.co.in" xr:uid="{0B63AC0A-EECC-4594-8F57-E05E88CCFEFF}"/>
    <hyperlink ref="V193" r:id="rId192" display="shubhendu.sinha@vishalretail.co.in" xr:uid="{2C01D96B-461B-4DAD-951C-066D81C41A28}"/>
    <hyperlink ref="V194" r:id="rId193" display="shubhendu.sinha@vishalretail.co.in" xr:uid="{862E362F-EC34-4969-96C0-732EBB6C6DFB}"/>
    <hyperlink ref="V195" r:id="rId194" display="shubhendu.sinha@vishalretail.co.in" xr:uid="{4E36FA82-A5F1-4421-A42D-4AD996DE2F06}"/>
    <hyperlink ref="V196" r:id="rId195" display="shubhendu.sinha@vishalretail.co.in" xr:uid="{C21CD84F-0C5E-4679-88E6-57F7ECCA9732}"/>
    <hyperlink ref="V197" r:id="rId196" display="shubhendu.sinha@vishalretail.co.in" xr:uid="{FA699473-CCD1-4447-B0BA-5A058FA170B1}"/>
    <hyperlink ref="V198" r:id="rId197" display="shubhendu.sinha@vishalretail.co.in" xr:uid="{F7E645E6-90C3-43C4-80B5-EACD84F60D72}"/>
    <hyperlink ref="V199" r:id="rId198" display="shubhendu.sinha@vishalretail.co.in" xr:uid="{43BB8380-04CC-4342-B878-2687F4956EA1}"/>
    <hyperlink ref="V200" r:id="rId199" display="shubhendu.sinha@vishalretail.co.in" xr:uid="{E15C5909-B1BC-469F-8E4E-7EB7AE2A5F23}"/>
    <hyperlink ref="V201" r:id="rId200" display="shubhendu.sinha@vishalretail.co.in" xr:uid="{3E127760-E002-4543-B29B-FCAB4D308941}"/>
    <hyperlink ref="V202" r:id="rId201" display="shubhendu.sinha@vishalretail.co.in" xr:uid="{98F0DA65-C40E-42F0-B485-0CAF3D83248E}"/>
    <hyperlink ref="V203" r:id="rId202" display="shubhendu.sinha@vishalretail.co.in" xr:uid="{D52AAF01-928C-4F26-A767-450EDCD10110}"/>
    <hyperlink ref="V204" r:id="rId203" display="shubhendu.sinha@vishalretail.co.in" xr:uid="{7D655C56-0597-4B4F-A1B7-DA78BFE56C8E}"/>
    <hyperlink ref="V205" r:id="rId204" display="shubhendu.sinha@vishalretail.co.in" xr:uid="{E7F78FD6-D93B-4DD7-A15C-E2AE4C733ECE}"/>
    <hyperlink ref="V206" r:id="rId205" display="shubhendu.sinha@vishalretail.co.in" xr:uid="{1D76970F-DCE9-4B64-BF73-C8D8EFE5E1BA}"/>
    <hyperlink ref="V207" r:id="rId206" display="shubhendu.sinha@vishalretail.co.in" xr:uid="{10925DD5-7E25-4D4E-A077-BE9C9C85486A}"/>
    <hyperlink ref="V208" r:id="rId207" display="shubhendu.sinha@vishalretail.co.in" xr:uid="{13F3AF7C-01CA-4649-BC8E-58B78D57AAF7}"/>
    <hyperlink ref="V209" r:id="rId208" display="shubhendu.sinha@vishalretail.co.in" xr:uid="{65734983-4261-481E-A194-73B55B67EE76}"/>
    <hyperlink ref="V210" r:id="rId209" display="shubhendu.sinha@vishalretail.co.in" xr:uid="{ED3E5977-1CE3-4AFB-85D2-D6B01CFE7FAC}"/>
    <hyperlink ref="V211" r:id="rId210" display="shubhendu.sinha@vishalretail.co.in" xr:uid="{1DB6D974-E202-4E98-981B-CACABCB59F4F}"/>
    <hyperlink ref="V212" r:id="rId211" display="shubhendu.sinha@vishalretail.co.in" xr:uid="{DFDB03A2-9AB6-4254-8113-E7B659C87CFE}"/>
    <hyperlink ref="V213" r:id="rId212" display="shubhendu.sinha@vishalretail.co.in" xr:uid="{93009920-8B5B-40BD-9E8F-32DCC9EDF1D0}"/>
    <hyperlink ref="V214" r:id="rId213" display="shubhendu.sinha@vishalretail.co.in" xr:uid="{81D4ADED-ACF6-4AAD-A1C3-DE4E0AAED0D2}"/>
    <hyperlink ref="V215" r:id="rId214" display="shubhendu.sinha@vishalretail.co.in" xr:uid="{9C94D2F9-088A-4C88-B1C9-A2E61A4DBA23}"/>
    <hyperlink ref="V216" r:id="rId215" display="shubhendu.sinha@vishalretail.co.in" xr:uid="{02532E5A-1A18-479A-8EDD-277C97E77A0E}"/>
    <hyperlink ref="V217" r:id="rId216" display="shubhendu.sinha@vishalretail.co.in" xr:uid="{166DBF5A-9029-493B-9A14-575D7DA0BD44}"/>
    <hyperlink ref="V218" r:id="rId217" display="shubhendu.sinha@vishalretail.co.in" xr:uid="{88C81B58-647C-48DB-9A07-692207C4F424}"/>
    <hyperlink ref="V219" r:id="rId218" display="shubhendu.sinha@vishalretail.co.in" xr:uid="{09E9CCFB-C561-4311-8BDC-15AB3B3028D4}"/>
    <hyperlink ref="V220" r:id="rId219" display="shubhendu.sinha@vishalretail.co.in" xr:uid="{68A46D82-416A-4503-9AE5-1A1384F9392A}"/>
    <hyperlink ref="V221" r:id="rId220" display="shubhendu.sinha@vishalretail.co.in" xr:uid="{9C184AFF-AD2F-4E38-8B6D-DE0D19445691}"/>
    <hyperlink ref="V222" r:id="rId221" display="shubhendu.sinha@vishalretail.co.in" xr:uid="{40F8328E-A905-49D9-A7BE-396337BD55A1}"/>
    <hyperlink ref="V223" r:id="rId222" display="shubhendu.sinha@vishalretail.co.in" xr:uid="{477CC807-6FA1-4AC6-A344-A52D26060D09}"/>
    <hyperlink ref="V224" r:id="rId223" display="shubhendu.sinha@vishalretail.co.in" xr:uid="{CEBE7486-DD1F-44A2-89CE-DCA6A9AEBF12}"/>
    <hyperlink ref="V225" r:id="rId224" display="shubhendu.sinha@vishalretail.co.in" xr:uid="{34BCB211-23E6-4822-839B-637857340AB3}"/>
    <hyperlink ref="V226" r:id="rId225" display="shubhendu.sinha@vishalretail.co.in" xr:uid="{0661660E-CCBC-462B-AD7D-FFB958C134F8}"/>
    <hyperlink ref="V227" r:id="rId226" display="shubhendu.sinha@vishalretail.co.in" xr:uid="{9BBF830E-1AC0-495B-998C-FBEED9BE43A1}"/>
    <hyperlink ref="V228" r:id="rId227" display="shubhendu.sinha@vishalretail.co.in" xr:uid="{5DD72FEF-12E4-4102-8E86-506CD681CDE6}"/>
    <hyperlink ref="V229" r:id="rId228" display="shubhendu.sinha@vishalretail.co.in" xr:uid="{59AA4BCC-47DA-441C-9B8B-2F0F6BFE6B1E}"/>
    <hyperlink ref="V230" r:id="rId229" display="shubhendu.sinha@vishalretail.co.in" xr:uid="{D6878D18-50EC-4EC6-A16B-15AAAEDBFCAE}"/>
    <hyperlink ref="V231" r:id="rId230" display="shubhendu.sinha@vishalretail.co.in" xr:uid="{3F0585D9-5572-4FDA-899F-2C6021F258A3}"/>
    <hyperlink ref="V232" r:id="rId231" display="shubhendu.sinha@vishalretail.co.in" xr:uid="{3404FDD3-5F00-4A06-93C9-B9C786CC6AA3}"/>
    <hyperlink ref="V233" r:id="rId232" display="shubhendu.sinha@vishalretail.co.in" xr:uid="{6C7FD666-C0CA-471B-BA42-92B4F63717C1}"/>
    <hyperlink ref="V234" r:id="rId233" display="shubhendu.sinha@vishalretail.co.in" xr:uid="{F5C471C6-4ED2-4455-9794-10F76EF873D0}"/>
    <hyperlink ref="V235" r:id="rId234" display="shubhendu.sinha@vishalretail.co.in" xr:uid="{9129948C-94CA-48B8-94DD-2113391DBFF6}"/>
    <hyperlink ref="V236" r:id="rId235" display="shubhendu.sinha@vishalretail.co.in" xr:uid="{AC7AB5A3-C4D4-4E0F-9A40-FA0D55BEDD25}"/>
    <hyperlink ref="V237" r:id="rId236" display="shubhendu.sinha@vishalretail.co.in" xr:uid="{58DDEFD2-3FE3-46F9-B6C0-70CFC8C7CE93}"/>
    <hyperlink ref="V238" r:id="rId237" display="shubhendu.sinha@vishalretail.co.in" xr:uid="{83D81CA6-BFDF-4DD4-A9D4-E7BB70CFEE7F}"/>
    <hyperlink ref="V239" r:id="rId238" display="shubhendu.sinha@vishalretail.co.in" xr:uid="{06977B71-0EDF-44BB-A75F-5EAE1EA09A94}"/>
    <hyperlink ref="V240" r:id="rId239" display="shubhendu.sinha@vishalretail.co.in" xr:uid="{E2B100D5-0F02-4A6F-8A93-B943D5DB936B}"/>
    <hyperlink ref="V241" r:id="rId240" display="shubhendu.sinha@vishalretail.co.in" xr:uid="{B7F02DDD-FF73-4009-8920-5E3874854886}"/>
    <hyperlink ref="V242" r:id="rId241" display="shubhendu.sinha@vishalretail.co.in" xr:uid="{3A5B5334-CD98-4018-A3E8-0E954FE8199E}"/>
    <hyperlink ref="V243" r:id="rId242" display="shubhendu.sinha@vishalretail.co.in" xr:uid="{134EC1C7-1DAA-4880-9C35-9CFD86FDF54C}"/>
    <hyperlink ref="V244" r:id="rId243" display="shubhendu.sinha@vishalretail.co.in" xr:uid="{C63ADCE7-D549-463D-BED1-2C8D973968EE}"/>
    <hyperlink ref="V245" r:id="rId244" display="shubhendu.sinha@vishalretail.co.in" xr:uid="{25F5E74C-46AE-4A6C-A2CC-F9C77EE5F512}"/>
    <hyperlink ref="V246" r:id="rId245" display="shubhendu.sinha@vishalretail.co.in" xr:uid="{B617A399-41B7-4E50-8F9D-A5C892C91B0C}"/>
    <hyperlink ref="V247" r:id="rId246" display="shubhendu.sinha@vishalretail.co.in" xr:uid="{68504710-F61C-4448-A654-9678FA4C991E}"/>
    <hyperlink ref="V248" r:id="rId247" display="shubhendu.sinha@vishalretail.co.in" xr:uid="{AD5BD607-0837-415D-AB8D-623295FC290A}"/>
    <hyperlink ref="V249" r:id="rId248" display="shubhendu.sinha@vishalretail.co.in" xr:uid="{50C18D2C-0112-4D61-A14F-6CABA739D686}"/>
    <hyperlink ref="V250" r:id="rId249" display="shubhendu.sinha@vishalretail.co.in" xr:uid="{95836D3F-DC25-48CA-987E-7C519075E11F}"/>
    <hyperlink ref="V251" r:id="rId250" display="shubhendu.sinha@vishalretail.co.in" xr:uid="{5CDED073-D604-459C-B3C6-50092DC8375B}"/>
    <hyperlink ref="V252" r:id="rId251" display="shubhendu.sinha@vishalretail.co.in" xr:uid="{291E26A9-7CAA-4848-98C8-E083803F6880}"/>
    <hyperlink ref="V253" r:id="rId252" display="shubhendu.sinha@vishalretail.co.in" xr:uid="{BEA82DC1-D575-4609-B7A2-907DFF69D127}"/>
    <hyperlink ref="V254" r:id="rId253" display="shubhendu.sinha@vishalretail.co.in" xr:uid="{AF3B67ED-2DFF-407D-95B3-1B44964E498C}"/>
    <hyperlink ref="V255" r:id="rId254" display="shubhendu.sinha@vishalretail.co.in" xr:uid="{4999960B-7F89-45DF-BDDA-FCDC915E3C91}"/>
    <hyperlink ref="V256" r:id="rId255" display="shubhendu.sinha@vishalretail.co.in" xr:uid="{76B522BF-9440-415B-AF83-EF9317F20A8A}"/>
    <hyperlink ref="V257" r:id="rId256" display="shubhendu.sinha@vishalretail.co.in" xr:uid="{E552829D-26F9-4BF0-A47C-3849880600A1}"/>
    <hyperlink ref="V258" r:id="rId257" display="shubhendu.sinha@vishalretail.co.in" xr:uid="{EC4B981F-F252-4867-82EA-21AF26E0B3DA}"/>
    <hyperlink ref="V259" r:id="rId258" display="shubhendu.sinha@vishalretail.co.in" xr:uid="{5A36580D-4A47-43BF-886B-EA584D93018C}"/>
    <hyperlink ref="V260" r:id="rId259" display="shubhendu.sinha@vishalretail.co.in" xr:uid="{BACEE979-4658-4BF2-898B-BC1D192F476B}"/>
    <hyperlink ref="V261" r:id="rId260" display="shubhendu.sinha@vishalretail.co.in" xr:uid="{65249F30-F36A-40C4-AE0E-A0A704883D51}"/>
    <hyperlink ref="V262" r:id="rId261" display="shubhendu.sinha@vishalretail.co.in" xr:uid="{635B16E4-0095-4E3E-BD14-DBA9B7129B74}"/>
    <hyperlink ref="V263" r:id="rId262" display="shubhendu.sinha@vishalretail.co.in" xr:uid="{8C132027-FECA-4CC0-8883-F3A9A852817F}"/>
    <hyperlink ref="V264" r:id="rId263" display="shubhendu.sinha@vishalretail.co.in" xr:uid="{25022C85-B32B-4063-A809-6524D04C8CFD}"/>
    <hyperlink ref="V265" r:id="rId264" display="shubhendu.sinha@vishalretail.co.in" xr:uid="{463AD766-CB5B-4B0C-8F35-B1078269F220}"/>
    <hyperlink ref="V266" r:id="rId265" display="shubhendu.sinha@vishalretail.co.in" xr:uid="{37C25C6B-8D34-4F2B-BFBB-24985B8340A1}"/>
    <hyperlink ref="V267" r:id="rId266" display="shubhendu.sinha@vishalretail.co.in" xr:uid="{D7B8DF1E-A213-40AB-84B8-4BEB3D37EE6D}"/>
    <hyperlink ref="V268" r:id="rId267" display="shubhendu.sinha@vishalretail.co.in" xr:uid="{E1BC8D76-4978-4CCD-BB76-96B3C11D9AFA}"/>
    <hyperlink ref="V269" r:id="rId268" display="shubhendu.sinha@vishalretail.co.in" xr:uid="{7F1BA4F6-4332-4468-89BD-2EC9CF162AA4}"/>
    <hyperlink ref="V270" r:id="rId269" display="shubhendu.sinha@vishalretail.co.in" xr:uid="{F107F7F5-4C81-4381-A55B-770DA69F3AE8}"/>
    <hyperlink ref="V271" r:id="rId270" display="shubhendu.sinha@vishalretail.co.in" xr:uid="{341098DC-7BE1-46B3-ADF1-D35061D999AF}"/>
    <hyperlink ref="V272" r:id="rId271" display="shubhendu.sinha@vishalretail.co.in" xr:uid="{AEF11A55-BEB5-4629-82B7-533365A8B150}"/>
    <hyperlink ref="V273" r:id="rId272" display="shubhendu.sinha@vishalretail.co.in" xr:uid="{4AEB9682-B42B-4506-BE80-AE0D0FCFF9A1}"/>
    <hyperlink ref="V274" r:id="rId273" display="shubhendu.sinha@vishalretail.co.in" xr:uid="{259729D4-2AF3-4A37-840B-1905FA9E83D6}"/>
    <hyperlink ref="V275" r:id="rId274" display="shubhendu.sinha@vishalretail.co.in" xr:uid="{E4B0CC1F-122E-469E-A21F-985211E822F8}"/>
    <hyperlink ref="V276" r:id="rId275" display="shubhendu.sinha@vishalretail.co.in" xr:uid="{94219C73-08C3-4261-AE29-9CFF957C0AAB}"/>
    <hyperlink ref="V277" r:id="rId276" display="shubhendu.sinha@vishalretail.co.in" xr:uid="{98E74B8B-2404-438A-83F9-13CE4A622331}"/>
    <hyperlink ref="V278" r:id="rId277" display="shubhendu.sinha@vishalretail.co.in" xr:uid="{59DB991B-5656-4840-8BDC-1F1FDE0EA0CC}"/>
    <hyperlink ref="V279" r:id="rId278" display="shubhendu.sinha@vishalretail.co.in" xr:uid="{88EDC633-7743-4137-A554-DA3568ECB4D4}"/>
    <hyperlink ref="V280" r:id="rId279" display="shubhendu.sinha@vishalretail.co.in" xr:uid="{A2AFA523-AB94-4486-BB14-17B5F21CD6AA}"/>
    <hyperlink ref="V281" r:id="rId280" display="shubhendu.sinha@vishalretail.co.in" xr:uid="{7CF4E394-DD2C-42DF-BEC0-056815D1D02B}"/>
    <hyperlink ref="V282" r:id="rId281" display="shubhendu.sinha@vishalretail.co.in" xr:uid="{E03BCCB1-DDC6-4722-8751-EDC2D263E188}"/>
    <hyperlink ref="V283" r:id="rId282" display="shubhendu.sinha@vishalretail.co.in" xr:uid="{3385C87E-D7B3-43C3-948C-B16378CBDF63}"/>
    <hyperlink ref="V284" r:id="rId283" display="shubhendu.sinha@vishalretail.co.in" xr:uid="{B8969A88-0AC5-4080-AB92-0B6D11ABE7EB}"/>
    <hyperlink ref="V285" r:id="rId284" display="shubhendu.sinha@vishalretail.co.in" xr:uid="{1BD5DCBA-996E-4A49-9E1C-8D0BE93DEDF0}"/>
    <hyperlink ref="V286" r:id="rId285" display="shubhendu.sinha@vishalretail.co.in" xr:uid="{4B2C6898-632F-4587-9127-D27602E0F844}"/>
    <hyperlink ref="V287" r:id="rId286" display="shubhendu.sinha@vishalretail.co.in" xr:uid="{68541486-736F-4D41-81B9-A3697F83851C}"/>
    <hyperlink ref="V288" r:id="rId287" display="shubhendu.sinha@vishalretail.co.in" xr:uid="{DC0699B6-0A2C-4770-BFC0-25AD3436D878}"/>
    <hyperlink ref="V289" r:id="rId288" display="shubhendu.sinha@vishalretail.co.in" xr:uid="{3868CC54-CA4E-49C4-A4AF-A863E3344F08}"/>
    <hyperlink ref="V290" r:id="rId289" display="shubhendu.sinha@vishalretail.co.in" xr:uid="{21E4FE2A-A245-4513-BC3B-2165D622ABDE}"/>
    <hyperlink ref="V291" r:id="rId290" display="shubhendu.sinha@vishalretail.co.in" xr:uid="{FE2F8BC4-9893-4417-B6B5-ED29E38048EA}"/>
    <hyperlink ref="V292" r:id="rId291" display="shubhendu.sinha@vishalretail.co.in" xr:uid="{54EA7014-47BB-4088-9216-4572EE6E621E}"/>
    <hyperlink ref="V293" r:id="rId292" display="shubhendu.sinha@vishalretail.co.in" xr:uid="{3A3D27AC-1F67-4DDA-AC69-FB505E6D67DD}"/>
    <hyperlink ref="V294" r:id="rId293" display="shubhendu.sinha@vishalretail.co.in" xr:uid="{8E0C8A06-28D6-4BD6-81E7-98C9CBF61324}"/>
    <hyperlink ref="V295" r:id="rId294" display="shubhendu.sinha@vishalretail.co.in" xr:uid="{F39CD470-6513-4C67-AC8B-DD884CFB87BE}"/>
    <hyperlink ref="V296" r:id="rId295" display="shubhendu.sinha@vishalretail.co.in" xr:uid="{AC0D0CE0-3477-40C0-95CF-9C68B37D882F}"/>
    <hyperlink ref="V297" r:id="rId296" display="shubhendu.sinha@vishalretail.co.in" xr:uid="{FF1580FF-CEA3-4978-AD46-10C678CBE421}"/>
    <hyperlink ref="V298" r:id="rId297" display="shubhendu.sinha@vishalretail.co.in" xr:uid="{F091CF79-A3E2-4C39-888F-86D8F0AC3AFA}"/>
    <hyperlink ref="V299" r:id="rId298" display="shubhendu.sinha@vishalretail.co.in" xr:uid="{3DE598EA-0522-4D6D-8E99-5CCFB0A9E62C}"/>
    <hyperlink ref="V300" r:id="rId299" display="shubhendu.sinha@vishalretail.co.in" xr:uid="{833B7519-C544-4B7A-B900-EB2B2ED50451}"/>
    <hyperlink ref="V301" r:id="rId300" display="shubhendu.sinha@vishalretail.co.in" xr:uid="{AAA69A6A-ECE4-4514-A4F9-1F842C4A2575}"/>
    <hyperlink ref="V302" r:id="rId301" display="shubhendu.sinha@vishalretail.co.in" xr:uid="{F337F7A0-671F-4DBA-BD95-23FF667DB95E}"/>
    <hyperlink ref="V303" r:id="rId302" display="shubhendu.sinha@vishalretail.co.in" xr:uid="{6E8E42F0-791C-4ADC-A37E-8C3785E0B9F4}"/>
    <hyperlink ref="V304" r:id="rId303" display="shubhendu.sinha@vishalretail.co.in" xr:uid="{E4121201-5E30-43EB-80FD-7ADB17ED0477}"/>
    <hyperlink ref="V305" r:id="rId304" display="shubhendu.sinha@vishalretail.co.in" xr:uid="{29588D58-DC8C-44CC-B555-A0E5C8744C6A}"/>
    <hyperlink ref="V306" r:id="rId305" display="shubhendu.sinha@vishalretail.co.in" xr:uid="{E178A388-13A2-46F7-AC1C-4C1AD966C315}"/>
    <hyperlink ref="V307" r:id="rId306" display="shubhendu.sinha@vishalretail.co.in" xr:uid="{B2C4944C-6F8E-44BF-86FE-233BC2FFE098}"/>
    <hyperlink ref="V308" r:id="rId307" display="shubhendu.sinha@vishalretail.co.in" xr:uid="{D54E209B-E539-4CCD-892E-3A88EAE96E39}"/>
    <hyperlink ref="V309" r:id="rId308" display="shubhendu.sinha@vishalretail.co.in" xr:uid="{AD25016F-F4CC-4E0C-AC1D-4C59A655204B}"/>
    <hyperlink ref="V310" r:id="rId309" display="shubhendu.sinha@vishalretail.co.in" xr:uid="{C723EDB6-AB29-4D42-85F9-E905F8C7F2A6}"/>
    <hyperlink ref="V311" r:id="rId310" display="shubhendu.sinha@vishalretail.co.in" xr:uid="{0186F74D-B9F8-46DF-A69F-7D22A92B6EA7}"/>
    <hyperlink ref="V312" r:id="rId311" display="shubhendu.sinha@vishalretail.co.in" xr:uid="{8BD6F9BA-DF20-4BAF-8F04-2024896470F1}"/>
    <hyperlink ref="V313" r:id="rId312" display="shubhendu.sinha@vishalretail.co.in" xr:uid="{BE1E6E57-A541-4381-8396-CCC6FAE69AF7}"/>
    <hyperlink ref="V314" r:id="rId313" display="shubhendu.sinha@vishalretail.co.in" xr:uid="{8A9C1383-11E1-4DAC-8DE8-C57151B13923}"/>
    <hyperlink ref="V315" r:id="rId314" display="shubhendu.sinha@vishalretail.co.in" xr:uid="{B49FBA89-C934-4F3D-97BF-E193BAA30175}"/>
    <hyperlink ref="V316" r:id="rId315" display="shubhendu.sinha@vishalretail.co.in" xr:uid="{7825D1D9-2A55-42D9-B4D9-7EFD3EA5D577}"/>
    <hyperlink ref="V317" r:id="rId316" display="shubhendu.sinha@vishalretail.co.in" xr:uid="{42383707-D299-4082-947D-34C7628152AC}"/>
    <hyperlink ref="V318" r:id="rId317" display="shubhendu.sinha@vishalretail.co.in" xr:uid="{E1F4E110-B58A-40EB-A65D-48E84E021895}"/>
    <hyperlink ref="V319" r:id="rId318" display="shubhendu.sinha@vishalretail.co.in" xr:uid="{80D23782-65EA-4029-BF5A-FA64F58F1937}"/>
    <hyperlink ref="V320" r:id="rId319" display="shubhendu.sinha@vishalretail.co.in" xr:uid="{8538B2A1-473D-4BD7-A9BB-9EA1B753F059}"/>
    <hyperlink ref="V321" r:id="rId320" display="shubhendu.sinha@vishalretail.co.in" xr:uid="{D2CB8227-5D3B-41DE-B340-E00358DE117D}"/>
    <hyperlink ref="V322" r:id="rId321" display="shubhendu.sinha@vishalretail.co.in" xr:uid="{1140A620-354D-4002-8439-2774E6CAC3CA}"/>
    <hyperlink ref="V323" r:id="rId322" display="shubhendu.sinha@vishalretail.co.in" xr:uid="{8809570A-8CB4-4184-B4C0-03F64042DFD6}"/>
    <hyperlink ref="V324" r:id="rId323" display="shubhendu.sinha@vishalretail.co.in" xr:uid="{6BCC3331-A123-4854-99AE-559813E06FD3}"/>
    <hyperlink ref="V325" r:id="rId324" display="shubhendu.sinha@vishalretail.co.in" xr:uid="{7FC04705-307B-4D4D-81DD-CA2BFD143A8D}"/>
    <hyperlink ref="V326" r:id="rId325" display="shubhendu.sinha@vishalretail.co.in" xr:uid="{5372DEAE-E511-4E25-9969-3DA0A6EDB47E}"/>
    <hyperlink ref="V327" r:id="rId326" display="shubhendu.sinha@vishalretail.co.in" xr:uid="{DCF77CAA-267A-40C9-8FDA-2B208BF8E8F1}"/>
    <hyperlink ref="V328" r:id="rId327" display="shubhendu.sinha@vishalretail.co.in" xr:uid="{50BEBF2A-F068-4D87-A06F-F4CC69C89E87}"/>
    <hyperlink ref="V329" r:id="rId328" display="shubhendu.sinha@vishalretail.co.in" xr:uid="{A7F363C6-650E-4E60-86A4-ABB164959D19}"/>
    <hyperlink ref="V330" r:id="rId329" display="shubhendu.sinha@vishalretail.co.in" xr:uid="{E45CE672-7EF2-4460-9A99-7B9585F64E48}"/>
    <hyperlink ref="V331" r:id="rId330" display="shubhendu.sinha@vishalretail.co.in" xr:uid="{9BA5AB77-8BD8-45F7-87F3-9DEED5BA5BBA}"/>
    <hyperlink ref="V332" r:id="rId331" display="shubhendu.sinha@vishalretail.co.in" xr:uid="{EDF02CE4-6A00-49E9-84C3-E319202F3F55}"/>
    <hyperlink ref="V333" r:id="rId332" display="shubhendu.sinha@vishalretail.co.in" xr:uid="{DBB4ADF6-0456-46A6-A746-F9503FDC8E7F}"/>
    <hyperlink ref="V334" r:id="rId333" display="shubhendu.sinha@vishalretail.co.in" xr:uid="{7ED8C021-B205-47B8-966E-2C3B8A51564D}"/>
    <hyperlink ref="V335" r:id="rId334" display="shubhendu.sinha@vishalretail.co.in" xr:uid="{3A8CEA95-2DE5-4C7F-9F84-2FC691F770D4}"/>
    <hyperlink ref="V336" r:id="rId335" display="shubhendu.sinha@vishalretail.co.in" xr:uid="{6E1F9CF8-A2BC-4D51-BCCD-3DB559DF5130}"/>
    <hyperlink ref="V337" r:id="rId336" display="shubhendu.sinha@vishalretail.co.in" xr:uid="{A90F402D-3A7B-4119-99B5-8B8C3753E495}"/>
    <hyperlink ref="V338" r:id="rId337" display="shubhendu.sinha@vishalretail.co.in" xr:uid="{82B405B9-3FB3-4972-AA2B-1FDAF3F616E0}"/>
    <hyperlink ref="V339" r:id="rId338" display="shubhendu.sinha@vishalretail.co.in" xr:uid="{6F0E184E-124F-4EDC-940C-1F9554156E65}"/>
    <hyperlink ref="V340" r:id="rId339" display="shubhendu.sinha@vishalretail.co.in" xr:uid="{AEB1C0C8-A2C6-4E7D-B349-F2CE607BDB1E}"/>
    <hyperlink ref="V341" r:id="rId340" display="shubhendu.sinha@vishalretail.co.in" xr:uid="{2F11A300-C801-411D-AC78-6F691766933A}"/>
    <hyperlink ref="V342" r:id="rId341" display="shubhendu.sinha@vishalretail.co.in" xr:uid="{E943DC49-E395-4B02-91A2-01C76CAB11D4}"/>
    <hyperlink ref="V343" r:id="rId342" display="shubhendu.sinha@vishalretail.co.in" xr:uid="{335853C8-2066-458E-BBA2-A6CBEFE66729}"/>
    <hyperlink ref="V344" r:id="rId343" display="shubhendu.sinha@vishalretail.co.in" xr:uid="{7BF18E74-2C4A-4C01-A347-86DF2F8681A7}"/>
    <hyperlink ref="V345" r:id="rId344" display="shubhendu.sinha@vishalretail.co.in" xr:uid="{E63F7716-174E-485C-9F8C-6F775732E994}"/>
    <hyperlink ref="V346" r:id="rId345" display="shubhendu.sinha@vishalretail.co.in" xr:uid="{54E8B9FF-A82F-46F3-AF40-04E9D512739E}"/>
    <hyperlink ref="V347" r:id="rId346" display="shubhendu.sinha@vishalretail.co.in" xr:uid="{693676F6-79D8-4D2D-9317-A4601B9FA61C}"/>
    <hyperlink ref="V348" r:id="rId347" display="shubhendu.sinha@vishalretail.co.in" xr:uid="{35D80B11-DACB-4A7F-A3F6-C7D966B03770}"/>
    <hyperlink ref="V349" r:id="rId348" display="shubhendu.sinha@vishalretail.co.in" xr:uid="{C7D139DB-69EE-4818-8258-11C1AA0A7A4D}"/>
    <hyperlink ref="V350" r:id="rId349" display="shubhendu.sinha@vishalretail.co.in" xr:uid="{D2D03818-A64D-494C-BB23-A6011E967619}"/>
    <hyperlink ref="V351" r:id="rId350" display="shubhendu.sinha@vishalretail.co.in" xr:uid="{50AAB4E0-3E6F-449F-B11E-EB56FE3A544E}"/>
    <hyperlink ref="V352" r:id="rId351" display="shubhendu.sinha@vishalretail.co.in" xr:uid="{1B08E03C-F75B-4E70-B849-268E9F77EFE7}"/>
    <hyperlink ref="V353" r:id="rId352" display="shubhendu.sinha@vishalretail.co.in" xr:uid="{9EFED98C-AC6B-4FCC-ABF4-55AD485F4697}"/>
    <hyperlink ref="V354" r:id="rId353" display="shubhendu.sinha@vishalretail.co.in" xr:uid="{7C947AF8-D57F-44CB-AA35-EC51DEDDAB0E}"/>
    <hyperlink ref="V355" r:id="rId354" display="shubhendu.sinha@vishalretail.co.in" xr:uid="{9C6A4AD7-CDEC-4A09-8A16-19671BD8E38D}"/>
    <hyperlink ref="V356" r:id="rId355" display="shubhendu.sinha@vishalretail.co.in" xr:uid="{99DA5E00-B5A2-458C-B91F-370F09BB6005}"/>
    <hyperlink ref="V357" r:id="rId356" display="shubhendu.sinha@vishalretail.co.in" xr:uid="{1E4A85DF-187B-42FC-B9BD-C75AC063B5DC}"/>
    <hyperlink ref="V358" r:id="rId357" display="shubhendu.sinha@vishalretail.co.in" xr:uid="{3B5E4CC4-DA77-4676-83C8-9071FF3B2B0B}"/>
    <hyperlink ref="V359" r:id="rId358" display="shubhendu.sinha@vishalretail.co.in" xr:uid="{283161FB-FF87-4FB7-BF27-DC5AE3FB2437}"/>
    <hyperlink ref="V360" r:id="rId359" display="shubhendu.sinha@vishalretail.co.in" xr:uid="{DA1266F1-6934-4FC1-AB78-40EC90F5AB1E}"/>
    <hyperlink ref="V361" r:id="rId360" display="shubhendu.sinha@vishalretail.co.in" xr:uid="{7A65CA75-2E6A-4C54-84C0-2F2CFB78DDF3}"/>
    <hyperlink ref="V362" r:id="rId361" display="shubhendu.sinha@vishalretail.co.in" xr:uid="{1F4C9ACE-4150-4D41-837D-DE61DA07D394}"/>
    <hyperlink ref="V363" r:id="rId362" display="shubhendu.sinha@vishalretail.co.in" xr:uid="{2F5DDBF2-3358-4C3E-8F98-EC5134D2724B}"/>
    <hyperlink ref="V364" r:id="rId363" display="shubhendu.sinha@vishalretail.co.in" xr:uid="{B98D60A8-9F83-4E84-ACE4-CAA8272CCB16}"/>
    <hyperlink ref="V365" r:id="rId364" display="shubhendu.sinha@vishalretail.co.in" xr:uid="{1CC4D97A-2459-4EC2-A022-6DA75EF10E6E}"/>
    <hyperlink ref="V366" r:id="rId365" display="shubhendu.sinha@vishalretail.co.in" xr:uid="{B1A36416-6A2A-4870-A741-8107DD260D7B}"/>
    <hyperlink ref="V367" r:id="rId366" display="shubhendu.sinha@vishalretail.co.in" xr:uid="{C9264417-D118-405B-B99A-ADACFBB798F5}"/>
    <hyperlink ref="V368" r:id="rId367" display="shubhendu.sinha@vishalretail.co.in" xr:uid="{E3EC435A-F10E-4989-890B-83ECB0AA9359}"/>
    <hyperlink ref="V369" r:id="rId368" display="shubhendu.sinha@vishalretail.co.in" xr:uid="{CB4A840A-A68B-4C82-A927-B7B03E6E1D92}"/>
    <hyperlink ref="V370" r:id="rId369" display="shubhendu.sinha@vishalretail.co.in" xr:uid="{D75CD6F1-03AF-4266-9BB5-9539125CFBBC}"/>
    <hyperlink ref="V371" r:id="rId370" display="shubhendu.sinha@vishalretail.co.in" xr:uid="{3FDDBE7F-3FEF-4E43-8282-576FFF17F15E}"/>
    <hyperlink ref="V372" r:id="rId371" display="shubhendu.sinha@vishalretail.co.in" xr:uid="{0EA29763-4075-4370-AA54-E729696FEEAD}"/>
    <hyperlink ref="V373" r:id="rId372" display="shubhendu.sinha@vishalretail.co.in" xr:uid="{FD7E46C9-CBEA-498C-BEDD-9AEBAD92F0BE}"/>
    <hyperlink ref="V374" r:id="rId373" display="shubhendu.sinha@vishalretail.co.in" xr:uid="{3D1FF3F0-78D6-4074-B1D0-01ED4F4C4818}"/>
    <hyperlink ref="V375" r:id="rId374" display="shubhendu.sinha@vishalretail.co.in" xr:uid="{0B9F2709-DC73-466C-8687-878C58C54807}"/>
    <hyperlink ref="V376" r:id="rId375" display="shubhendu.sinha@vishalretail.co.in" xr:uid="{FA53C133-68E9-451E-932C-995F4C849B09}"/>
    <hyperlink ref="V377" r:id="rId376" display="shubhendu.sinha@vishalretail.co.in" xr:uid="{9CE35865-5995-47A8-9DB2-BDEB410D3E04}"/>
    <hyperlink ref="V378" r:id="rId377" display="shubhendu.sinha@vishalretail.co.in" xr:uid="{04AEFEAB-89BC-46A2-8E61-16449E10F092}"/>
    <hyperlink ref="V379" r:id="rId378" display="shubhendu.sinha@vishalretail.co.in" xr:uid="{33354C2F-01CB-4A60-9B06-6BCA4FDA6E7F}"/>
    <hyperlink ref="V380" r:id="rId379" display="shubhendu.sinha@vishalretail.co.in" xr:uid="{58BBAFCF-C4DF-46C5-BD23-00B424183608}"/>
    <hyperlink ref="V381" r:id="rId380" display="shubhendu.sinha@vishalretail.co.in" xr:uid="{D5200B01-20CF-4C68-8D49-042C7DAEB5D2}"/>
    <hyperlink ref="V382" r:id="rId381" display="shubhendu.sinha@vishalretail.co.in" xr:uid="{3DC8532E-A356-4509-8C80-AFFF0D84BF06}"/>
    <hyperlink ref="V383" r:id="rId382" display="shubhendu.sinha@vishalretail.co.in" xr:uid="{06CE1C4B-753C-4EEC-ABD0-DC9B26666D92}"/>
    <hyperlink ref="V384" r:id="rId383" display="shubhendu.sinha@vishalretail.co.in" xr:uid="{33410E16-479F-4A12-869D-7FDB6D2BF47D}"/>
    <hyperlink ref="V385" r:id="rId384" display="shubhendu.sinha@vishalretail.co.in" xr:uid="{D25E9F9A-84D2-40A8-BE3F-7874E193BF0F}"/>
    <hyperlink ref="V386" r:id="rId385" display="shubhendu.sinha@vishalretail.co.in" xr:uid="{6E901F20-434E-498E-90DA-13F5894C26B3}"/>
    <hyperlink ref="V387" r:id="rId386" display="shubhendu.sinha@vishalretail.co.in" xr:uid="{D74018D8-2B78-4C2D-A841-C9FCCC1522AC}"/>
    <hyperlink ref="V388" r:id="rId387" display="shubhendu.sinha@vishalretail.co.in" xr:uid="{A5090231-F0D3-4B35-A7D2-94BAF46512F0}"/>
    <hyperlink ref="V389" r:id="rId388" display="shubhendu.sinha@vishalretail.co.in" xr:uid="{B4DABD98-F2B2-4802-9A14-288F325D211C}"/>
    <hyperlink ref="V390" r:id="rId389" display="shubhendu.sinha@vishalretail.co.in" xr:uid="{F90EF6D5-E887-4B7A-90EF-3287168727E7}"/>
    <hyperlink ref="V391" r:id="rId390" display="shubhendu.sinha@vishalretail.co.in" xr:uid="{B2B28A23-8B12-4C8C-AFC7-25CAF2B92447}"/>
    <hyperlink ref="V392" r:id="rId391" display="shubhendu.sinha@vishalretail.co.in" xr:uid="{10BF557C-B8B1-4A9E-8EEE-BCB8A70768A7}"/>
    <hyperlink ref="V393" r:id="rId392" display="shubhendu.sinha@vishalretail.co.in" xr:uid="{A12173FB-B3A0-488D-A8DA-2533A9EAB4CD}"/>
    <hyperlink ref="V394" r:id="rId393" display="shubhendu.sinha@vishalretail.co.in" xr:uid="{3FD0CFDE-1F5D-46CA-A044-2DAD2AAC8100}"/>
    <hyperlink ref="V395" r:id="rId394" display="shubhendu.sinha@vishalretail.co.in" xr:uid="{BD90C3BF-A682-49D9-8611-6E064228428F}"/>
    <hyperlink ref="V396" r:id="rId395" display="shubhendu.sinha@vishalretail.co.in" xr:uid="{689D5F16-D415-4177-AACB-3C4CBE56FDFC}"/>
    <hyperlink ref="V397" r:id="rId396" display="shubhendu.sinha@vishalretail.co.in" xr:uid="{80ED5831-4C7E-4939-96E1-5E659F36B977}"/>
    <hyperlink ref="V398" r:id="rId397" display="shubhendu.sinha@vishalretail.co.in" xr:uid="{66FE2FC5-B244-478C-87CC-2146523F768D}"/>
    <hyperlink ref="V399" r:id="rId398" display="shubhendu.sinha@vishalretail.co.in" xr:uid="{13FAEA9F-CC7B-44D5-A5DC-F054727B5F69}"/>
    <hyperlink ref="V400" r:id="rId399" display="shubhendu.sinha@vishalretail.co.in" xr:uid="{B1ADD4A6-9AE2-4839-868A-7BAAA98F8BFE}"/>
    <hyperlink ref="V401" r:id="rId400" display="shubhendu.sinha@vishalretail.co.in" xr:uid="{0BBD1CD7-E51F-4E93-A2D2-446574A51093}"/>
    <hyperlink ref="V402" r:id="rId401" display="shubhendu.sinha@vishalretail.co.in" xr:uid="{F338602F-B826-4C30-88FC-3A0A2C29555F}"/>
    <hyperlink ref="V403" r:id="rId402" display="shubhendu.sinha@vishalretail.co.in" xr:uid="{FC3A3582-E984-47A3-9725-8B7B0422FF54}"/>
    <hyperlink ref="V404" r:id="rId403" display="shubhendu.sinha@vishalretail.co.in" xr:uid="{609B03FD-35AA-408F-B8E9-E71B99F8645B}"/>
    <hyperlink ref="V405" r:id="rId404" display="shubhendu.sinha@vishalretail.co.in" xr:uid="{878D63C4-3D33-4DDA-9575-FB87F28795AF}"/>
    <hyperlink ref="V406" r:id="rId405" display="shubhendu.sinha@vishalretail.co.in" xr:uid="{4D686D81-431C-4432-BB18-265344461D6C}"/>
    <hyperlink ref="V407" r:id="rId406" display="shubhendu.sinha@vishalretail.co.in" xr:uid="{4E171E74-0053-441D-B27E-AE8030EC4DEA}"/>
    <hyperlink ref="V408" r:id="rId407" display="shubhendu.sinha@vishalretail.co.in" xr:uid="{9A96D66A-DEF4-4082-804F-F6D93A310AC8}"/>
    <hyperlink ref="V409" r:id="rId408" display="shubhendu.sinha@vishalretail.co.in" xr:uid="{85B1F390-617D-42E6-9DBB-05913840366A}"/>
    <hyperlink ref="V410" r:id="rId409" display="shubhendu.sinha@vishalretail.co.in" xr:uid="{F5104888-7AA1-4597-B794-816AE479C520}"/>
    <hyperlink ref="V411" r:id="rId410" display="shubhendu.sinha@vishalretail.co.in" xr:uid="{230E858F-19F5-495D-9F54-3B36AEA63579}"/>
    <hyperlink ref="V412" r:id="rId411" display="shubhendu.sinha@vishalretail.co.in" xr:uid="{ABEA7CB4-2E61-4ACC-86CE-0C4AB95BD563}"/>
    <hyperlink ref="V413" r:id="rId412" display="shubhendu.sinha@vishalretail.co.in" xr:uid="{7C8ABBB5-4618-4314-BF57-09D32A1BC225}"/>
    <hyperlink ref="V414" r:id="rId413" display="shubhendu.sinha@vishalretail.co.in" xr:uid="{BB92FCCC-D671-444C-9914-45628C27BB7F}"/>
    <hyperlink ref="V415" r:id="rId414" display="shubhendu.sinha@vishalretail.co.in" xr:uid="{DD08FDB2-0B99-4CE4-8879-10C9CFC5DAFE}"/>
    <hyperlink ref="V416" r:id="rId415" display="shubhendu.sinha@vishalretail.co.in" xr:uid="{2B35C6C3-4B39-4419-AB03-1A191D3927E9}"/>
    <hyperlink ref="V417" r:id="rId416" display="shubhendu.sinha@vishalretail.co.in" xr:uid="{81CA2862-39E4-4850-B639-229462A45BA3}"/>
    <hyperlink ref="V418" r:id="rId417" display="shubhendu.sinha@vishalretail.co.in" xr:uid="{1058C59A-6EF4-4957-8ADA-DF11EAA8747D}"/>
    <hyperlink ref="V419" r:id="rId418" display="shubhendu.sinha@vishalretail.co.in" xr:uid="{523CD86B-A1AF-41D5-BB79-CB48EF281BDE}"/>
    <hyperlink ref="V420" r:id="rId419" display="shubhendu.sinha@vishalretail.co.in" xr:uid="{4BAAA5B9-F898-4ED7-8975-62D8FC55DC87}"/>
    <hyperlink ref="V421" r:id="rId420" display="shubhendu.sinha@vishalretail.co.in" xr:uid="{A2CCC894-254F-46C1-8E72-E9BD05D89BA3}"/>
    <hyperlink ref="V422" r:id="rId421" display="shubhendu.sinha@vishalretail.co.in" xr:uid="{1C3839F9-4361-47D2-BBE1-2DBED04103FE}"/>
    <hyperlink ref="V423" r:id="rId422" display="shubhendu.sinha@vishalretail.co.in" xr:uid="{3FA68E51-1299-4B08-B1B5-BEB6B187B234}"/>
    <hyperlink ref="V424" r:id="rId423" display="shubhendu.sinha@vishalretail.co.in" xr:uid="{D7803D87-695E-4E2F-AE98-60CEFD7BC56E}"/>
    <hyperlink ref="V425" r:id="rId424" display="shubhendu.sinha@vishalretail.co.in" xr:uid="{B57707CF-52B3-40A6-A783-7B0A61D645D6}"/>
    <hyperlink ref="V426" r:id="rId425" display="shubhendu.sinha@vishalretail.co.in" xr:uid="{510F6A06-36FA-4982-90AB-24B6CA926CC1}"/>
    <hyperlink ref="V427" r:id="rId426" display="shubhendu.sinha@vishalretail.co.in" xr:uid="{86199E59-867F-4ABA-B3BE-1F115B7282E7}"/>
    <hyperlink ref="V428" r:id="rId427" display="shubhendu.sinha@vishalretail.co.in" xr:uid="{289C95F7-73D2-4EFA-99F2-0F0A0A9E822B}"/>
    <hyperlink ref="V429" r:id="rId428" display="shubhendu.sinha@vishalretail.co.in" xr:uid="{943ED6B5-E263-48AC-A171-975B2FA21026}"/>
    <hyperlink ref="V430" r:id="rId429" display="shubhendu.sinha@vishalretail.co.in" xr:uid="{883DCC55-0075-4A1F-9190-EFC2BE6884F8}"/>
    <hyperlink ref="V431" r:id="rId430" display="shubhendu.sinha@vishalretail.co.in" xr:uid="{2439223C-85D5-4E41-80DD-4DB4C01E0C1B}"/>
    <hyperlink ref="V432" r:id="rId431" display="shubhendu.sinha@vishalretail.co.in" xr:uid="{5D35C9F8-A019-4AE6-A6A5-88B7ED6D6941}"/>
    <hyperlink ref="V433" r:id="rId432" display="shubhendu.sinha@vishalretail.co.in" xr:uid="{7B206769-AB0D-40AC-9839-E724F7A55C19}"/>
    <hyperlink ref="V434" r:id="rId433" display="shubhendu.sinha@vishalretail.co.in" xr:uid="{0AD5646D-44FF-4B60-A943-6B8E903F0F3D}"/>
    <hyperlink ref="V435" r:id="rId434" display="shubhendu.sinha@vishalretail.co.in" xr:uid="{00DC927C-EA94-4712-AAFF-65DD6EECF312}"/>
    <hyperlink ref="V436" r:id="rId435" display="shubhendu.sinha@vishalretail.co.in" xr:uid="{3458E33B-65AC-4016-AD36-B16D2257DE99}"/>
    <hyperlink ref="V437" r:id="rId436" display="shubhendu.sinha@vishalretail.co.in" xr:uid="{2AF19410-7E66-4660-ABEE-B60BF1B65CED}"/>
    <hyperlink ref="V438" r:id="rId437" display="shubhendu.sinha@vishalretail.co.in" xr:uid="{A3155A1B-CFB4-4D49-94CC-3E2EDBC71370}"/>
    <hyperlink ref="V439" r:id="rId438" display="shubhendu.sinha@vishalretail.co.in" xr:uid="{FD689681-BC9A-46B7-8988-D7BE592BCDAA}"/>
    <hyperlink ref="V440" r:id="rId439" display="shubhendu.sinha@vishalretail.co.in" xr:uid="{CFDDDA74-2AB6-487F-96D6-F8FA515C2B37}"/>
    <hyperlink ref="V441" r:id="rId440" display="shubhendu.sinha@vishalretail.co.in" xr:uid="{D9D56F6F-A063-40F0-BB68-12146E2B149A}"/>
    <hyperlink ref="V442" r:id="rId441" display="shubhendu.sinha@vishalretail.co.in" xr:uid="{DB22E4B0-4A6F-4593-BFEC-827A54CB990A}"/>
    <hyperlink ref="V443" r:id="rId442" display="shubhendu.sinha@vishalretail.co.in" xr:uid="{8E1B28A4-769B-4E53-85EA-5EA4942782E9}"/>
    <hyperlink ref="V444" r:id="rId443" display="shubhendu.sinha@vishalretail.co.in" xr:uid="{E28117A9-7143-44EA-A0AA-2A807444CE03}"/>
    <hyperlink ref="V445" r:id="rId444" display="shubhendu.sinha@vishalretail.co.in" xr:uid="{7A4B99EC-69FC-43A7-87F8-AB6930BDE6E9}"/>
    <hyperlink ref="V446" r:id="rId445" display="shubhendu.sinha@vishalretail.co.in" xr:uid="{891A97A7-BB8E-4418-BB2D-03A4C030225E}"/>
    <hyperlink ref="V447" r:id="rId446" display="shubhendu.sinha@vishalretail.co.in" xr:uid="{E02D874C-D7EB-4A8D-88A5-F856BA7DA97C}"/>
    <hyperlink ref="V448" r:id="rId447" display="shubhendu.sinha@vishalretail.co.in" xr:uid="{4F90D155-D90E-4CEA-81CA-6C1003669649}"/>
    <hyperlink ref="V449" r:id="rId448" display="shubhendu.sinha@vishalretail.co.in" xr:uid="{94A2EDAF-1BC8-4000-B266-DDCDDD374116}"/>
    <hyperlink ref="V450" r:id="rId449" display="shubhendu.sinha@vishalretail.co.in" xr:uid="{7C85B951-01EB-473C-821D-EB0D13B10706}"/>
    <hyperlink ref="V451" r:id="rId450" display="shubhendu.sinha@vishalretail.co.in" xr:uid="{470F5AB2-454A-4915-943E-925302D26861}"/>
    <hyperlink ref="V452" r:id="rId451" display="shubhendu.sinha@vishalretail.co.in" xr:uid="{7F74EF47-5A24-4340-9367-10D533942C4E}"/>
    <hyperlink ref="V453" r:id="rId452" display="shubhendu.sinha@vishalretail.co.in" xr:uid="{F0D5372B-6027-474E-B893-16667D572BD4}"/>
    <hyperlink ref="V454" r:id="rId453" display="shubhendu.sinha@vishalretail.co.in" xr:uid="{8BF68CFF-CE8D-4A40-B8E2-F0FC7AAB08F8}"/>
    <hyperlink ref="V455" r:id="rId454" display="shubhendu.sinha@vishalretail.co.in" xr:uid="{9A0D55A7-D876-4FC9-B877-92BFC36AC34C}"/>
    <hyperlink ref="V456" r:id="rId455" display="shubhendu.sinha@vishalretail.co.in" xr:uid="{D7549B6F-8FFD-4F2F-8800-058563B97817}"/>
    <hyperlink ref="V457" r:id="rId456" display="shubhendu.sinha@vishalretail.co.in" xr:uid="{810DF2A3-FD9B-4ADB-B2A9-6F22136C8677}"/>
    <hyperlink ref="V458" r:id="rId457" display="shubhendu.sinha@vishalretail.co.in" xr:uid="{C8B6C834-D5F9-4942-A97A-3994CB65E144}"/>
    <hyperlink ref="V459" r:id="rId458" display="shubhendu.sinha@vishalretail.co.in" xr:uid="{15F8D69C-3120-4251-A30C-21082A010CF6}"/>
    <hyperlink ref="V460" r:id="rId459" display="shubhendu.sinha@vishalretail.co.in" xr:uid="{B90F520B-30EA-46AC-8E10-C8A130C72387}"/>
    <hyperlink ref="V461" r:id="rId460" display="shubhendu.sinha@vishalretail.co.in" xr:uid="{C7925839-185A-4838-AE23-FD5D1E7CBC52}"/>
    <hyperlink ref="V462" r:id="rId461" display="shubhendu.sinha@vishalretail.co.in" xr:uid="{65F4F79A-F553-47F4-9199-D7387DBF1719}"/>
    <hyperlink ref="V463" r:id="rId462" display="shubhendu.sinha@vishalretail.co.in" xr:uid="{5C03E9D9-C926-4859-ACB2-3E3AB59A21FA}"/>
    <hyperlink ref="V464" r:id="rId463" display="shubhendu.sinha@vishalretail.co.in" xr:uid="{0EE3D7F0-6DCF-4B03-9662-F4D72842B450}"/>
    <hyperlink ref="V465" r:id="rId464" display="shubhendu.sinha@vishalretail.co.in" xr:uid="{32D874C0-3E96-4E55-9193-14EA6040D4BF}"/>
    <hyperlink ref="V466" r:id="rId465" display="shubhendu.sinha@vishalretail.co.in" xr:uid="{C9240C58-9888-4873-AEB5-12F56C396B5B}"/>
    <hyperlink ref="V467" r:id="rId466" display="shubhendu.sinha@vishalretail.co.in" xr:uid="{B72718AA-3C95-44DF-ACD2-6E0991C11E84}"/>
    <hyperlink ref="V468" r:id="rId467" display="shubhendu.sinha@vishalretail.co.in" xr:uid="{C0F3D394-3B2D-4F3C-B85C-139A6A433D58}"/>
    <hyperlink ref="V469" r:id="rId468" display="shubhendu.sinha@vishalretail.co.in" xr:uid="{9EA7238B-60CD-4355-8D65-600CA0503F2A}"/>
    <hyperlink ref="V470" r:id="rId469" display="shubhendu.sinha@vishalretail.co.in" xr:uid="{6C3FD1A7-ABD1-4380-B1FA-5DDA524D1B65}"/>
    <hyperlink ref="V471" r:id="rId470" display="shubhendu.sinha@vishalretail.co.in" xr:uid="{5DBE3200-96E2-4CEF-A09B-DC3479411B3D}"/>
    <hyperlink ref="V472" r:id="rId471" display="shubhendu.sinha@vishalretail.co.in" xr:uid="{9E19943C-9816-4E0D-B08F-BB762A803973}"/>
    <hyperlink ref="V473" r:id="rId472" display="shubhendu.sinha@vishalretail.co.in" xr:uid="{EDDBFA2C-FA5F-4896-B7B1-7F85B0ABAC0A}"/>
    <hyperlink ref="V474" r:id="rId473" display="shubhendu.sinha@vishalretail.co.in" xr:uid="{0EA02934-1A5E-4878-B159-BDB0E847D3DD}"/>
    <hyperlink ref="V475" r:id="rId474" display="shubhendu.sinha@vishalretail.co.in" xr:uid="{2C0E0F5C-4225-4027-9F50-E04DC25BC738}"/>
    <hyperlink ref="V476" r:id="rId475" display="shubhendu.sinha@vishalretail.co.in" xr:uid="{1BD4A90B-BAD9-4049-9E0F-BF820F6D5AB6}"/>
    <hyperlink ref="V477" r:id="rId476" display="shubhendu.sinha@vishalretail.co.in" xr:uid="{35799EB0-77DE-49F9-836D-3C775BA0155F}"/>
    <hyperlink ref="V478" r:id="rId477" display="shubhendu.sinha@vishalretail.co.in" xr:uid="{EBBC814E-CB7D-4E90-AF6D-A71F5B9F3851}"/>
    <hyperlink ref="V479" r:id="rId478" display="shubhendu.sinha@vishalretail.co.in" xr:uid="{367318B3-1239-4DEA-972F-01FFC7F0D815}"/>
    <hyperlink ref="V480" r:id="rId479" display="shubhendu.sinha@vishalretail.co.in" xr:uid="{25D59849-681A-4CAF-94DE-F5426FB34971}"/>
    <hyperlink ref="V481" r:id="rId480" display="shubhendu.sinha@vishalretail.co.in" xr:uid="{6F0D03FC-94AB-43AE-8A58-16337A18A096}"/>
    <hyperlink ref="V482" r:id="rId481" display="shubhendu.sinha@vishalretail.co.in" xr:uid="{D7694319-70E2-4F2E-A3B4-FB14B0FB3B76}"/>
    <hyperlink ref="V483" r:id="rId482" display="shubhendu.sinha@vishalretail.co.in" xr:uid="{DF63A2A2-ED4E-4656-9B15-442DC4BA3620}"/>
    <hyperlink ref="V484" r:id="rId483" display="shubhendu.sinha@vishalretail.co.in" xr:uid="{51B1D525-E9F6-4F44-811B-BEC625DCB0B8}"/>
    <hyperlink ref="V485" r:id="rId484" display="shubhendu.sinha@vishalretail.co.in" xr:uid="{532FE961-3E8C-4C96-B2EB-1BB5BFBF2382}"/>
    <hyperlink ref="V486" r:id="rId485" display="shubhendu.sinha@vishalretail.co.in" xr:uid="{58413C4D-0153-4D97-965C-780DD14AF681}"/>
    <hyperlink ref="V487" r:id="rId486" display="shubhendu.sinha@vishalretail.co.in" xr:uid="{AF7C4BCE-798B-4C72-A15B-798BF79C49A9}"/>
    <hyperlink ref="V488" r:id="rId487" display="shubhendu.sinha@vishalretail.co.in" xr:uid="{D5B6A75B-4BDE-4A1B-A7B8-54DE0C22F52A}"/>
    <hyperlink ref="V489" r:id="rId488" display="shubhendu.sinha@vishalretail.co.in" xr:uid="{6B7C6573-17D6-4E0D-87AC-B77FE50B14DE}"/>
    <hyperlink ref="V490" r:id="rId489" display="shubhendu.sinha@vishalretail.co.in" xr:uid="{91F714BF-F0A6-436B-9697-1514238DB4E2}"/>
    <hyperlink ref="V491" r:id="rId490" display="shubhendu.sinha@vishalretail.co.in" xr:uid="{C292F324-BACA-4E4D-A54D-AEE7DEE3BBCD}"/>
    <hyperlink ref="V492" r:id="rId491" display="shubhendu.sinha@vishalretail.co.in" xr:uid="{36BBBB22-8895-467C-BB0C-5FA4D2B64275}"/>
    <hyperlink ref="V493" r:id="rId492" display="shubhendu.sinha@vishalretail.co.in" xr:uid="{FE663B4E-DA78-4FA2-A4AE-0B2CB2FCCDD1}"/>
    <hyperlink ref="V494" r:id="rId493" display="shubhendu.sinha@vishalretail.co.in" xr:uid="{C72492E1-E9C4-4CC4-A0AD-47F0026B38AE}"/>
    <hyperlink ref="V495" r:id="rId494" display="shubhendu.sinha@vishalretail.co.in" xr:uid="{09F67DF0-84F1-4229-A3F8-4B3691607BFD}"/>
    <hyperlink ref="V496" r:id="rId495" display="shubhendu.sinha@vishalretail.co.in" xr:uid="{A55C1BB1-C724-4ED5-A431-AEE9F04BD267}"/>
    <hyperlink ref="V497" r:id="rId496" display="shubhendu.sinha@vishalretail.co.in" xr:uid="{3CCE2896-9099-4609-A937-C3525FAF6B7D}"/>
    <hyperlink ref="V498" r:id="rId497" display="shubhendu.sinha@vishalretail.co.in" xr:uid="{2A69CA11-D477-4495-868A-9CC7B3574E89}"/>
    <hyperlink ref="V499" r:id="rId498" display="shubhendu.sinha@vishalretail.co.in" xr:uid="{99E41CE2-F983-46E3-8B20-235E8DB98559}"/>
    <hyperlink ref="V500" r:id="rId499" display="shubhendu.sinha@vishalretail.co.in" xr:uid="{395E2328-1B5B-4AB4-88F5-108BEE1CF303}"/>
    <hyperlink ref="V501" r:id="rId500" display="shubhendu.sinha@vishalretail.co.in" xr:uid="{C2C80B68-E4D4-4B70-A42C-B019EA40FF1F}"/>
    <hyperlink ref="V502" r:id="rId501" display="shubhendu.sinha@vishalretail.co.in" xr:uid="{458D6252-89D4-4278-B7E5-763610F22328}"/>
    <hyperlink ref="V503" r:id="rId502" display="shubhendu.sinha@vishalretail.co.in" xr:uid="{F9F4B5E4-95D0-4EB7-8DB0-EE28A1435BE3}"/>
    <hyperlink ref="V504" r:id="rId503" display="shubhendu.sinha@vishalretail.co.in" xr:uid="{D086CDCE-602F-4CD3-A869-426170311960}"/>
    <hyperlink ref="V505" r:id="rId504" display="shubhendu.sinha@vishalretail.co.in" xr:uid="{82FE476B-A1EE-4FFB-9424-1074D1E68EFC}"/>
    <hyperlink ref="V506" r:id="rId505" display="shubhendu.sinha@vishalretail.co.in" xr:uid="{4B5126A0-0A1A-4322-A2D5-7C2F4CF03CEC}"/>
    <hyperlink ref="V507" r:id="rId506" display="shubhendu.sinha@vishalretail.co.in" xr:uid="{12AA2991-F773-4386-BDC9-0F80EDA6F3E9}"/>
    <hyperlink ref="V508" r:id="rId507" display="shubhendu.sinha@vishalretail.co.in" xr:uid="{44D7B845-9D6C-47AD-B909-C959AB15D4E3}"/>
    <hyperlink ref="V509" r:id="rId508" display="shubhendu.sinha@vishalretail.co.in" xr:uid="{2FD8B2A3-BF9A-46B5-BCAC-089289BF643D}"/>
    <hyperlink ref="V510" r:id="rId509" display="shubhendu.sinha@vishalretail.co.in" xr:uid="{A8B540A9-46DB-47E4-A7B3-7FBA1387A17C}"/>
    <hyperlink ref="V511" r:id="rId510" display="shubhendu.sinha@vishalretail.co.in" xr:uid="{FA6ABE8E-9338-4E65-9562-B8552076494D}"/>
    <hyperlink ref="V512" r:id="rId511" display="shubhendu.sinha@vishalretail.co.in" xr:uid="{F098EB3B-805C-4829-9332-AA51C257000F}"/>
    <hyperlink ref="V513" r:id="rId512" display="shubhendu.sinha@vishalretail.co.in" xr:uid="{F5E7EB25-E2C5-46E7-9FC5-A5F7CD30948E}"/>
    <hyperlink ref="V514" r:id="rId513" display="shubhendu.sinha@vishalretail.co.in" xr:uid="{94F4C73F-E757-4885-B8B0-C7C1E6798721}"/>
    <hyperlink ref="V515" r:id="rId514" display="shubhendu.sinha@vishalretail.co.in" xr:uid="{7B511C56-5F50-4A45-BFFC-3EE54AE068E1}"/>
    <hyperlink ref="V516" r:id="rId515" display="shubhendu.sinha@vishalretail.co.in" xr:uid="{6B86F7D1-9356-4475-9D02-762F1783C57B}"/>
    <hyperlink ref="V517" r:id="rId516" display="shubhendu.sinha@vishalretail.co.in" xr:uid="{78A27010-B9B7-4086-915C-3B4406566EE3}"/>
    <hyperlink ref="V518" r:id="rId517" display="shubhendu.sinha@vishalretail.co.in" xr:uid="{9D0C7064-2A60-4127-944E-19265AA19B71}"/>
    <hyperlink ref="V519" r:id="rId518" display="shubhendu.sinha@vishalretail.co.in" xr:uid="{DB1DDE49-388C-4A13-BF5F-8915D82D341D}"/>
    <hyperlink ref="V520" r:id="rId519" display="shubhendu.sinha@vishalretail.co.in" xr:uid="{0CE3EA72-C242-4B9B-AF4F-267D1867AEF0}"/>
    <hyperlink ref="V521" r:id="rId520" display="shubhendu.sinha@vishalretail.co.in" xr:uid="{1A0A7F14-9D58-48C8-AFB1-774FF1F2EB42}"/>
    <hyperlink ref="V522" r:id="rId521" display="shubhendu.sinha@vishalretail.co.in" xr:uid="{B52EA713-625C-4D9B-A0ED-F796C18242EA}"/>
    <hyperlink ref="V523" r:id="rId522" display="shubhendu.sinha@vishalretail.co.in" xr:uid="{D8245778-377A-4ABA-9193-2AD658205BD7}"/>
    <hyperlink ref="V524" r:id="rId523" display="shubhendu.sinha@vishalretail.co.in" xr:uid="{A7EA293F-A962-4911-A12B-1D9D4CA771DF}"/>
    <hyperlink ref="V525" r:id="rId524" display="shubhendu.sinha@vishalretail.co.in" xr:uid="{1F24C3D4-73AB-4C71-9F27-FED23BCAAFB8}"/>
    <hyperlink ref="V526" r:id="rId525" display="shubhendu.sinha@vishalretail.co.in" xr:uid="{F4E2BE9D-6AA2-4EDE-BB04-9A8F7B606B6C}"/>
    <hyperlink ref="V527" r:id="rId526" display="shubhendu.sinha@vishalretail.co.in" xr:uid="{0DA4474B-48B4-4F08-BFE2-026F39B06606}"/>
    <hyperlink ref="V528" r:id="rId527" display="shubhendu.sinha@vishalretail.co.in" xr:uid="{48879236-87EE-40FD-847B-70DF5AF3BB29}"/>
    <hyperlink ref="V529" r:id="rId528" display="shubhendu.sinha@vishalretail.co.in" xr:uid="{D701ABA2-53AC-4C2B-BC47-31A0D7FC81AD}"/>
    <hyperlink ref="V530" r:id="rId529" display="shubhendu.sinha@vishalretail.co.in" xr:uid="{FDC95AEA-7FAE-42B2-AD05-D71546C8C1BB}"/>
    <hyperlink ref="V531" r:id="rId530" display="shubhendu.sinha@vishalretail.co.in" xr:uid="{5FB1D351-9136-42C9-8FF4-EC0F94C88A76}"/>
    <hyperlink ref="V532" r:id="rId531" display="shubhendu.sinha@vishalretail.co.in" xr:uid="{5DA3B45C-6FCB-4F57-A99F-25B9E740BFE8}"/>
    <hyperlink ref="V533" r:id="rId532" display="shubhendu.sinha@vishalretail.co.in" xr:uid="{3D034393-0540-4823-8535-C33DB3C3B167}"/>
    <hyperlink ref="V534" r:id="rId533" display="shubhendu.sinha@vishalretail.co.in" xr:uid="{74676E75-86F8-4A6F-92DD-459D6195A60F}"/>
    <hyperlink ref="V535" r:id="rId534" display="shubhendu.sinha@vishalretail.co.in" xr:uid="{48472330-45A7-47AE-8C20-BD5288AE37A6}"/>
    <hyperlink ref="V536" r:id="rId535" display="shubhendu.sinha@vishalretail.co.in" xr:uid="{2585E61B-3426-4493-91E4-4CA5CC8C3664}"/>
    <hyperlink ref="V537" r:id="rId536" display="shubhendu.sinha@vishalretail.co.in" xr:uid="{8711C96C-D7DB-4E9D-BEDA-185227123E1C}"/>
    <hyperlink ref="V538" r:id="rId537" display="shubhendu.sinha@vishalretail.co.in" xr:uid="{D0E527FA-A76B-4206-891C-22485623C90F}"/>
    <hyperlink ref="V539" r:id="rId538" display="shubhendu.sinha@vishalretail.co.in" xr:uid="{5F3ADBA7-685A-4B04-B19D-9F2FB1A72080}"/>
    <hyperlink ref="V540" r:id="rId539" display="shubhendu.sinha@vishalretail.co.in" xr:uid="{04D94F27-2E28-40DA-A0C3-7C8A2735D667}"/>
    <hyperlink ref="V541" r:id="rId540" display="shubhendu.sinha@vishalretail.co.in" xr:uid="{E5B815B3-4F91-4E29-8D3E-D1119D193E18}"/>
    <hyperlink ref="V542" r:id="rId541" display="shubhendu.sinha@vishalretail.co.in" xr:uid="{A445050A-252D-48C4-81C8-53F6AB3BDE5D}"/>
    <hyperlink ref="V543" r:id="rId542" display="shubhendu.sinha@vishalretail.co.in" xr:uid="{FB20F9B3-757D-4651-9DEF-D06C5ECA90F8}"/>
    <hyperlink ref="V544" r:id="rId543" display="shubhendu.sinha@vishalretail.co.in" xr:uid="{B845E8E3-1044-41F5-92AA-8FDBBB70D6E8}"/>
    <hyperlink ref="V545" r:id="rId544" display="shubhendu.sinha@vishalretail.co.in" xr:uid="{67225608-1149-419F-BBE1-365C8D01589E}"/>
    <hyperlink ref="V546" r:id="rId545" display="shubhendu.sinha@vishalretail.co.in" xr:uid="{A8B154B7-2D96-462C-8998-97EF379F897C}"/>
    <hyperlink ref="V547" r:id="rId546" display="shubhendu.sinha@vishalretail.co.in" xr:uid="{9FEA9933-A9A2-4524-AD94-73C0CB56E4CC}"/>
    <hyperlink ref="V548" r:id="rId547" display="shubhendu.sinha@vishalretail.co.in" xr:uid="{493968D8-E882-4DFF-B2D9-3CA736C75A05}"/>
    <hyperlink ref="V549" r:id="rId548" display="shubhendu.sinha@vishalretail.co.in" xr:uid="{6B2A1D62-A80C-4F79-9E28-6DD4E9A9A04F}"/>
    <hyperlink ref="V550" r:id="rId549" display="shubhendu.sinha@vishalretail.co.in" xr:uid="{001BC437-47F3-4C32-9904-2AEB0099B870}"/>
    <hyperlink ref="V551" r:id="rId550" display="shubhendu.sinha@vishalretail.co.in" xr:uid="{35313EB9-0060-470F-B601-342F7CF7EE7A}"/>
    <hyperlink ref="V552" r:id="rId551" display="shubhendu.sinha@vishalretail.co.in" xr:uid="{054F8D0E-A22B-48DD-A25A-F01C9E22BCAD}"/>
    <hyperlink ref="V553" r:id="rId552" display="shubhendu.sinha@vishalretail.co.in" xr:uid="{AFE3AE99-81B9-4F8F-8747-65E0BB24A5C5}"/>
    <hyperlink ref="V554" r:id="rId553" display="shubhendu.sinha@vishalretail.co.in" xr:uid="{317111A4-39B5-4CF0-A12C-53195E326A09}"/>
    <hyperlink ref="V555" r:id="rId554" display="shubhendu.sinha@vishalretail.co.in" xr:uid="{CD42D6FB-AA36-4772-B790-14A3D8D3EA10}"/>
    <hyperlink ref="V556" r:id="rId555" display="shubhendu.sinha@vishalretail.co.in" xr:uid="{09F0DB87-5135-4EB4-9094-839015611F75}"/>
    <hyperlink ref="V557" r:id="rId556" display="shubhendu.sinha@vishalretail.co.in" xr:uid="{025D29C1-A8F2-4DEC-8993-602A94035A97}"/>
    <hyperlink ref="V558" r:id="rId557" display="shubhendu.sinha@vishalretail.co.in" xr:uid="{591BDB55-BE14-4BE3-B670-6415FE460771}"/>
    <hyperlink ref="V559" r:id="rId558" display="shubhendu.sinha@vishalretail.co.in" xr:uid="{319CC010-B353-477C-B4B6-418F9FC1D6A3}"/>
    <hyperlink ref="V560" r:id="rId559" display="shubhendu.sinha@vishalretail.co.in" xr:uid="{1E6F7799-2635-4204-A2F8-E306BD7D7589}"/>
    <hyperlink ref="V561" r:id="rId560" display="shubhendu.sinha@vishalretail.co.in" xr:uid="{18C134A7-C9E7-4A5F-91F5-9AB99C7D36C5}"/>
    <hyperlink ref="V562" r:id="rId561" display="shubhendu.sinha@vishalretail.co.in" xr:uid="{6F26F3D3-618D-4B15-B120-2904BC0DBE35}"/>
    <hyperlink ref="V563" r:id="rId562" display="shubhendu.sinha@vishalretail.co.in" xr:uid="{20A6C5AB-B79F-4CFD-BE92-A7480A6C022F}"/>
    <hyperlink ref="V564" r:id="rId563" display="shubhendu.sinha@vishalretail.co.in" xr:uid="{1295674F-5396-4363-B426-569E540EEFE6}"/>
    <hyperlink ref="V565" r:id="rId564" display="shubhendu.sinha@vishalretail.co.in" xr:uid="{230332F5-9B2C-488B-AE9E-0DB14B39DBA3}"/>
    <hyperlink ref="V566" r:id="rId565" display="shubhendu.sinha@vishalretail.co.in" xr:uid="{CC656799-E947-4EE4-A219-EF674EA354F5}"/>
    <hyperlink ref="V567" r:id="rId566" display="shubhendu.sinha@vishalretail.co.in" xr:uid="{BB55AEA1-4A8C-4C68-B598-684BB047B8E1}"/>
    <hyperlink ref="V568" r:id="rId567" display="shubhendu.sinha@vishalretail.co.in" xr:uid="{B17133D7-1393-41BD-877B-6EB4212BA35A}"/>
    <hyperlink ref="V569" r:id="rId568" display="shubhendu.sinha@vishalretail.co.in" xr:uid="{392F35A7-722F-419F-99B1-50F8DC85C6AE}"/>
    <hyperlink ref="V570" r:id="rId569" display="shubhendu.sinha@vishalretail.co.in" xr:uid="{2BAE1EB3-8B00-428F-A537-CA6C79156E03}"/>
    <hyperlink ref="V571" r:id="rId570" display="shubhendu.sinha@vishalretail.co.in" xr:uid="{0667D663-086C-4D6F-BDE2-F84AB9514EC5}"/>
    <hyperlink ref="V572" r:id="rId571" display="shubhendu.sinha@vishalretail.co.in" xr:uid="{3414055D-A19E-4DC8-B812-5DF6008736DB}"/>
    <hyperlink ref="V573" r:id="rId572" display="shubhendu.sinha@vishalretail.co.in" xr:uid="{31024373-A773-4A8E-913C-42D27FB5DB7F}"/>
    <hyperlink ref="V574" r:id="rId573" display="shubhendu.sinha@vishalretail.co.in" xr:uid="{15DEB5D7-B7D1-47F2-A080-5766F6B07BBA}"/>
    <hyperlink ref="V575" r:id="rId574" display="shubhendu.sinha@vishalretail.co.in" xr:uid="{1DE7BBCB-B7E2-4A6B-96A8-21A82F7DD5AD}"/>
    <hyperlink ref="V576" r:id="rId575" display="shubhendu.sinha@vishalretail.co.in" xr:uid="{C3AD4126-3291-476F-BAC6-E5257345A9DF}"/>
    <hyperlink ref="V577" r:id="rId576" display="shubhendu.sinha@vishalretail.co.in" xr:uid="{18A84B14-03D3-4911-AA28-C38EC24E9550}"/>
    <hyperlink ref="V578" r:id="rId577" display="shubhendu.sinha@vishalretail.co.in" xr:uid="{79042331-ECE6-47FC-87E0-BB2DCC70D425}"/>
    <hyperlink ref="V579" r:id="rId578" display="shubhendu.sinha@vishalretail.co.in" xr:uid="{64286CC3-4190-45E2-A152-E2025BB03E8B}"/>
    <hyperlink ref="V580" r:id="rId579" display="shubhendu.sinha@vishalretail.co.in" xr:uid="{43365451-2A75-46E7-A0C9-9B8B3D008325}"/>
    <hyperlink ref="V581" r:id="rId580" display="shubhendu.sinha@vishalretail.co.in" xr:uid="{A1C3A949-4BBC-4918-B3FA-AFA056D0D495}"/>
    <hyperlink ref="V582" r:id="rId581" display="shubhendu.sinha@vishalretail.co.in" xr:uid="{EFA4A6E5-B5B7-4137-84AB-A9A72917C9DC}"/>
    <hyperlink ref="V583" r:id="rId582" display="shubhendu.sinha@vishalretail.co.in" xr:uid="{FFB609D3-37AC-4CA6-AA0D-FB7AFA0CAC52}"/>
    <hyperlink ref="V584" r:id="rId583" display="shubhendu.sinha@vishalretail.co.in" xr:uid="{B880B386-9F8F-434F-B90C-6259FBEC1F8D}"/>
    <hyperlink ref="V585" r:id="rId584" display="shubhendu.sinha@vishalretail.co.in" xr:uid="{70FF698E-CF21-4EB3-B0AA-7716630F6653}"/>
    <hyperlink ref="V586" r:id="rId585" display="shubhendu.sinha@vishalretail.co.in" xr:uid="{98DB2FD1-2193-496E-AAB5-DD54C598052F}"/>
    <hyperlink ref="V587" r:id="rId586" display="shubhendu.sinha@vishalretail.co.in" xr:uid="{9C2E19C3-F41B-49F7-A639-73D8D5120B4D}"/>
    <hyperlink ref="V588" r:id="rId587" display="shubhendu.sinha@vishalretail.co.in" xr:uid="{0EA183A6-128F-4082-9331-3143EF144D38}"/>
    <hyperlink ref="V589" r:id="rId588" display="shubhendu.sinha@vishalretail.co.in" xr:uid="{0A0FE842-6055-4367-B0BC-E9BB8AA105DE}"/>
    <hyperlink ref="V590" r:id="rId589" display="shubhendu.sinha@vishalretail.co.in" xr:uid="{66E857F6-2D93-4673-B40A-ED0FA1E9F515}"/>
    <hyperlink ref="V591" r:id="rId590" display="shubhendu.sinha@vishalretail.co.in" xr:uid="{F1F91D48-36BB-4675-AC99-A9EABE3C5C8F}"/>
    <hyperlink ref="V592" r:id="rId591" display="shubhendu.sinha@vishalretail.co.in" xr:uid="{461FDBDD-32E8-4BA3-A603-91B1460A7795}"/>
    <hyperlink ref="V593" r:id="rId592" display="shubhendu.sinha@vishalretail.co.in" xr:uid="{6B9E87E6-1600-4FD7-93D4-F4F47212795F}"/>
    <hyperlink ref="V594" r:id="rId593" display="shubhendu.sinha@vishalretail.co.in" xr:uid="{B1D8139C-8CAE-4F04-A22D-96688048E9FE}"/>
    <hyperlink ref="V595" r:id="rId594" display="shubhendu.sinha@vishalretail.co.in" xr:uid="{F86DEC5B-7142-495B-BA71-A2E86DF197BB}"/>
    <hyperlink ref="V596" r:id="rId595" display="shubhendu.sinha@vishalretail.co.in" xr:uid="{E84E2D25-7207-4612-B738-628D8A474706}"/>
    <hyperlink ref="V597" r:id="rId596" display="shubhendu.sinha@vishalretail.co.in" xr:uid="{23B315AD-70D9-4744-B24E-CEA6F633B248}"/>
    <hyperlink ref="V598" r:id="rId597" display="shubhendu.sinha@vishalretail.co.in" xr:uid="{D386AF91-62CF-4208-81ED-C21D2FCE2F6C}"/>
    <hyperlink ref="V599" r:id="rId598" display="shubhendu.sinha@vishalretail.co.in" xr:uid="{3B842368-763B-4824-8B0C-78B9C639AB27}"/>
    <hyperlink ref="V600" r:id="rId599" display="shubhendu.sinha@vishalretail.co.in" xr:uid="{5A151B20-1DFA-48A2-8A52-348C083A9F3E}"/>
    <hyperlink ref="V601" r:id="rId600" display="shubhendu.sinha@vishalretail.co.in" xr:uid="{8DD842A9-4900-4E9E-91C1-E3617FB86A38}"/>
    <hyperlink ref="V602" r:id="rId601" display="shubhendu.sinha@vishalretail.co.in" xr:uid="{15F3AA86-C0FC-46A9-8390-38A7EB9C8931}"/>
    <hyperlink ref="V603" r:id="rId602" display="shubhendu.sinha@vishalretail.co.in" xr:uid="{409691E8-6EFF-4727-9E43-AB0DCD327DC2}"/>
    <hyperlink ref="V604" r:id="rId603" display="shubhendu.sinha@vishalretail.co.in" xr:uid="{6572D716-E383-4DE9-829D-7DAA44A940C6}"/>
    <hyperlink ref="V605" r:id="rId604" display="shubhendu.sinha@vishalretail.co.in" xr:uid="{C30F7B90-6F8D-4E12-9CE6-02B4CA139F0E}"/>
    <hyperlink ref="V606" r:id="rId605" display="shubhendu.sinha@vishalretail.co.in" xr:uid="{0C522EC8-12BA-483E-839B-4E172839F591}"/>
    <hyperlink ref="V607" r:id="rId606" display="shubhendu.sinha@vishalretail.co.in" xr:uid="{D51A869B-DC9C-481B-932C-E198A5D957AF}"/>
    <hyperlink ref="V608" r:id="rId607" display="shubhendu.sinha@vishalretail.co.in" xr:uid="{D699CA57-055C-4FA7-A82D-F929C8991420}"/>
    <hyperlink ref="V609" r:id="rId608" display="shubhendu.sinha@vishalretail.co.in" xr:uid="{399DA98D-520B-4570-882F-E943F220EF33}"/>
    <hyperlink ref="V610" r:id="rId609" display="shubhendu.sinha@vishalretail.co.in" xr:uid="{12317292-079B-4E10-AFED-EE0F8298CF05}"/>
    <hyperlink ref="V611" r:id="rId610" display="shubhendu.sinha@vishalretail.co.in" xr:uid="{6480DAD6-D81E-4B0D-9BA7-3B63A4E17DA7}"/>
    <hyperlink ref="V612" r:id="rId611" display="shubhendu.sinha@vishalretail.co.in" xr:uid="{B6EA443C-CE1A-4869-8313-AAD5BABE2D70}"/>
    <hyperlink ref="V613" r:id="rId612" display="shubhendu.sinha@vishalretail.co.in" xr:uid="{33708BCE-6D4E-4CDA-A025-0828BE97A7B0}"/>
    <hyperlink ref="V614" r:id="rId613" display="shubhendu.sinha@vishalretail.co.in" xr:uid="{1E4F3383-199A-418D-A2FF-7687A1998D9B}"/>
    <hyperlink ref="V615" r:id="rId614" display="shubhendu.sinha@vishalretail.co.in" xr:uid="{6AFB8C38-D3D5-42FB-9057-4DF303D4D889}"/>
    <hyperlink ref="V616" r:id="rId615" display="shubhendu.sinha@vishalretail.co.in" xr:uid="{7F79F183-4F94-4A1D-A45D-53683088B334}"/>
    <hyperlink ref="V617" r:id="rId616" display="shubhendu.sinha@vishalretail.co.in" xr:uid="{6F5BF4CC-7E3A-4169-9A54-7F7A92878E75}"/>
    <hyperlink ref="V618" r:id="rId617" display="shubhendu.sinha@vishalretail.co.in" xr:uid="{EF2FF11D-101E-4A69-B537-A8002EE7DEFD}"/>
    <hyperlink ref="V619" r:id="rId618" display="shubhendu.sinha@vishalretail.co.in" xr:uid="{9BC1993F-DDF5-4A4B-919E-D7689F041B9D}"/>
    <hyperlink ref="V620" r:id="rId619" display="shubhendu.sinha@vishalretail.co.in" xr:uid="{C04E9F70-3F56-47A6-9778-C48D068CF46F}"/>
    <hyperlink ref="V621" r:id="rId620" display="shubhendu.sinha@vishalretail.co.in" xr:uid="{E74ABDEE-4F16-4770-AC02-B68D84C9F493}"/>
    <hyperlink ref="V622" r:id="rId621" display="shubhendu.sinha@vishalretail.co.in" xr:uid="{DCDB9E44-FAAE-47FB-B203-15148B855492}"/>
    <hyperlink ref="V623" r:id="rId622" display="shubhendu.sinha@vishalretail.co.in" xr:uid="{F9BC64AD-2B23-4710-942F-5AEE03E46966}"/>
    <hyperlink ref="V624" r:id="rId623" display="shubhendu.sinha@vishalretail.co.in" xr:uid="{61338A8C-3522-47A3-BD2A-1988DF3C2D92}"/>
    <hyperlink ref="V625" r:id="rId624" display="shubhendu.sinha@vishalretail.co.in" xr:uid="{513FF619-D46B-4913-85BD-A59193FFCFEF}"/>
    <hyperlink ref="V626" r:id="rId625" display="shubhendu.sinha@vishalretail.co.in" xr:uid="{2E4FF07C-CAC7-4E8B-90FD-47AEBC55536B}"/>
    <hyperlink ref="V627" r:id="rId626" display="shubhendu.sinha@vishalretail.co.in" xr:uid="{CC263F32-8426-49B5-B276-45AF648FA806}"/>
    <hyperlink ref="V628" r:id="rId627" display="shubhendu.sinha@vishalretail.co.in" xr:uid="{B6633ADE-476E-4F36-B7D2-7D01466AA718}"/>
    <hyperlink ref="V629" r:id="rId628" display="shubhendu.sinha@vishalretail.co.in" xr:uid="{319BB94A-C290-4E8C-A948-B11F0D50F281}"/>
    <hyperlink ref="V630" r:id="rId629" display="shubhendu.sinha@vishalretail.co.in" xr:uid="{7B700F73-8DFE-4CF6-97AE-7EAF84746D9A}"/>
    <hyperlink ref="V631" r:id="rId630" display="shubhendu.sinha@vishalretail.co.in" xr:uid="{FFC4FB88-684A-46B4-A39B-BD1E182FEB61}"/>
    <hyperlink ref="V632" r:id="rId631" display="shubhendu.sinha@vishalretail.co.in" xr:uid="{37E829A2-C697-4B59-BE34-6822D666E7A5}"/>
    <hyperlink ref="V633" r:id="rId632" display="shubhendu.sinha@vishalretail.co.in" xr:uid="{4FC7B51F-5508-44FD-8B16-301ACDE2E371}"/>
    <hyperlink ref="V634" r:id="rId633" display="shubhendu.sinha@vishalretail.co.in" xr:uid="{248B187A-4461-4984-8A45-F5B9EE6B840F}"/>
    <hyperlink ref="V635" r:id="rId634" display="shubhendu.sinha@vishalretail.co.in" xr:uid="{A9975A19-3ED5-49D2-8F0B-E3C2F8C1D381}"/>
    <hyperlink ref="V636" r:id="rId635" display="shubhendu.sinha@vishalretail.co.in" xr:uid="{399E020E-5F4D-4111-8CE6-B7645FAC7838}"/>
    <hyperlink ref="V637" r:id="rId636" display="shubhendu.sinha@vishalretail.co.in" xr:uid="{CDE48ADB-037C-4DAE-97B5-4934F533DD99}"/>
    <hyperlink ref="V638" r:id="rId637" display="shubhendu.sinha@vishalretail.co.in" xr:uid="{7DB24C23-B0A6-4DFC-9F3E-A330911449B4}"/>
    <hyperlink ref="V639" r:id="rId638" display="shubhendu.sinha@vishalretail.co.in" xr:uid="{DF057AF1-D8C2-4937-AD56-271D9E94EEFA}"/>
    <hyperlink ref="V640" r:id="rId639" display="shubhendu.sinha@vishalretail.co.in" xr:uid="{4C8FDC6A-A8E5-4DB2-9072-31D81499C911}"/>
    <hyperlink ref="V641" r:id="rId640" display="shubhendu.sinha@vishalretail.co.in" xr:uid="{2867BBB0-CD99-4402-A342-7AE4A6A4C370}"/>
    <hyperlink ref="V642" r:id="rId641" display="shubhendu.sinha@vishalretail.co.in" xr:uid="{982B8DE4-C79B-407D-8489-D0CED168A3B2}"/>
    <hyperlink ref="V643" r:id="rId642" display="shubhendu.sinha@vishalretail.co.in" xr:uid="{A3DE4CFD-1638-499E-A82D-F91F15AF75B7}"/>
    <hyperlink ref="V644" r:id="rId643" display="shubhendu.sinha@vishalretail.co.in" xr:uid="{A990C10F-DB03-4923-8295-A6642F823501}"/>
    <hyperlink ref="V645" r:id="rId644" display="shubhendu.sinha@vishalretail.co.in" xr:uid="{36578C61-577D-4885-9626-22937819C0B3}"/>
    <hyperlink ref="V646" r:id="rId645" display="shubhendu.sinha@vishalretail.co.in" xr:uid="{352E99D0-9834-47F2-A36B-06A4B3829EEE}"/>
    <hyperlink ref="V647" r:id="rId646" display="shubhendu.sinha@vishalretail.co.in" xr:uid="{A1E72A42-269B-422B-B551-A4AF30501134}"/>
    <hyperlink ref="V648" r:id="rId647" display="shubhendu.sinha@vishalretail.co.in" xr:uid="{D73256C6-4479-4935-B068-C8788F62FD79}"/>
    <hyperlink ref="V649" r:id="rId648" display="shubhendu.sinha@vishalretail.co.in" xr:uid="{DD2CE7C6-4CE2-4F4E-B307-44D4AE56960E}"/>
    <hyperlink ref="V650" r:id="rId649" display="shubhendu.sinha@vishalretail.co.in" xr:uid="{092614BD-9475-4ACC-9D0B-496A0A5EDFA9}"/>
    <hyperlink ref="V651" r:id="rId650" display="shubhendu.sinha@vishalretail.co.in" xr:uid="{26F1EA1F-0E5A-45AB-A2BB-968B627678BE}"/>
    <hyperlink ref="V652" r:id="rId651" display="shubhendu.sinha@vishalretail.co.in" xr:uid="{A826D6F8-0019-472C-A20B-404EEFBB26DF}"/>
    <hyperlink ref="V653" r:id="rId652" display="shubhendu.sinha@vishalretail.co.in" xr:uid="{DC0159CB-5652-4FA7-B950-F0AAE582519E}"/>
    <hyperlink ref="V654" r:id="rId653" display="shubhendu.sinha@vishalretail.co.in" xr:uid="{CAF52C38-4CFE-484D-97B2-27B1ADCF145A}"/>
    <hyperlink ref="V655" r:id="rId654" display="shubhendu.sinha@vishalretail.co.in" xr:uid="{33782931-0D47-4896-A929-435BE2E7FD9E}"/>
    <hyperlink ref="V656" r:id="rId655" display="shubhendu.sinha@vishalretail.co.in" xr:uid="{67FFA847-992F-43B2-BF1C-B4790D1B717C}"/>
    <hyperlink ref="V657" r:id="rId656" display="shubhendu.sinha@vishalretail.co.in" xr:uid="{ACCD1EBD-49D6-465F-AC36-073A09DFEF3F}"/>
    <hyperlink ref="V658" r:id="rId657" display="shubhendu.sinha@vishalretail.co.in" xr:uid="{9EBF5B44-9771-4E5D-9054-D210164FF68A}"/>
    <hyperlink ref="V659" r:id="rId658" display="shubhendu.sinha@vishalretail.co.in" xr:uid="{69ABEC02-E61E-42F6-8915-B5A48A2AFCDE}"/>
    <hyperlink ref="V660" r:id="rId659" display="shubhendu.sinha@vishalretail.co.in" xr:uid="{35F5C6CF-D42F-401D-9886-3FD956F910E4}"/>
    <hyperlink ref="V661" r:id="rId660" display="shubhendu.sinha@vishalretail.co.in" xr:uid="{E1DF74D4-873C-4A13-9A35-DC3830A93A4D}"/>
    <hyperlink ref="V662" r:id="rId661" display="shubhendu.sinha@vishalretail.co.in" xr:uid="{4A3FF3DF-15C2-4F15-9AF0-D96C7FB31140}"/>
    <hyperlink ref="V663" r:id="rId662" display="shubhendu.sinha@vishalretail.co.in" xr:uid="{9655EBDA-2F4A-4F5D-9847-25058C593BC4}"/>
    <hyperlink ref="V664" r:id="rId663" display="shubhendu.sinha@vishalretail.co.in" xr:uid="{CBB397D1-3389-4D86-A542-66B75F668E55}"/>
    <hyperlink ref="V665" r:id="rId664" display="shubhendu.sinha@vishalretail.co.in" xr:uid="{C169A5F3-8EE6-4383-9663-6911E034B600}"/>
    <hyperlink ref="V666" r:id="rId665" display="shubhendu.sinha@vishalretail.co.in" xr:uid="{381B51DA-7F45-41A1-A69F-28CFF6729860}"/>
    <hyperlink ref="V667" r:id="rId666" display="shubhendu.sinha@vishalretail.co.in" xr:uid="{FD01431B-9C47-4385-80E2-FADA07ACB0B7}"/>
    <hyperlink ref="V668" r:id="rId667" display="shubhendu.sinha@vishalretail.co.in" xr:uid="{301B8A5B-EA41-4286-BE39-52D0D3C8E883}"/>
    <hyperlink ref="V669" r:id="rId668" display="shubhendu.sinha@vishalretail.co.in" xr:uid="{01DDBAE7-B6D7-4E4C-8365-2DCA552D7818}"/>
    <hyperlink ref="V670" r:id="rId669" display="shubhendu.sinha@vishalretail.co.in" xr:uid="{F461EC9D-1648-4AE6-958F-B25B64296B85}"/>
    <hyperlink ref="V671" r:id="rId670" display="shubhendu.sinha@vishalretail.co.in" xr:uid="{470A8834-8869-41E6-975B-7934DC0BB7A7}"/>
    <hyperlink ref="V672" r:id="rId671" display="shubhendu.sinha@vishalretail.co.in" xr:uid="{4FF13E1E-F640-45AA-8FE6-A63EDA8B6724}"/>
    <hyperlink ref="V673" r:id="rId672" display="shubhendu.sinha@vishalretail.co.in" xr:uid="{88042872-96C4-42EA-B6B3-F94577012246}"/>
    <hyperlink ref="V674" r:id="rId673" display="shubhendu.sinha@vishalretail.co.in" xr:uid="{8127E14A-B002-4196-BE05-D31DE07F18E8}"/>
    <hyperlink ref="V675" r:id="rId674" display="shubhendu.sinha@vishalretail.co.in" xr:uid="{567D062D-3124-4092-B88C-398F23F71387}"/>
    <hyperlink ref="V676" r:id="rId675" display="shubhendu.sinha@vishalretail.co.in" xr:uid="{9762DE01-784F-43F2-9643-BA8703F29651}"/>
    <hyperlink ref="V677" r:id="rId676" display="shubhendu.sinha@vishalretail.co.in" xr:uid="{85215C87-DE73-4FFA-8B92-783F0C334A82}"/>
    <hyperlink ref="V678" r:id="rId677" display="shubhendu.sinha@vishalretail.co.in" xr:uid="{9BFFE528-128A-4D5C-928A-2728EFB5D8DC}"/>
    <hyperlink ref="V679" r:id="rId678" display="shubhendu.sinha@vishalretail.co.in" xr:uid="{6DF29696-A52E-4BE8-B519-CA0513DF2676}"/>
    <hyperlink ref="V680" r:id="rId679" display="shubhendu.sinha@vishalretail.co.in" xr:uid="{C6470676-6BD6-4297-93A1-38D4D28349B0}"/>
    <hyperlink ref="V681" r:id="rId680" display="shubhendu.sinha@vishalretail.co.in" xr:uid="{E441DA7F-9765-4659-A1C6-D30F24E95045}"/>
    <hyperlink ref="V682" r:id="rId681" display="shubhendu.sinha@vishalretail.co.in" xr:uid="{C4ED3B6E-8F55-4B60-99BB-45AED8311554}"/>
    <hyperlink ref="V683" r:id="rId682" display="shubhendu.sinha@vishalretail.co.in" xr:uid="{BF0E2070-EA78-44A5-9703-BFCD1940F492}"/>
    <hyperlink ref="V684" r:id="rId683" display="shubhendu.sinha@vishalretail.co.in" xr:uid="{0B540348-3869-45C0-9726-2D694141E495}"/>
    <hyperlink ref="V685" r:id="rId684" display="shubhendu.sinha@vishalretail.co.in" xr:uid="{E140443F-1A38-4D56-8EFC-84972FA1E633}"/>
    <hyperlink ref="V686" r:id="rId685" display="shubhendu.sinha@vishalretail.co.in" xr:uid="{72B735BC-4D05-465D-AACD-D7FBC2E242A1}"/>
    <hyperlink ref="V687" r:id="rId686" display="shubhendu.sinha@vishalretail.co.in" xr:uid="{D7871CA5-6D5D-4B19-9D02-3D06B6228A17}"/>
    <hyperlink ref="V688" r:id="rId687" display="shubhendu.sinha@vishalretail.co.in" xr:uid="{A31BEFE8-39F8-40C0-9923-DD61828CAE76}"/>
    <hyperlink ref="V689" r:id="rId688" display="shubhendu.sinha@vishalretail.co.in" xr:uid="{34FBD2DA-353C-4125-906D-E85ACF87C11B}"/>
    <hyperlink ref="V690" r:id="rId689" display="shubhendu.sinha@vishalretail.co.in" xr:uid="{5F4DC1A3-8834-466A-84C6-05237795B61F}"/>
    <hyperlink ref="V691" r:id="rId690" display="shubhendu.sinha@vishalretail.co.in" xr:uid="{386F9884-4CF1-47CB-949D-DF7017478AA0}"/>
    <hyperlink ref="V692" r:id="rId691" display="shubhendu.sinha@vishalretail.co.in" xr:uid="{7663F8AC-DD8C-46AF-B292-FE95C92B809A}"/>
    <hyperlink ref="V693" r:id="rId692" display="shubhendu.sinha@vishalretail.co.in" xr:uid="{BC5BC4AB-151E-41B1-BB8E-3BC7FFB8164F}"/>
    <hyperlink ref="V694" r:id="rId693" display="shubhendu.sinha@vishalretail.co.in" xr:uid="{7999F61B-6C51-4D41-B20B-388CAF74B451}"/>
    <hyperlink ref="V695" r:id="rId694" display="shubhendu.sinha@vishalretail.co.in" xr:uid="{DC78721E-E215-4B0C-AF5A-61AC1612D72D}"/>
    <hyperlink ref="V696" r:id="rId695" display="shubhendu.sinha@vishalretail.co.in" xr:uid="{74BA68FD-CEA4-4F0B-B077-B9A596D70B49}"/>
    <hyperlink ref="V697" r:id="rId696" display="shubhendu.sinha@vishalretail.co.in" xr:uid="{978CBF55-3CE0-409B-99B1-5FF9D44334A1}"/>
    <hyperlink ref="V698" r:id="rId697" display="shubhendu.sinha@vishalretail.co.in" xr:uid="{6E3BF5D0-BD5E-4AE3-9D86-D58BB762BDC7}"/>
    <hyperlink ref="V699" r:id="rId698" display="shubhendu.sinha@vishalretail.co.in" xr:uid="{E5E99770-0E59-4EDC-8BF4-3067B878947C}"/>
    <hyperlink ref="V700" r:id="rId699" display="shubhendu.sinha@vishalretail.co.in" xr:uid="{5FD2C5C1-35A1-4AD2-8612-293EE4E3E54E}"/>
    <hyperlink ref="V701" r:id="rId700" display="shubhendu.sinha@vishalretail.co.in" xr:uid="{11E586BE-2B25-47AC-8A3C-FDAE638A8FEA}"/>
    <hyperlink ref="V702" r:id="rId701" display="shubhendu.sinha@vishalretail.co.in" xr:uid="{7ECAA8BA-532A-41FE-AE3E-72C0B6E5B6E5}"/>
    <hyperlink ref="V703" r:id="rId702" display="shubhendu.sinha@vishalretail.co.in" xr:uid="{E94E2B52-3095-48BC-AE51-06540CC485BD}"/>
    <hyperlink ref="V704" r:id="rId703" display="shubhendu.sinha@vishalretail.co.in" xr:uid="{BCB7D13A-BC50-4DEC-A3F9-02FC001F2E96}"/>
    <hyperlink ref="V705" r:id="rId704" display="shubhendu.sinha@vishalretail.co.in" xr:uid="{3FF296FC-628A-4BDD-BF75-2CB3D207DCD4}"/>
    <hyperlink ref="V706" r:id="rId705" display="shubhendu.sinha@vishalretail.co.in" xr:uid="{86B34FC5-A8A9-4655-8BF1-8DE313F4DBEC}"/>
    <hyperlink ref="V707" r:id="rId706" display="shubhendu.sinha@vishalretail.co.in" xr:uid="{86DCAECF-D6CD-4083-BB6F-428AF19FF209}"/>
    <hyperlink ref="V708" r:id="rId707" display="shubhendu.sinha@vishalretail.co.in" xr:uid="{A69D7B13-8A4B-4751-A82A-E25FB16AA860}"/>
    <hyperlink ref="V709" r:id="rId708" display="shubhendu.sinha@vishalretail.co.in" xr:uid="{0FB4AF48-B8E7-4785-A0E5-93C53C6F2109}"/>
    <hyperlink ref="V710" r:id="rId709" display="shubhendu.sinha@vishalretail.co.in" xr:uid="{441BD83D-BC57-4FF1-AEFC-30B3969D7664}"/>
    <hyperlink ref="V711" r:id="rId710" display="shubhendu.sinha@vishalretail.co.in" xr:uid="{B470AD77-A357-419C-BD25-C7F84C61295A}"/>
    <hyperlink ref="V712" r:id="rId711" display="shubhendu.sinha@vishalretail.co.in" xr:uid="{F0027396-05ED-4B23-AECE-7C3E8E6DA855}"/>
    <hyperlink ref="V713" r:id="rId712" display="shubhendu.sinha@vishalretail.co.in" xr:uid="{7304668E-56EF-4665-A4A3-E7F1B6AAC7EC}"/>
    <hyperlink ref="V714" r:id="rId713" display="shubhendu.sinha@vishalretail.co.in" xr:uid="{58C18D69-FAED-45F7-9B62-599DAE17688C}"/>
    <hyperlink ref="V715" r:id="rId714" display="shubhendu.sinha@vishalretail.co.in" xr:uid="{0B16F956-9CA6-4244-9ABD-D6CBF1E6A828}"/>
    <hyperlink ref="V716" r:id="rId715" display="shubhendu.sinha@vishalretail.co.in" xr:uid="{276932C9-374B-493D-B894-0C71AEED255C}"/>
    <hyperlink ref="V717" r:id="rId716" display="shubhendu.sinha@vishalretail.co.in" xr:uid="{82945773-CAE9-40E7-A1A3-E89E3094AD37}"/>
    <hyperlink ref="V718" r:id="rId717" display="shubhendu.sinha@vishalretail.co.in" xr:uid="{C049E96F-E969-4F98-8590-2EB7CEA8B097}"/>
    <hyperlink ref="V719" r:id="rId718" display="shubhendu.sinha@vishalretail.co.in" xr:uid="{C10D7819-C5D8-419D-94C0-F89C3E41262E}"/>
    <hyperlink ref="V720" r:id="rId719" display="shubhendu.sinha@vishalretail.co.in" xr:uid="{93D9CFB4-431E-49FF-9799-C265D4AF4A08}"/>
    <hyperlink ref="V721" r:id="rId720" display="shubhendu.sinha@vishalretail.co.in" xr:uid="{D5A9E359-5882-4276-A4D4-E4A4E5A2DA66}"/>
    <hyperlink ref="V722" r:id="rId721" display="shubhendu.sinha@vishalretail.co.in" xr:uid="{80F311D4-2561-4945-B3E6-195A5FAA7A8A}"/>
    <hyperlink ref="V723" r:id="rId722" display="shubhendu.sinha@vishalretail.co.in" xr:uid="{7DF13213-F46B-45E7-8F38-95DECDB817B8}"/>
    <hyperlink ref="V724" r:id="rId723" display="shubhendu.sinha@vishalretail.co.in" xr:uid="{90EAD93B-6180-435D-AE80-2E2938271E58}"/>
    <hyperlink ref="V725" r:id="rId724" display="shubhendu.sinha@vishalretail.co.in" xr:uid="{D106939D-EC5E-46E0-A30F-0C6B12B9ADC8}"/>
    <hyperlink ref="V726" r:id="rId725" display="shubhendu.sinha@vishalretail.co.in" xr:uid="{941D8D69-F9ED-4D6E-9DE1-BE68B67B900B}"/>
    <hyperlink ref="V727" r:id="rId726" display="shubhendu.sinha@vishalretail.co.in" xr:uid="{73814A3E-5950-4F27-8CF2-A513485D9227}"/>
    <hyperlink ref="V728" r:id="rId727" display="shubhendu.sinha@vishalretail.co.in" xr:uid="{345FD353-6420-46AB-B9E7-834A892AB36E}"/>
    <hyperlink ref="V729" r:id="rId728" display="shubhendu.sinha@vishalretail.co.in" xr:uid="{6684236F-037D-4556-9481-57D79D411BB8}"/>
    <hyperlink ref="V730" r:id="rId729" display="shubhendu.sinha@vishalretail.co.in" xr:uid="{82A0AEC2-C4A2-4FC6-BB5C-2D5B64DCA23F}"/>
    <hyperlink ref="V731" r:id="rId730" display="shubhendu.sinha@vishalretail.co.in" xr:uid="{7606FE4B-4E68-43D6-AF13-1C644892ED1C}"/>
    <hyperlink ref="V732" r:id="rId731" display="shubhendu.sinha@vishalretail.co.in" xr:uid="{879DD30F-CFAD-4557-9AAB-BB59D9B7CA39}"/>
    <hyperlink ref="V733" r:id="rId732" display="shubhendu.sinha@vishalretail.co.in" xr:uid="{E29CB817-8640-4470-B310-AAA9D0D6A9AC}"/>
    <hyperlink ref="V734" r:id="rId733" display="shubhendu.sinha@vishalretail.co.in" xr:uid="{8AA4FA32-9C17-461A-8BAB-BE50632C74D2}"/>
    <hyperlink ref="V735" r:id="rId734" display="shubhendu.sinha@vishalretail.co.in" xr:uid="{82E21CA7-F2F3-44CF-B000-D3C0FF3CB623}"/>
    <hyperlink ref="V736" r:id="rId735" display="shubhendu.sinha@vishalretail.co.in" xr:uid="{F780B5C4-27A1-4A7E-BA32-4778FEAB9AFE}"/>
    <hyperlink ref="V737" r:id="rId736" display="shubhendu.sinha@vishalretail.co.in" xr:uid="{75E28F58-F19A-430F-AD9B-545EB38BA222}"/>
    <hyperlink ref="V738" r:id="rId737" display="shubhendu.sinha@vishalretail.co.in" xr:uid="{0513F55E-E23E-42EC-879A-D58573CF2E45}"/>
    <hyperlink ref="V739" r:id="rId738" display="shubhendu.sinha@vishalretail.co.in" xr:uid="{6C5337B4-8D6F-4C3A-BB20-DD5A3ECC9869}"/>
    <hyperlink ref="V740" r:id="rId739" display="shubhendu.sinha@vishalretail.co.in" xr:uid="{44A84D3D-AE51-41A5-9C05-6595414A08E9}"/>
    <hyperlink ref="V741" r:id="rId740" display="shubhendu.sinha@vishalretail.co.in" xr:uid="{880DF1FB-96C0-4547-BA2D-2EC9787B6515}"/>
    <hyperlink ref="V742" r:id="rId741" display="shubhendu.sinha@vishalretail.co.in" xr:uid="{E095019C-FD3F-4E00-A425-7F419797C5F0}"/>
    <hyperlink ref="V743" r:id="rId742" display="shubhendu.sinha@vishalretail.co.in" xr:uid="{D83AF2FD-31E4-4D4B-A601-B23371A76C9E}"/>
    <hyperlink ref="V744" r:id="rId743" display="shubhendu.sinha@vishalretail.co.in" xr:uid="{E9765255-7888-41DA-967A-5900EBFEC04E}"/>
    <hyperlink ref="V745" r:id="rId744" display="shubhendu.sinha@vishalretail.co.in" xr:uid="{476907CA-220A-47D4-A8F1-351EE69D9A7E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2F268-47A2-4484-9F60-0B7CE9361602}">
  <sheetPr codeName="Sheet11">
    <tabColor rgb="FFFFFF00"/>
  </sheetPr>
  <dimension ref="A2:H5"/>
  <sheetViews>
    <sheetView showGridLines="0" zoomScale="90" zoomScaleNormal="90" workbookViewId="0">
      <selection activeCell="C4" sqref="C4"/>
    </sheetView>
  </sheetViews>
  <sheetFormatPr defaultRowHeight="15" x14ac:dyDescent="0.25"/>
  <cols>
    <col min="1" max="1" width="28.140625" style="81" customWidth="1"/>
    <col min="2" max="2" width="145.28515625" style="86" customWidth="1"/>
    <col min="3" max="16384" width="9.140625" style="83"/>
  </cols>
  <sheetData>
    <row r="2" spans="1:8" x14ac:dyDescent="0.25">
      <c r="A2" s="81" t="s">
        <v>258</v>
      </c>
      <c r="B2" s="82" t="s">
        <v>3169</v>
      </c>
      <c r="H2" s="82"/>
    </row>
    <row r="3" spans="1:8" ht="7.5" customHeight="1" x14ac:dyDescent="0.25"/>
    <row r="4" spans="1:8" ht="409.5" x14ac:dyDescent="0.25">
      <c r="A4" s="81" t="s">
        <v>259</v>
      </c>
      <c r="B4" s="84" t="s">
        <v>3191</v>
      </c>
      <c r="E4" s="84"/>
      <c r="H4" s="84"/>
    </row>
    <row r="5" spans="1:8" x14ac:dyDescent="0.25">
      <c r="A5" s="81" t="s">
        <v>260</v>
      </c>
      <c r="B5" s="93"/>
      <c r="E5" s="8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AB8F-0268-450D-BA09-61ED544C87A2}">
  <sheetPr codeName="Sheet10"/>
  <dimension ref="B1:X271"/>
  <sheetViews>
    <sheetView workbookViewId="0">
      <selection activeCell="B10" sqref="B10:P271"/>
    </sheetView>
  </sheetViews>
  <sheetFormatPr defaultRowHeight="12.75" x14ac:dyDescent="0.2"/>
  <cols>
    <col min="13" max="13" width="12.42578125" bestFit="1" customWidth="1"/>
    <col min="14" max="14" width="11.42578125" bestFit="1" customWidth="1"/>
  </cols>
  <sheetData>
    <row r="1" spans="2:24" ht="12" customHeight="1" x14ac:dyDescent="0.2"/>
    <row r="2" spans="2:24" ht="12" customHeight="1" x14ac:dyDescent="0.2">
      <c r="B2" s="78"/>
      <c r="C2" s="92"/>
      <c r="D2" s="78"/>
      <c r="E2" s="79"/>
      <c r="F2" s="78"/>
      <c r="M2" s="97"/>
      <c r="N2" s="108"/>
      <c r="O2" s="109"/>
      <c r="P2" s="107"/>
      <c r="Q2" s="107"/>
    </row>
    <row r="3" spans="2:24" ht="12" customHeight="1" x14ac:dyDescent="0.2">
      <c r="B3" s="78" t="s">
        <v>24</v>
      </c>
      <c r="C3" s="92" t="s">
        <v>836</v>
      </c>
      <c r="D3" s="78" t="s">
        <v>47</v>
      </c>
      <c r="E3" s="79" t="s">
        <v>471</v>
      </c>
      <c r="F3" s="78" t="s">
        <v>472</v>
      </c>
      <c r="G3" t="str">
        <f t="shared" ref="G3:G5" si="0">LEFT(M3,4)</f>
        <v>6.16</v>
      </c>
      <c r="H3" t="str">
        <f t="shared" ref="H3:H5" si="1">LEFT(N3,4)</f>
        <v>0.50</v>
      </c>
      <c r="I3" t="str">
        <f t="shared" ref="I3:I5" si="2">LEFT(O3*100,4)&amp;"%"</f>
        <v>7.50%</v>
      </c>
      <c r="J3" t="str">
        <f t="shared" ref="J3:J5" si="3">LEFT(P3*100,4)&amp;"%"</f>
        <v>0.40%</v>
      </c>
      <c r="K3" t="str">
        <f t="shared" ref="K3:K5" si="4">LEFT(Q3*100,4)&amp;"%"</f>
        <v>0.38%</v>
      </c>
      <c r="M3" s="97">
        <v>6.1604009</v>
      </c>
      <c r="N3" s="108">
        <v>0.50003199999999992</v>
      </c>
      <c r="O3" s="109">
        <v>7.5075000004879544E-2</v>
      </c>
      <c r="P3" s="107">
        <v>4.0449322745973459E-3</v>
      </c>
      <c r="Q3" s="107">
        <v>3.8293757152031366E-3</v>
      </c>
      <c r="S3" t="s">
        <v>140</v>
      </c>
    </row>
    <row r="4" spans="2:24" ht="12" customHeight="1" x14ac:dyDescent="0.2">
      <c r="B4" s="78" t="s">
        <v>24</v>
      </c>
      <c r="C4" s="92" t="s">
        <v>836</v>
      </c>
      <c r="D4" s="78" t="s">
        <v>47</v>
      </c>
      <c r="E4" s="79" t="s">
        <v>147</v>
      </c>
      <c r="F4" s="78" t="s">
        <v>473</v>
      </c>
      <c r="G4" t="str">
        <f t="shared" si="0"/>
        <v>8.40</v>
      </c>
      <c r="H4" t="str">
        <f t="shared" si="1"/>
        <v>0.41</v>
      </c>
      <c r="I4" t="str">
        <f t="shared" si="2"/>
        <v>4.73%</v>
      </c>
      <c r="J4" t="str">
        <f t="shared" si="3"/>
        <v>0.15%</v>
      </c>
      <c r="K4" t="str">
        <f t="shared" si="4"/>
        <v>0.73%</v>
      </c>
      <c r="M4" s="97">
        <v>8.4020217000000006</v>
      </c>
      <c r="N4" s="108">
        <v>0.41757759999999999</v>
      </c>
      <c r="O4" s="109">
        <v>4.7346550086464809E-2</v>
      </c>
      <c r="P4" s="107">
        <v>1.5050456997519153E-3</v>
      </c>
      <c r="Q4" s="107">
        <v>7.369269032437788E-3</v>
      </c>
      <c r="S4" t="s">
        <v>780</v>
      </c>
    </row>
    <row r="5" spans="2:24" ht="12" customHeight="1" x14ac:dyDescent="0.2">
      <c r="B5" s="78" t="s">
        <v>24</v>
      </c>
      <c r="C5" s="92" t="s">
        <v>836</v>
      </c>
      <c r="D5" s="78" t="s">
        <v>47</v>
      </c>
      <c r="E5" s="79" t="s">
        <v>474</v>
      </c>
      <c r="F5" s="78" t="s">
        <v>475</v>
      </c>
      <c r="G5" t="str">
        <f t="shared" si="0"/>
        <v>5.81</v>
      </c>
      <c r="H5" t="str">
        <f t="shared" si="1"/>
        <v>0.26</v>
      </c>
      <c r="I5" t="str">
        <f t="shared" si="2"/>
        <v>4.40%</v>
      </c>
      <c r="J5" t="str">
        <f t="shared" si="3"/>
        <v>0.12%</v>
      </c>
      <c r="K5" t="str">
        <f t="shared" si="4"/>
        <v>0.23%</v>
      </c>
      <c r="M5" s="97">
        <v>5.8179403000000001</v>
      </c>
      <c r="N5" s="108">
        <v>0.26814979999999999</v>
      </c>
      <c r="O5" s="109">
        <v>4.4059452882565769E-2</v>
      </c>
      <c r="P5" s="107">
        <v>1.2834019660668513E-3</v>
      </c>
      <c r="Q5" s="107">
        <v>2.3532349611452516E-3</v>
      </c>
      <c r="S5" t="s">
        <v>393</v>
      </c>
    </row>
    <row r="10" spans="2:24" ht="15" x14ac:dyDescent="0.25">
      <c r="B10" s="53" t="s">
        <v>50</v>
      </c>
      <c r="C10" s="54" t="s">
        <v>97</v>
      </c>
      <c r="D10" s="55" t="s">
        <v>878</v>
      </c>
      <c r="E10" s="56">
        <v>7.5056870999999994</v>
      </c>
      <c r="F10" s="57">
        <v>1.4166279000000004</v>
      </c>
      <c r="G10" s="63">
        <v>0.15877358062341448</v>
      </c>
      <c r="H10" s="59">
        <v>9.0546567790982507E-3</v>
      </c>
      <c r="I10" s="59">
        <v>8.620072257031949E-3</v>
      </c>
      <c r="J10" s="60">
        <v>5.8452206630229941E-3</v>
      </c>
      <c r="K10" s="61">
        <v>3.7107746000000001</v>
      </c>
      <c r="L10" s="62">
        <v>0.48200860000000001</v>
      </c>
      <c r="M10" s="63">
        <v>0.11496148906530632</v>
      </c>
      <c r="N10" s="59">
        <v>6.0434796628645142E-3</v>
      </c>
      <c r="O10" s="59">
        <v>4.5783430920062831E-3</v>
      </c>
      <c r="P10" s="60">
        <v>3.2293584843595059E-3</v>
      </c>
      <c r="Q10" s="48"/>
      <c r="R10" s="46">
        <f t="shared" ref="R10:R73" si="5">(E10+F10)*0.01*10^5</f>
        <v>8922.3150000000005</v>
      </c>
      <c r="S10" s="47">
        <f t="shared" ref="S10:S73" si="6">(K10+L10)*0.015*10^5</f>
        <v>6289.1747999999998</v>
      </c>
      <c r="T10" s="14"/>
      <c r="U10" s="64" t="s">
        <v>3369</v>
      </c>
      <c r="V10" s="52" t="e">
        <f>EOSS!#REF!&amp;".sm@vishalretail.co.in"</f>
        <v>#REF!</v>
      </c>
      <c r="W10" s="64" t="s">
        <v>3894</v>
      </c>
      <c r="X10" s="49" t="e">
        <v>#N/A</v>
      </c>
    </row>
    <row r="11" spans="2:24" ht="15" x14ac:dyDescent="0.25">
      <c r="B11" s="53" t="s">
        <v>68</v>
      </c>
      <c r="C11" s="54" t="s">
        <v>127</v>
      </c>
      <c r="D11" s="55" t="s">
        <v>307</v>
      </c>
      <c r="E11" s="56">
        <v>4.5769603999999999</v>
      </c>
      <c r="F11" s="57">
        <v>0.72439259999999983</v>
      </c>
      <c r="G11" s="63">
        <v>0.13664296642762702</v>
      </c>
      <c r="H11" s="59">
        <v>9.6915259180062156E-3</v>
      </c>
      <c r="I11" s="59">
        <v>7.7728270500002535E-3</v>
      </c>
      <c r="J11" s="60">
        <v>3.3967743706182175E-3</v>
      </c>
      <c r="K11" s="61">
        <v>0.86191350000000011</v>
      </c>
      <c r="L11" s="62">
        <v>0.23385829999999999</v>
      </c>
      <c r="M11" s="63">
        <v>0.21341879760001123</v>
      </c>
      <c r="N11" s="59">
        <v>2.2814969321167052E-4</v>
      </c>
      <c r="O11" s="59">
        <v>1.1407484660583525E-3</v>
      </c>
      <c r="P11" s="60">
        <v>0</v>
      </c>
      <c r="Q11" s="48"/>
      <c r="R11" s="46">
        <f t="shared" si="5"/>
        <v>5301.3530000000001</v>
      </c>
      <c r="S11" s="47">
        <f t="shared" si="6"/>
        <v>1643.6577</v>
      </c>
      <c r="T11" s="14"/>
      <c r="U11" s="64" t="s">
        <v>3372</v>
      </c>
      <c r="V11" s="52" t="e">
        <f>EOSS!#REF!&amp;".sm@vishalretail.co.in"</f>
        <v>#REF!</v>
      </c>
      <c r="W11" s="64" t="s">
        <v>3855</v>
      </c>
      <c r="X11" s="49" t="e">
        <v>#N/A</v>
      </c>
    </row>
    <row r="12" spans="2:24" ht="15" x14ac:dyDescent="0.25">
      <c r="B12" s="53" t="s">
        <v>68</v>
      </c>
      <c r="C12" s="54" t="s">
        <v>80</v>
      </c>
      <c r="D12" s="55" t="s">
        <v>479</v>
      </c>
      <c r="E12" s="56">
        <v>12.788768600000001</v>
      </c>
      <c r="F12" s="57">
        <v>1.1702105</v>
      </c>
      <c r="G12" s="63">
        <v>8.3832097721243809E-2</v>
      </c>
      <c r="H12" s="59">
        <v>1.345628492272762E-3</v>
      </c>
      <c r="I12" s="59">
        <v>4.7863170738610822E-3</v>
      </c>
      <c r="J12" s="60">
        <v>3.1951047193702008E-3</v>
      </c>
      <c r="K12" s="61">
        <v>1.2945172</v>
      </c>
      <c r="L12" s="62">
        <v>0.13337850000000001</v>
      </c>
      <c r="M12" s="63">
        <v>9.3409133454215185E-2</v>
      </c>
      <c r="N12" s="59">
        <v>2.4161428597340826E-3</v>
      </c>
      <c r="O12" s="59">
        <v>2.8433449305856162E-3</v>
      </c>
      <c r="P12" s="60">
        <v>1.8488745361443415E-3</v>
      </c>
      <c r="Q12" s="48"/>
      <c r="R12" s="46">
        <f t="shared" si="5"/>
        <v>13958.979100000002</v>
      </c>
      <c r="S12" s="47">
        <f t="shared" si="6"/>
        <v>2141.8435500000001</v>
      </c>
      <c r="T12" s="14"/>
      <c r="U12" s="64" t="s">
        <v>3380</v>
      </c>
      <c r="V12" s="52" t="e">
        <f>EOSS!#REF!&amp;".sm@vishalretail.co.in"</f>
        <v>#REF!</v>
      </c>
      <c r="W12" s="64" t="s">
        <v>3855</v>
      </c>
      <c r="X12" s="49" t="e">
        <v>#N/A</v>
      </c>
    </row>
    <row r="13" spans="2:24" ht="15" x14ac:dyDescent="0.25">
      <c r="B13" s="53" t="s">
        <v>68</v>
      </c>
      <c r="C13" s="54" t="s">
        <v>305</v>
      </c>
      <c r="D13" s="55" t="s">
        <v>306</v>
      </c>
      <c r="E13" s="56">
        <v>5.6554200999999997</v>
      </c>
      <c r="F13" s="57">
        <v>0.51654860000000002</v>
      </c>
      <c r="G13" s="63">
        <v>8.369267977655169E-2</v>
      </c>
      <c r="H13" s="59">
        <v>5.4589550980710579E-3</v>
      </c>
      <c r="I13" s="59">
        <v>3.8543131302658743E-3</v>
      </c>
      <c r="J13" s="60">
        <v>0</v>
      </c>
      <c r="K13" s="61">
        <v>6.5076796999999997</v>
      </c>
      <c r="L13" s="62">
        <v>1.5482933000000001</v>
      </c>
      <c r="M13" s="63">
        <v>0.19219196737625613</v>
      </c>
      <c r="N13" s="59">
        <v>1.2759389834101976E-2</v>
      </c>
      <c r="O13" s="59">
        <v>1.1251365911976119E-2</v>
      </c>
      <c r="P13" s="60">
        <v>0</v>
      </c>
      <c r="Q13" s="48"/>
      <c r="R13" s="46">
        <f t="shared" si="5"/>
        <v>6171.9687000000004</v>
      </c>
      <c r="S13" s="47">
        <f t="shared" si="6"/>
        <v>12083.959499999999</v>
      </c>
      <c r="T13" s="14"/>
      <c r="U13" s="64" t="s">
        <v>3627</v>
      </c>
      <c r="V13" s="52" t="e">
        <f>EOSS!#REF!&amp;".sm@vishalretail.co.in"</f>
        <v>#REF!</v>
      </c>
      <c r="W13" s="64" t="s">
        <v>3855</v>
      </c>
      <c r="X13" s="49" t="e">
        <v>#N/A</v>
      </c>
    </row>
    <row r="14" spans="2:24" ht="15" x14ac:dyDescent="0.25">
      <c r="B14" s="53" t="s">
        <v>68</v>
      </c>
      <c r="C14" s="54" t="s">
        <v>480</v>
      </c>
      <c r="D14" s="55" t="s">
        <v>481</v>
      </c>
      <c r="E14" s="56">
        <v>3.9704068000000001</v>
      </c>
      <c r="F14" s="57">
        <v>0.43187720000000002</v>
      </c>
      <c r="G14" s="63">
        <v>9.8102984723384509E-2</v>
      </c>
      <c r="H14" s="59">
        <v>1.7597683384352307E-3</v>
      </c>
      <c r="I14" s="59">
        <v>4.1296745053249638E-4</v>
      </c>
      <c r="J14" s="60">
        <v>8.1278263737641649E-3</v>
      </c>
      <c r="K14" s="61">
        <v>0.55401860000000003</v>
      </c>
      <c r="L14" s="62">
        <v>5.8398900000000011E-2</v>
      </c>
      <c r="M14" s="63">
        <v>9.5357986994166574E-2</v>
      </c>
      <c r="N14" s="59">
        <v>1.9757763290565667E-4</v>
      </c>
      <c r="O14" s="59">
        <v>9.7155943453608039E-4</v>
      </c>
      <c r="P14" s="60">
        <v>5.6497405773022489E-4</v>
      </c>
      <c r="Q14" s="48"/>
      <c r="R14" s="46">
        <f t="shared" si="5"/>
        <v>4402.2839999999997</v>
      </c>
      <c r="S14" s="47">
        <f t="shared" si="6"/>
        <v>918.62625000000003</v>
      </c>
      <c r="T14" s="14"/>
      <c r="U14" s="64" t="s">
        <v>3628</v>
      </c>
      <c r="V14" s="52" t="e">
        <f>EOSS!#REF!&amp;".sm@vishalretail.co.in"</f>
        <v>#REF!</v>
      </c>
      <c r="W14" s="64" t="s">
        <v>3855</v>
      </c>
      <c r="X14" s="49" t="e">
        <v>#N/A</v>
      </c>
    </row>
    <row r="15" spans="2:24" ht="15" x14ac:dyDescent="0.25">
      <c r="B15" s="53" t="s">
        <v>23</v>
      </c>
      <c r="C15" s="54" t="s">
        <v>152</v>
      </c>
      <c r="D15" s="55" t="s">
        <v>304</v>
      </c>
      <c r="E15" s="56">
        <v>10.307789699999999</v>
      </c>
      <c r="F15" s="57">
        <v>0.39395580000000002</v>
      </c>
      <c r="G15" s="63">
        <v>3.6812293844962027E-2</v>
      </c>
      <c r="H15" s="59">
        <v>1.5503919430713429E-3</v>
      </c>
      <c r="I15" s="59">
        <v>5.7259631150824884E-3</v>
      </c>
      <c r="J15" s="60">
        <v>7.5364060937535855E-3</v>
      </c>
      <c r="K15" s="61">
        <v>5.1169596999999998</v>
      </c>
      <c r="L15" s="62">
        <v>1.4821752999999998</v>
      </c>
      <c r="M15" s="63">
        <v>0.22460145155387787</v>
      </c>
      <c r="N15" s="59">
        <v>2.3019835175367683E-3</v>
      </c>
      <c r="O15" s="59">
        <v>3.4271158265439337E-3</v>
      </c>
      <c r="P15" s="60">
        <v>9.7410493951101181E-3</v>
      </c>
      <c r="Q15" s="48"/>
      <c r="R15" s="46">
        <f t="shared" si="5"/>
        <v>10701.745499999999</v>
      </c>
      <c r="S15" s="47">
        <f t="shared" si="6"/>
        <v>9898.7024999999994</v>
      </c>
      <c r="T15" s="14"/>
      <c r="U15" s="64" t="s">
        <v>3396</v>
      </c>
      <c r="V15" s="52" t="e">
        <f>EOSS!#REF!&amp;".sm@vishalretail.co.in"</f>
        <v>#REF!</v>
      </c>
      <c r="W15" s="64" t="s">
        <v>3909</v>
      </c>
      <c r="X15" s="49" t="e">
        <v>#N/A</v>
      </c>
    </row>
    <row r="16" spans="2:24" ht="15" x14ac:dyDescent="0.25">
      <c r="B16" s="53" t="s">
        <v>54</v>
      </c>
      <c r="C16" s="54" t="s">
        <v>486</v>
      </c>
      <c r="D16" s="55" t="s">
        <v>487</v>
      </c>
      <c r="E16" s="56">
        <v>5.0357308999999999</v>
      </c>
      <c r="F16" s="57">
        <v>0.25989669999999993</v>
      </c>
      <c r="G16" s="63">
        <v>4.9077601302629351E-2</v>
      </c>
      <c r="H16" s="59">
        <v>1.7620196707185381E-3</v>
      </c>
      <c r="I16" s="59">
        <v>5.1562349286041198E-3</v>
      </c>
      <c r="J16" s="60">
        <v>4.836253969217926E-3</v>
      </c>
      <c r="K16" s="61">
        <v>2.1548715000000001</v>
      </c>
      <c r="L16" s="62">
        <v>7.2593999999999992E-2</v>
      </c>
      <c r="M16" s="63">
        <v>3.2590403757095224E-2</v>
      </c>
      <c r="N16" s="59">
        <v>4.1302547671333181E-4</v>
      </c>
      <c r="O16" s="59">
        <v>9.9081220337643829E-4</v>
      </c>
      <c r="P16" s="60">
        <v>2.9935368247005394E-3</v>
      </c>
      <c r="Q16" s="48"/>
      <c r="R16" s="46">
        <f t="shared" si="5"/>
        <v>5295.6275999999998</v>
      </c>
      <c r="S16" s="47">
        <f t="shared" si="6"/>
        <v>3341.1982499999999</v>
      </c>
      <c r="T16" s="14"/>
      <c r="U16" s="64" t="s">
        <v>3629</v>
      </c>
      <c r="V16" s="52" t="e">
        <f>EOSS!#REF!&amp;".sm@vishalretail.co.in"</f>
        <v>#REF!</v>
      </c>
      <c r="W16" s="64" t="s">
        <v>1637</v>
      </c>
      <c r="X16" s="49" t="e">
        <v>#N/A</v>
      </c>
    </row>
    <row r="17" spans="2:24" ht="15" x14ac:dyDescent="0.25">
      <c r="B17" s="53" t="s">
        <v>54</v>
      </c>
      <c r="C17" s="54" t="s">
        <v>311</v>
      </c>
      <c r="D17" s="55" t="s">
        <v>312</v>
      </c>
      <c r="E17" s="56">
        <v>3.1835361999999998</v>
      </c>
      <c r="F17" s="57">
        <v>0.27585080000000001</v>
      </c>
      <c r="G17" s="63">
        <v>7.9739792049863173E-2</v>
      </c>
      <c r="H17" s="59">
        <v>6.2637108828818514E-3</v>
      </c>
      <c r="I17" s="59">
        <v>7.513787847384522E-3</v>
      </c>
      <c r="J17" s="60">
        <v>5.2578101264761654E-3</v>
      </c>
      <c r="K17" s="61">
        <v>1.4103568</v>
      </c>
      <c r="L17" s="62">
        <v>0.1034881</v>
      </c>
      <c r="M17" s="63">
        <v>6.8361098286885261E-2</v>
      </c>
      <c r="N17" s="59">
        <v>9.7790731401876108E-3</v>
      </c>
      <c r="O17" s="59">
        <v>4.7944145400892783E-3</v>
      </c>
      <c r="P17" s="60">
        <v>2.2445496232804301E-3</v>
      </c>
      <c r="Q17" s="48"/>
      <c r="R17" s="46">
        <f t="shared" si="5"/>
        <v>3459.3869999999997</v>
      </c>
      <c r="S17" s="47">
        <f t="shared" si="6"/>
        <v>2270.7673500000001</v>
      </c>
      <c r="T17" s="14"/>
      <c r="U17" s="64" t="s">
        <v>3630</v>
      </c>
      <c r="V17" s="52" t="e">
        <f>EOSS!#REF!&amp;".sm@vishalretail.co.in"</f>
        <v>#REF!</v>
      </c>
      <c r="W17" s="64" t="s">
        <v>1637</v>
      </c>
      <c r="X17" s="49" t="e">
        <v>#N/A</v>
      </c>
    </row>
    <row r="18" spans="2:24" ht="15" x14ac:dyDescent="0.25">
      <c r="B18" s="53" t="s">
        <v>54</v>
      </c>
      <c r="C18" s="54" t="s">
        <v>308</v>
      </c>
      <c r="D18" s="55" t="s">
        <v>309</v>
      </c>
      <c r="E18" s="56">
        <v>3.6594559999999996</v>
      </c>
      <c r="F18" s="57">
        <v>0.27643379999999995</v>
      </c>
      <c r="G18" s="63">
        <v>7.0234131047063358E-2</v>
      </c>
      <c r="H18" s="59">
        <v>3.1807038906424673E-3</v>
      </c>
      <c r="I18" s="59">
        <v>6.0965375605790597E-3</v>
      </c>
      <c r="J18" s="60">
        <v>9.0796749441511299E-3</v>
      </c>
      <c r="K18" s="61">
        <v>0.64377059999999997</v>
      </c>
      <c r="L18" s="62">
        <v>2.8298E-2</v>
      </c>
      <c r="M18" s="63">
        <v>4.2105820745084656E-2</v>
      </c>
      <c r="N18" s="59">
        <v>4.6870215332184837E-3</v>
      </c>
      <c r="O18" s="59">
        <v>1.8599291798486047E-3</v>
      </c>
      <c r="P18" s="60">
        <v>1.9908681941099467E-3</v>
      </c>
      <c r="Q18" s="48"/>
      <c r="R18" s="46">
        <f t="shared" si="5"/>
        <v>3935.8897999999995</v>
      </c>
      <c r="S18" s="47">
        <f t="shared" si="6"/>
        <v>1008.1029</v>
      </c>
      <c r="T18" s="14"/>
      <c r="U18" s="64" t="s">
        <v>3631</v>
      </c>
      <c r="V18" s="52" t="e">
        <f>EOSS!#REF!&amp;".sm@vishalretail.co.in"</f>
        <v>#REF!</v>
      </c>
      <c r="W18" s="64" t="s">
        <v>1637</v>
      </c>
      <c r="X18" s="49" t="e">
        <v>#N/A</v>
      </c>
    </row>
    <row r="19" spans="2:24" ht="15" x14ac:dyDescent="0.25">
      <c r="B19" s="53" t="s">
        <v>54</v>
      </c>
      <c r="C19" s="54" t="s">
        <v>488</v>
      </c>
      <c r="D19" s="55" t="s">
        <v>489</v>
      </c>
      <c r="E19" s="56">
        <v>5.8681329</v>
      </c>
      <c r="F19" s="57">
        <v>0.19571760000000002</v>
      </c>
      <c r="G19" s="63">
        <v>3.2276125541023812E-2</v>
      </c>
      <c r="H19" s="59">
        <v>2.6171489551069902E-3</v>
      </c>
      <c r="I19" s="59">
        <v>3.535855641559765E-3</v>
      </c>
      <c r="J19" s="60">
        <v>1.6511455881044561E-3</v>
      </c>
      <c r="K19" s="61">
        <v>3.9007229999999997</v>
      </c>
      <c r="L19" s="62">
        <v>0.2197548</v>
      </c>
      <c r="M19" s="63">
        <v>5.3332358689082128E-2</v>
      </c>
      <c r="N19" s="59">
        <v>2.0191833092754437E-3</v>
      </c>
      <c r="O19" s="59">
        <v>3.4631906037693006E-4</v>
      </c>
      <c r="P19" s="60">
        <v>2.4002070827805456E-3</v>
      </c>
      <c r="Q19" s="48"/>
      <c r="R19" s="46">
        <f t="shared" si="5"/>
        <v>6063.8505000000005</v>
      </c>
      <c r="S19" s="47">
        <f t="shared" si="6"/>
        <v>6180.7166999999999</v>
      </c>
      <c r="T19" s="14"/>
      <c r="U19" s="64" t="s">
        <v>3632</v>
      </c>
      <c r="V19" s="52" t="e">
        <f>EOSS!#REF!&amp;".sm@vishalretail.co.in"</f>
        <v>#REF!</v>
      </c>
      <c r="W19" s="64" t="s">
        <v>1637</v>
      </c>
      <c r="X19" s="49" t="e">
        <v>#N/A</v>
      </c>
    </row>
    <row r="20" spans="2:24" ht="15" x14ac:dyDescent="0.25">
      <c r="B20" s="53" t="s">
        <v>54</v>
      </c>
      <c r="C20" s="54" t="s">
        <v>989</v>
      </c>
      <c r="D20" s="55" t="s">
        <v>1957</v>
      </c>
      <c r="E20" s="56">
        <v>5.4523656999999996</v>
      </c>
      <c r="F20" s="57">
        <v>0.46136609999999995</v>
      </c>
      <c r="G20" s="63">
        <v>7.8016067620787263E-2</v>
      </c>
      <c r="H20" s="59">
        <v>2.6036013334253681E-3</v>
      </c>
      <c r="I20" s="59">
        <v>4.9352931426480994E-3</v>
      </c>
      <c r="J20" s="60">
        <v>1.3138911710537837E-3</v>
      </c>
      <c r="K20" s="61">
        <v>1.4704057999999998</v>
      </c>
      <c r="L20" s="62">
        <v>0.15627199999999999</v>
      </c>
      <c r="M20" s="63">
        <v>9.6068194943092003E-2</v>
      </c>
      <c r="N20" s="59">
        <v>6.5778238321073797E-4</v>
      </c>
      <c r="O20" s="59">
        <v>4.6044766824751655E-3</v>
      </c>
      <c r="P20" s="60">
        <v>3.073749454255785E-4</v>
      </c>
      <c r="Q20" s="48"/>
      <c r="R20" s="46">
        <f t="shared" si="5"/>
        <v>5913.7318000000005</v>
      </c>
      <c r="S20" s="47">
        <f t="shared" si="6"/>
        <v>2440.0166999999992</v>
      </c>
      <c r="T20" s="14"/>
      <c r="U20" s="64" t="s">
        <v>3633</v>
      </c>
      <c r="V20" s="52" t="e">
        <f>EOSS!#REF!&amp;".sm@vishalretail.co.in"</f>
        <v>#REF!</v>
      </c>
      <c r="W20" s="64" t="s">
        <v>1637</v>
      </c>
      <c r="X20" s="49" t="e">
        <v>#N/A</v>
      </c>
    </row>
    <row r="21" spans="2:24" ht="15" x14ac:dyDescent="0.25">
      <c r="B21" s="53" t="s">
        <v>54</v>
      </c>
      <c r="C21" s="54" t="s">
        <v>490</v>
      </c>
      <c r="D21" s="55" t="s">
        <v>491</v>
      </c>
      <c r="E21" s="56">
        <v>2.9244046999999997</v>
      </c>
      <c r="F21" s="57">
        <v>0.28411160000000002</v>
      </c>
      <c r="G21" s="63">
        <v>8.8549215099826675E-2</v>
      </c>
      <c r="H21" s="59">
        <v>4.0969092162629811E-4</v>
      </c>
      <c r="I21" s="59">
        <v>8.2628222895423653E-3</v>
      </c>
      <c r="J21" s="60">
        <v>4.2879632557889765E-3</v>
      </c>
      <c r="K21" s="61">
        <v>1.0975855999999999</v>
      </c>
      <c r="L21" s="62">
        <v>0.36408879999999999</v>
      </c>
      <c r="M21" s="63">
        <v>0.249090221461086</v>
      </c>
      <c r="N21" s="59">
        <v>1.2656717528883314E-3</v>
      </c>
      <c r="O21" s="59">
        <v>3.8038567275995258E-3</v>
      </c>
      <c r="P21" s="60">
        <v>1.1425253120667641E-3</v>
      </c>
      <c r="Q21" s="48"/>
      <c r="R21" s="46">
        <f t="shared" si="5"/>
        <v>3208.5162999999998</v>
      </c>
      <c r="S21" s="47">
        <f t="shared" si="6"/>
        <v>2192.5115999999998</v>
      </c>
      <c r="T21" s="14"/>
      <c r="U21" s="64" t="s">
        <v>3634</v>
      </c>
      <c r="V21" s="52" t="e">
        <f>EOSS!#REF!&amp;".sm@vishalretail.co.in"</f>
        <v>#REF!</v>
      </c>
      <c r="W21" s="64" t="s">
        <v>1637</v>
      </c>
      <c r="X21" s="49" t="e">
        <v>#N/A</v>
      </c>
    </row>
    <row r="22" spans="2:24" ht="15" x14ac:dyDescent="0.25">
      <c r="B22" s="53" t="s">
        <v>54</v>
      </c>
      <c r="C22" s="54" t="s">
        <v>313</v>
      </c>
      <c r="D22" s="55" t="s">
        <v>314</v>
      </c>
      <c r="E22" s="56">
        <v>6.0099967000000003</v>
      </c>
      <c r="F22" s="57">
        <v>0.39867920000000007</v>
      </c>
      <c r="G22" s="63">
        <v>6.2209293498521286E-2</v>
      </c>
      <c r="H22" s="59">
        <v>6.2957154690877716E-3</v>
      </c>
      <c r="I22" s="59">
        <v>5.8192363885962778E-3</v>
      </c>
      <c r="J22" s="60">
        <v>3.1151676744957568E-3</v>
      </c>
      <c r="K22" s="61">
        <v>2.3467141000000002</v>
      </c>
      <c r="L22" s="62">
        <v>0.1240744</v>
      </c>
      <c r="M22" s="63">
        <v>5.0216519948996036E-2</v>
      </c>
      <c r="N22" s="59">
        <v>6.4695946253594747E-3</v>
      </c>
      <c r="O22" s="59">
        <v>8.9870500854281939E-3</v>
      </c>
      <c r="P22" s="60">
        <v>3.9744397385692862E-3</v>
      </c>
      <c r="Q22" s="48"/>
      <c r="R22" s="46">
        <f t="shared" si="5"/>
        <v>6408.6759000000011</v>
      </c>
      <c r="S22" s="47">
        <f t="shared" si="6"/>
        <v>3706.1827500000004</v>
      </c>
      <c r="T22" s="14"/>
      <c r="U22" s="64" t="s">
        <v>3194</v>
      </c>
      <c r="V22" s="52" t="e">
        <f>EOSS!#REF!&amp;".sm@vishalretail.co.in"</f>
        <v>#REF!</v>
      </c>
      <c r="W22" s="64" t="s">
        <v>1637</v>
      </c>
      <c r="X22" s="49" t="e">
        <v>#N/A</v>
      </c>
    </row>
    <row r="23" spans="2:24" ht="15" x14ac:dyDescent="0.25">
      <c r="B23" s="53" t="s">
        <v>54</v>
      </c>
      <c r="C23" s="54" t="s">
        <v>492</v>
      </c>
      <c r="D23" s="55" t="s">
        <v>493</v>
      </c>
      <c r="E23" s="56">
        <v>4.6153849999999998</v>
      </c>
      <c r="F23" s="57">
        <v>0.29971650000000005</v>
      </c>
      <c r="G23" s="63">
        <v>6.0978700032949487E-2</v>
      </c>
      <c r="H23" s="59">
        <v>2.3936840368403382E-3</v>
      </c>
      <c r="I23" s="59">
        <v>7.6695669458708027E-3</v>
      </c>
      <c r="J23" s="60">
        <v>3.2511027493531929E-3</v>
      </c>
      <c r="K23" s="61">
        <v>3.0870803000000002</v>
      </c>
      <c r="L23" s="62">
        <v>0.11197609999999998</v>
      </c>
      <c r="M23" s="63">
        <v>3.5002852716194681E-2</v>
      </c>
      <c r="N23" s="59">
        <v>6.7676206021250504E-4</v>
      </c>
      <c r="O23" s="59">
        <v>1.7458273008253305E-3</v>
      </c>
      <c r="P23" s="60">
        <v>6.3628137347000197E-3</v>
      </c>
      <c r="Q23" s="48"/>
      <c r="R23" s="46">
        <f t="shared" si="5"/>
        <v>4915.1014999999998</v>
      </c>
      <c r="S23" s="47">
        <f t="shared" si="6"/>
        <v>4798.5846000000001</v>
      </c>
      <c r="T23" s="14"/>
      <c r="U23" s="64" t="s">
        <v>3193</v>
      </c>
      <c r="V23" s="52" t="e">
        <f>EOSS!#REF!&amp;".sm@vishalretail.co.in"</f>
        <v>#REF!</v>
      </c>
      <c r="W23" s="64" t="s">
        <v>1637</v>
      </c>
      <c r="X23" s="49" t="e">
        <v>#N/A</v>
      </c>
    </row>
    <row r="24" spans="2:24" ht="15" x14ac:dyDescent="0.25">
      <c r="B24" s="53" t="s">
        <v>54</v>
      </c>
      <c r="C24" s="54" t="s">
        <v>409</v>
      </c>
      <c r="D24" s="55" t="s">
        <v>410</v>
      </c>
      <c r="E24" s="56">
        <v>7.7028787999999997</v>
      </c>
      <c r="F24" s="57">
        <v>0.23509910000000006</v>
      </c>
      <c r="G24" s="63">
        <v>2.9617001075299045E-2</v>
      </c>
      <c r="H24" s="59">
        <v>3.1322838527932913E-3</v>
      </c>
      <c r="I24" s="59">
        <v>1.0626131876733998E-3</v>
      </c>
      <c r="J24" s="60">
        <v>1.6589867301091883E-3</v>
      </c>
      <c r="K24" s="61">
        <v>4.1795907000000003</v>
      </c>
      <c r="L24" s="62">
        <v>0.16835399999999998</v>
      </c>
      <c r="M24" s="63">
        <v>3.8720363669758714E-2</v>
      </c>
      <c r="N24" s="59">
        <v>0</v>
      </c>
      <c r="O24" s="59">
        <v>0</v>
      </c>
      <c r="P24" s="60">
        <v>4.2318845499575924E-4</v>
      </c>
      <c r="Q24" s="48"/>
      <c r="R24" s="46">
        <f t="shared" si="5"/>
        <v>7937.9778999999999</v>
      </c>
      <c r="S24" s="47">
        <f t="shared" si="6"/>
        <v>6521.9170500000009</v>
      </c>
      <c r="T24" s="14"/>
      <c r="U24" s="64" t="s">
        <v>3404</v>
      </c>
      <c r="V24" s="52" t="e">
        <f>EOSS!#REF!&amp;".sm@vishalretail.co.in"</f>
        <v>#REF!</v>
      </c>
      <c r="W24" s="64" t="s">
        <v>1637</v>
      </c>
      <c r="X24" s="49" t="e">
        <v>#N/A</v>
      </c>
    </row>
    <row r="25" spans="2:24" ht="15" x14ac:dyDescent="0.25">
      <c r="B25" s="53" t="s">
        <v>54</v>
      </c>
      <c r="C25" s="54" t="s">
        <v>494</v>
      </c>
      <c r="D25" s="55" t="s">
        <v>495</v>
      </c>
      <c r="E25" s="56">
        <v>2.7436392999999999</v>
      </c>
      <c r="F25" s="57">
        <v>0.37731749999999997</v>
      </c>
      <c r="G25" s="63">
        <v>0.12089802076081282</v>
      </c>
      <c r="H25" s="59">
        <v>8.7291820252045783E-3</v>
      </c>
      <c r="I25" s="59">
        <v>8.0329852691328491E-3</v>
      </c>
      <c r="J25" s="60">
        <v>1.9320997970878673E-3</v>
      </c>
      <c r="K25" s="61">
        <v>1.7127307000000001</v>
      </c>
      <c r="L25" s="62">
        <v>0.25341910000000001</v>
      </c>
      <c r="M25" s="63">
        <v>0.12889104380551267</v>
      </c>
      <c r="N25" s="59">
        <v>2.9550139058580377E-3</v>
      </c>
      <c r="O25" s="59">
        <v>4.8541570942356475E-3</v>
      </c>
      <c r="P25" s="60">
        <v>3.0989500393103307E-3</v>
      </c>
      <c r="Q25" s="48"/>
      <c r="R25" s="46">
        <f t="shared" si="5"/>
        <v>3120.9567999999999</v>
      </c>
      <c r="S25" s="47">
        <f t="shared" si="6"/>
        <v>2949.2247000000002</v>
      </c>
      <c r="T25" s="14"/>
      <c r="U25" s="64" t="s">
        <v>3195</v>
      </c>
      <c r="V25" s="52" t="e">
        <f>EOSS!#REF!&amp;".sm@vishalretail.co.in"</f>
        <v>#REF!</v>
      </c>
      <c r="W25" s="64" t="s">
        <v>1637</v>
      </c>
      <c r="X25" s="49" t="e">
        <v>#N/A</v>
      </c>
    </row>
    <row r="26" spans="2:24" ht="15" x14ac:dyDescent="0.25">
      <c r="B26" s="53" t="s">
        <v>54</v>
      </c>
      <c r="C26" s="54" t="s">
        <v>496</v>
      </c>
      <c r="D26" s="55" t="s">
        <v>497</v>
      </c>
      <c r="E26" s="56">
        <v>2.5648127999999999</v>
      </c>
      <c r="F26" s="57">
        <v>0.30933320000000003</v>
      </c>
      <c r="G26" s="63">
        <v>0.10762612616060563</v>
      </c>
      <c r="H26" s="59">
        <v>4.0103042782099439E-3</v>
      </c>
      <c r="I26" s="59">
        <v>2.1809608836851017E-3</v>
      </c>
      <c r="J26" s="60">
        <v>5.0289720842295422E-3</v>
      </c>
      <c r="K26" s="61">
        <v>1.3398521999999999</v>
      </c>
      <c r="L26" s="62">
        <v>3.7585E-2</v>
      </c>
      <c r="M26" s="63">
        <v>2.728618045163874E-2</v>
      </c>
      <c r="N26" s="59">
        <v>0</v>
      </c>
      <c r="O26" s="59">
        <v>0</v>
      </c>
      <c r="P26" s="60">
        <v>3.9058041992767441E-3</v>
      </c>
      <c r="Q26" s="48"/>
      <c r="R26" s="46">
        <f t="shared" si="5"/>
        <v>2874.1460000000002</v>
      </c>
      <c r="S26" s="47">
        <f t="shared" si="6"/>
        <v>2066.1557999999995</v>
      </c>
      <c r="T26" s="14"/>
      <c r="U26" s="64" t="s">
        <v>3635</v>
      </c>
      <c r="V26" s="52" t="e">
        <f>EOSS!#REF!&amp;".sm@vishalretail.co.in"</f>
        <v>#REF!</v>
      </c>
      <c r="W26" s="64" t="s">
        <v>1637</v>
      </c>
      <c r="X26" s="49" t="e">
        <v>#N/A</v>
      </c>
    </row>
    <row r="27" spans="2:24" ht="15" x14ac:dyDescent="0.25">
      <c r="B27" s="53" t="s">
        <v>54</v>
      </c>
      <c r="C27" s="54" t="s">
        <v>498</v>
      </c>
      <c r="D27" s="55" t="s">
        <v>499</v>
      </c>
      <c r="E27" s="56">
        <v>2.3810807999999999</v>
      </c>
      <c r="F27" s="57">
        <v>0.4155202999999999</v>
      </c>
      <c r="G27" s="63">
        <v>0.14858046791156593</v>
      </c>
      <c r="H27" s="59">
        <v>4.7461184221088953E-3</v>
      </c>
      <c r="I27" s="59">
        <v>5.8828554419148313E-3</v>
      </c>
      <c r="J27" s="60">
        <v>4.3198867367963203E-3</v>
      </c>
      <c r="K27" s="61">
        <v>0.84093969999999996</v>
      </c>
      <c r="L27" s="62">
        <v>0.116796</v>
      </c>
      <c r="M27" s="63">
        <v>0.12195013718294097</v>
      </c>
      <c r="N27" s="59">
        <v>4.6150519396948456E-3</v>
      </c>
      <c r="O27" s="59">
        <v>4.4208438716443381E-3</v>
      </c>
      <c r="P27" s="60">
        <v>4.3853434721082231E-3</v>
      </c>
      <c r="Q27" s="48"/>
      <c r="R27" s="46">
        <f t="shared" si="5"/>
        <v>2796.6010999999999</v>
      </c>
      <c r="S27" s="47">
        <f t="shared" si="6"/>
        <v>1436.6035499999998</v>
      </c>
      <c r="T27" s="14"/>
      <c r="U27" s="64" t="s">
        <v>3636</v>
      </c>
      <c r="V27" s="52" t="e">
        <f>EOSS!#REF!&amp;".sm@vishalretail.co.in"</f>
        <v>#REF!</v>
      </c>
      <c r="W27" s="64" t="s">
        <v>1637</v>
      </c>
      <c r="X27" s="49" t="e">
        <v>#N/A</v>
      </c>
    </row>
    <row r="28" spans="2:24" ht="15" x14ac:dyDescent="0.25">
      <c r="B28" s="53" t="s">
        <v>54</v>
      </c>
      <c r="C28" s="54" t="s">
        <v>500</v>
      </c>
      <c r="D28" s="55" t="s">
        <v>501</v>
      </c>
      <c r="E28" s="56">
        <v>5.3339303000000005</v>
      </c>
      <c r="F28" s="57">
        <v>0.3701177000000001</v>
      </c>
      <c r="G28" s="63">
        <v>6.4886848778271167E-2</v>
      </c>
      <c r="H28" s="59">
        <v>2.7022914253175992E-3</v>
      </c>
      <c r="I28" s="59">
        <v>1.8922175970468688E-3</v>
      </c>
      <c r="J28" s="60">
        <v>1.7652375996835929E-3</v>
      </c>
      <c r="K28" s="61">
        <v>2.7872984999999999</v>
      </c>
      <c r="L28" s="62">
        <v>0.28724310000000003</v>
      </c>
      <c r="M28" s="63">
        <v>9.3426317601297063E-2</v>
      </c>
      <c r="N28" s="59">
        <v>3.265527452938025E-3</v>
      </c>
      <c r="O28" s="59">
        <v>8.7720393830416875E-3</v>
      </c>
      <c r="P28" s="60">
        <v>2.3271761878258536E-3</v>
      </c>
      <c r="Q28" s="48"/>
      <c r="R28" s="46">
        <f t="shared" si="5"/>
        <v>5704.0480000000007</v>
      </c>
      <c r="S28" s="47">
        <f t="shared" si="6"/>
        <v>4611.8123999999998</v>
      </c>
      <c r="T28" s="14"/>
      <c r="U28" s="64" t="s">
        <v>3406</v>
      </c>
      <c r="V28" s="52" t="e">
        <f>EOSS!#REF!&amp;".sm@vishalretail.co.in"</f>
        <v>#REF!</v>
      </c>
      <c r="W28" s="64" t="s">
        <v>1637</v>
      </c>
      <c r="X28" s="49" t="e">
        <v>#N/A</v>
      </c>
    </row>
    <row r="29" spans="2:24" ht="15" x14ac:dyDescent="0.25">
      <c r="B29" s="53" t="s">
        <v>54</v>
      </c>
      <c r="C29" s="54" t="s">
        <v>502</v>
      </c>
      <c r="D29" s="55" t="s">
        <v>503</v>
      </c>
      <c r="E29" s="56">
        <v>5.5749278000000002</v>
      </c>
      <c r="F29" s="57">
        <v>0.45980650000000001</v>
      </c>
      <c r="G29" s="63">
        <v>7.6193329671531682E-2</v>
      </c>
      <c r="H29" s="59">
        <v>7.0734680067024644E-3</v>
      </c>
      <c r="I29" s="59">
        <v>3.1804217130155998E-3</v>
      </c>
      <c r="J29" s="60">
        <v>8.0152658916565721E-3</v>
      </c>
      <c r="K29" s="61">
        <v>2.6016551999999997</v>
      </c>
      <c r="L29" s="62">
        <v>0.16277359999999999</v>
      </c>
      <c r="M29" s="63">
        <v>5.8881458621759405E-2</v>
      </c>
      <c r="N29" s="59">
        <v>5.3175542086669053E-4</v>
      </c>
      <c r="O29" s="59">
        <v>2.2861865713452272E-3</v>
      </c>
      <c r="P29" s="60">
        <v>6.814789369869104E-3</v>
      </c>
      <c r="Q29" s="48"/>
      <c r="R29" s="46">
        <f t="shared" si="5"/>
        <v>6034.7343000000001</v>
      </c>
      <c r="S29" s="47">
        <f t="shared" si="6"/>
        <v>4146.6431999999986</v>
      </c>
      <c r="T29" s="14"/>
      <c r="U29" s="64" t="s">
        <v>3410</v>
      </c>
      <c r="V29" s="52" t="e">
        <f>EOSS!#REF!&amp;".sm@vishalretail.co.in"</f>
        <v>#REF!</v>
      </c>
      <c r="W29" s="64" t="s">
        <v>1637</v>
      </c>
      <c r="X29" s="49" t="e">
        <v>#N/A</v>
      </c>
    </row>
    <row r="30" spans="2:24" ht="15" x14ac:dyDescent="0.25">
      <c r="B30" s="53" t="s">
        <v>55</v>
      </c>
      <c r="C30" s="54" t="s">
        <v>990</v>
      </c>
      <c r="D30" s="55" t="s">
        <v>1958</v>
      </c>
      <c r="E30" s="56">
        <v>3.3066465999999997</v>
      </c>
      <c r="F30" s="57">
        <v>0.28626309999999999</v>
      </c>
      <c r="G30" s="63">
        <v>7.9674448817903767E-2</v>
      </c>
      <c r="H30" s="59">
        <v>2.5105000551502868E-3</v>
      </c>
      <c r="I30" s="59">
        <v>4.6630729405751558E-3</v>
      </c>
      <c r="J30" s="60">
        <v>2.4437018275187935E-3</v>
      </c>
      <c r="K30" s="61">
        <v>0.65669979999999994</v>
      </c>
      <c r="L30" s="62">
        <v>8.6703500000000003E-2</v>
      </c>
      <c r="M30" s="63">
        <v>0.11663050190925976</v>
      </c>
      <c r="N30" s="59">
        <v>0</v>
      </c>
      <c r="O30" s="59">
        <v>8.420732057552071E-3</v>
      </c>
      <c r="P30" s="60">
        <v>7.5584813788155099E-3</v>
      </c>
      <c r="Q30" s="48"/>
      <c r="R30" s="46">
        <f t="shared" si="5"/>
        <v>3592.9097000000002</v>
      </c>
      <c r="S30" s="47">
        <f t="shared" si="6"/>
        <v>1115.1049499999999</v>
      </c>
      <c r="T30" s="14"/>
      <c r="U30" s="64" t="s">
        <v>3637</v>
      </c>
      <c r="V30" s="52" t="e">
        <f>EOSS!#REF!&amp;".sm@vishalretail.co.in"</f>
        <v>#REF!</v>
      </c>
      <c r="W30" s="64" t="s">
        <v>3748</v>
      </c>
      <c r="X30" s="49" t="e">
        <v>#N/A</v>
      </c>
    </row>
    <row r="31" spans="2:24" ht="15" x14ac:dyDescent="0.25">
      <c r="B31" s="53" t="s">
        <v>55</v>
      </c>
      <c r="C31" s="54" t="s">
        <v>132</v>
      </c>
      <c r="D31" s="55" t="s">
        <v>1959</v>
      </c>
      <c r="E31" s="56">
        <v>3.2178415999999999</v>
      </c>
      <c r="F31" s="57">
        <v>0.49020639999999999</v>
      </c>
      <c r="G31" s="63">
        <v>0.13220066191160418</v>
      </c>
      <c r="H31" s="59">
        <v>5.4918382933554265E-3</v>
      </c>
      <c r="I31" s="59">
        <v>3.5144097379537702E-3</v>
      </c>
      <c r="J31" s="60">
        <v>3.8961200070764999E-3</v>
      </c>
      <c r="K31" s="61">
        <v>1.6731613000000001</v>
      </c>
      <c r="L31" s="62">
        <v>0.20460269999999997</v>
      </c>
      <c r="M31" s="63">
        <v>0.10896081722729799</v>
      </c>
      <c r="N31" s="59">
        <v>1.0869310520384885E-2</v>
      </c>
      <c r="O31" s="59">
        <v>1.1577599740968513E-2</v>
      </c>
      <c r="P31" s="60">
        <v>3.0621526453803566E-4</v>
      </c>
      <c r="Q31" s="48"/>
      <c r="R31" s="46">
        <f t="shared" si="5"/>
        <v>3708.0479999999998</v>
      </c>
      <c r="S31" s="47">
        <f t="shared" si="6"/>
        <v>2816.6459999999997</v>
      </c>
      <c r="T31" s="14"/>
      <c r="U31" s="64" t="s">
        <v>3638</v>
      </c>
      <c r="V31" s="52" t="e">
        <f>EOSS!#REF!&amp;".sm@vishalretail.co.in"</f>
        <v>#REF!</v>
      </c>
      <c r="W31" s="64" t="s">
        <v>3748</v>
      </c>
      <c r="X31" s="49" t="e">
        <v>#N/A</v>
      </c>
    </row>
    <row r="32" spans="2:24" ht="15" x14ac:dyDescent="0.25">
      <c r="B32" s="53" t="s">
        <v>55</v>
      </c>
      <c r="C32" s="54" t="s">
        <v>411</v>
      </c>
      <c r="D32" s="55" t="s">
        <v>412</v>
      </c>
      <c r="E32" s="56">
        <v>5.2990206000000004</v>
      </c>
      <c r="F32" s="57">
        <v>0.44551790000000002</v>
      </c>
      <c r="G32" s="63">
        <v>7.7555037711036307E-2</v>
      </c>
      <c r="H32" s="59">
        <v>3.9844802154254859E-3</v>
      </c>
      <c r="I32" s="59">
        <v>5.9439065470620481E-3</v>
      </c>
      <c r="J32" s="60">
        <v>3.5043372065484456E-3</v>
      </c>
      <c r="K32" s="61">
        <v>2.0235018</v>
      </c>
      <c r="L32" s="62">
        <v>0.1700796</v>
      </c>
      <c r="M32" s="63">
        <v>7.7535121331718068E-2</v>
      </c>
      <c r="N32" s="59">
        <v>1.0485136316345496E-3</v>
      </c>
      <c r="O32" s="59">
        <v>3.3438467339301837E-3</v>
      </c>
      <c r="P32" s="60">
        <v>8.7546329486564763E-3</v>
      </c>
      <c r="Q32" s="48"/>
      <c r="R32" s="46">
        <f t="shared" si="5"/>
        <v>5744.5385000000006</v>
      </c>
      <c r="S32" s="47">
        <f t="shared" si="6"/>
        <v>3290.3721000000005</v>
      </c>
      <c r="T32" s="14"/>
      <c r="U32" s="64" t="s">
        <v>3639</v>
      </c>
      <c r="V32" s="52" t="e">
        <f>EOSS!#REF!&amp;".sm@vishalretail.co.in"</f>
        <v>#REF!</v>
      </c>
      <c r="W32" s="64" t="s">
        <v>3748</v>
      </c>
      <c r="X32" s="49" t="e">
        <v>#N/A</v>
      </c>
    </row>
    <row r="33" spans="2:24" ht="15" x14ac:dyDescent="0.25">
      <c r="B33" s="53" t="s">
        <v>55</v>
      </c>
      <c r="C33" s="54" t="s">
        <v>504</v>
      </c>
      <c r="D33" s="55" t="s">
        <v>505</v>
      </c>
      <c r="E33" s="56">
        <v>3.7447887</v>
      </c>
      <c r="F33" s="57">
        <v>0.35491040000000001</v>
      </c>
      <c r="G33" s="63">
        <v>8.6569865578671384E-2</v>
      </c>
      <c r="H33" s="59">
        <v>3.1313273698550222E-3</v>
      </c>
      <c r="I33" s="59">
        <v>2.8850897862235793E-3</v>
      </c>
      <c r="J33" s="60">
        <v>8.2555083127930067E-3</v>
      </c>
      <c r="K33" s="61">
        <v>1.6313495</v>
      </c>
      <c r="L33" s="62">
        <v>0.12910969999999999</v>
      </c>
      <c r="M33" s="63">
        <v>7.33386493705733E-2</v>
      </c>
      <c r="N33" s="59">
        <v>3.6922184848135075E-4</v>
      </c>
      <c r="O33" s="59">
        <v>1.0679031925306759E-3</v>
      </c>
      <c r="P33" s="60">
        <v>2.5220692419341498E-3</v>
      </c>
      <c r="Q33" s="48"/>
      <c r="R33" s="46">
        <f t="shared" si="5"/>
        <v>4099.6990999999998</v>
      </c>
      <c r="S33" s="47">
        <f t="shared" si="6"/>
        <v>2640.6887999999999</v>
      </c>
      <c r="T33" s="14"/>
      <c r="U33" s="64" t="s">
        <v>3198</v>
      </c>
      <c r="V33" s="52" t="e">
        <f>EOSS!#REF!&amp;".sm@vishalretail.co.in"</f>
        <v>#REF!</v>
      </c>
      <c r="W33" s="64" t="s">
        <v>3748</v>
      </c>
      <c r="X33" s="49" t="e">
        <v>#N/A</v>
      </c>
    </row>
    <row r="34" spans="2:24" ht="15" x14ac:dyDescent="0.25">
      <c r="B34" s="53" t="s">
        <v>55</v>
      </c>
      <c r="C34" s="54" t="s">
        <v>506</v>
      </c>
      <c r="D34" s="55" t="s">
        <v>507</v>
      </c>
      <c r="E34" s="56">
        <v>6.3570150999999999</v>
      </c>
      <c r="F34" s="57">
        <v>0.68425709999999973</v>
      </c>
      <c r="G34" s="63">
        <v>9.7178049728002244E-2</v>
      </c>
      <c r="H34" s="59">
        <v>2.1358214215891273E-3</v>
      </c>
      <c r="I34" s="59">
        <v>6.8517589761691077E-3</v>
      </c>
      <c r="J34" s="60">
        <v>8.2078917500164241E-3</v>
      </c>
      <c r="K34" s="61">
        <v>2.0763794</v>
      </c>
      <c r="L34" s="62">
        <v>0.16499759999999999</v>
      </c>
      <c r="M34" s="63">
        <v>7.361438972560172E-2</v>
      </c>
      <c r="N34" s="59">
        <v>3.0985416554198601E-3</v>
      </c>
      <c r="O34" s="59">
        <v>3.8101577735472438E-3</v>
      </c>
      <c r="P34" s="60">
        <v>5.4964425886408225E-3</v>
      </c>
      <c r="Q34" s="48"/>
      <c r="R34" s="46">
        <f t="shared" si="5"/>
        <v>7041.2721999999994</v>
      </c>
      <c r="S34" s="47">
        <f t="shared" si="6"/>
        <v>3362.0654999999997</v>
      </c>
      <c r="T34" s="14"/>
      <c r="U34" s="64" t="s">
        <v>3640</v>
      </c>
      <c r="V34" s="52" t="e">
        <f>EOSS!#REF!&amp;".sm@vishalretail.co.in"</f>
        <v>#REF!</v>
      </c>
      <c r="W34" s="64" t="s">
        <v>3748</v>
      </c>
      <c r="X34" s="49" t="e">
        <v>#N/A</v>
      </c>
    </row>
    <row r="35" spans="2:24" ht="15" x14ac:dyDescent="0.25">
      <c r="B35" s="53" t="s">
        <v>7</v>
      </c>
      <c r="C35" s="54" t="s">
        <v>508</v>
      </c>
      <c r="D35" s="55" t="s">
        <v>509</v>
      </c>
      <c r="E35" s="56">
        <v>3.0504039000000001</v>
      </c>
      <c r="F35" s="57">
        <v>0.21537260000000003</v>
      </c>
      <c r="G35" s="63">
        <v>6.5948358682843114E-2</v>
      </c>
      <c r="H35" s="59">
        <v>3.371326849831885E-3</v>
      </c>
      <c r="I35" s="59">
        <v>2.3700335892551127E-3</v>
      </c>
      <c r="J35" s="60">
        <v>3.9316836286867763E-3</v>
      </c>
      <c r="K35" s="61">
        <v>1.4182868</v>
      </c>
      <c r="L35" s="62">
        <v>8.7213899999999997E-2</v>
      </c>
      <c r="M35" s="63">
        <v>5.7930162370565481E-2</v>
      </c>
      <c r="N35" s="59">
        <v>4.78246207391335E-4</v>
      </c>
      <c r="O35" s="59">
        <v>0</v>
      </c>
      <c r="P35" s="60">
        <v>0</v>
      </c>
      <c r="Q35" s="48"/>
      <c r="R35" s="46">
        <f t="shared" si="5"/>
        <v>3265.7765000000004</v>
      </c>
      <c r="S35" s="47">
        <f t="shared" si="6"/>
        <v>2258.2510499999999</v>
      </c>
      <c r="T35" s="14"/>
      <c r="U35" s="64" t="s">
        <v>3417</v>
      </c>
      <c r="V35" s="52" t="e">
        <f>EOSS!#REF!&amp;".sm@vishalretail.co.in"</f>
        <v>#REF!</v>
      </c>
      <c r="W35" s="64" t="s">
        <v>1502</v>
      </c>
      <c r="X35" s="49" t="e">
        <v>#N/A</v>
      </c>
    </row>
    <row r="36" spans="2:24" ht="15" x14ac:dyDescent="0.25">
      <c r="B36" s="53" t="s">
        <v>7</v>
      </c>
      <c r="C36" s="54" t="s">
        <v>130</v>
      </c>
      <c r="D36" s="55" t="s">
        <v>320</v>
      </c>
      <c r="E36" s="56">
        <v>6.0833434999999998</v>
      </c>
      <c r="F36" s="57">
        <v>0.44895050000000003</v>
      </c>
      <c r="G36" s="63">
        <v>6.8727846603352516E-2</v>
      </c>
      <c r="H36" s="59">
        <v>8.3420005284514133E-3</v>
      </c>
      <c r="I36" s="59">
        <v>5.3214077627247031E-3</v>
      </c>
      <c r="J36" s="60">
        <v>3.0340030623238938E-3</v>
      </c>
      <c r="K36" s="61">
        <v>3.0324024999999999</v>
      </c>
      <c r="L36" s="62">
        <v>0.45955250000000009</v>
      </c>
      <c r="M36" s="63">
        <v>0.13160321367257027</v>
      </c>
      <c r="N36" s="59">
        <v>9.252696555367982E-3</v>
      </c>
      <c r="O36" s="59">
        <v>7.491219102193471E-3</v>
      </c>
      <c r="P36" s="60">
        <v>1.3769077780211946E-2</v>
      </c>
      <c r="Q36" s="48"/>
      <c r="R36" s="46">
        <f t="shared" si="5"/>
        <v>6532.2940000000008</v>
      </c>
      <c r="S36" s="47">
        <f t="shared" si="6"/>
        <v>5237.9324999999999</v>
      </c>
      <c r="T36" s="14"/>
      <c r="U36" s="64" t="s">
        <v>3200</v>
      </c>
      <c r="V36" s="52" t="e">
        <f>EOSS!#REF!&amp;".sm@vishalretail.co.in"</f>
        <v>#REF!</v>
      </c>
      <c r="W36" s="64" t="s">
        <v>1502</v>
      </c>
      <c r="X36" s="49" t="e">
        <v>#N/A</v>
      </c>
    </row>
    <row r="37" spans="2:24" ht="15" x14ac:dyDescent="0.25">
      <c r="B37" s="53" t="s">
        <v>7</v>
      </c>
      <c r="C37" s="54" t="s">
        <v>510</v>
      </c>
      <c r="D37" s="55" t="s">
        <v>511</v>
      </c>
      <c r="E37" s="56">
        <v>2.6766870000000003</v>
      </c>
      <c r="F37" s="57">
        <v>0.19716980000000001</v>
      </c>
      <c r="G37" s="63">
        <v>6.860808095935747E-2</v>
      </c>
      <c r="H37" s="59">
        <v>6.5215497167430189E-3</v>
      </c>
      <c r="I37" s="59">
        <v>5.4623459317805949E-3</v>
      </c>
      <c r="J37" s="60">
        <v>7.9375562484532963E-3</v>
      </c>
      <c r="K37" s="61">
        <v>4.6821291999999994</v>
      </c>
      <c r="L37" s="62">
        <v>0.69414679999999995</v>
      </c>
      <c r="M37" s="63">
        <v>0.12911293988627073</v>
      </c>
      <c r="N37" s="59">
        <v>9.8376645841842959E-3</v>
      </c>
      <c r="O37" s="59">
        <v>1.1600929714173902E-2</v>
      </c>
      <c r="P37" s="60">
        <v>9.9698006575555283E-3</v>
      </c>
      <c r="Q37" s="48"/>
      <c r="R37" s="46">
        <f t="shared" si="5"/>
        <v>2873.8568000000005</v>
      </c>
      <c r="S37" s="47">
        <f t="shared" si="6"/>
        <v>8064.4139999999979</v>
      </c>
      <c r="T37" s="14"/>
      <c r="U37" s="64" t="s">
        <v>3207</v>
      </c>
      <c r="V37" s="52" t="e">
        <f>EOSS!#REF!&amp;".sm@vishalretail.co.in"</f>
        <v>#REF!</v>
      </c>
      <c r="W37" s="64" t="s">
        <v>1502</v>
      </c>
      <c r="X37" s="49" t="e">
        <v>#N/A</v>
      </c>
    </row>
    <row r="38" spans="2:24" ht="15" x14ac:dyDescent="0.25">
      <c r="B38" s="53" t="s">
        <v>7</v>
      </c>
      <c r="C38" s="54" t="s">
        <v>315</v>
      </c>
      <c r="D38" s="55" t="s">
        <v>316</v>
      </c>
      <c r="E38" s="56">
        <v>4.5006180000000002</v>
      </c>
      <c r="F38" s="57">
        <v>0.25731779999999999</v>
      </c>
      <c r="G38" s="63">
        <v>5.4081814218678609E-2</v>
      </c>
      <c r="H38" s="59">
        <v>2.1146775456701199E-3</v>
      </c>
      <c r="I38" s="59">
        <v>1.0800271832167219E-3</v>
      </c>
      <c r="J38" s="60">
        <v>2.0389093942797627E-3</v>
      </c>
      <c r="K38" s="61">
        <v>4.2852394</v>
      </c>
      <c r="L38" s="62">
        <v>6.2825699999999998E-2</v>
      </c>
      <c r="M38" s="63">
        <v>1.4449116688708271E-2</v>
      </c>
      <c r="N38" s="59">
        <v>6.2556561078167851E-4</v>
      </c>
      <c r="O38" s="59">
        <v>2.2998735690502885E-4</v>
      </c>
      <c r="P38" s="60">
        <v>0</v>
      </c>
      <c r="Q38" s="48"/>
      <c r="R38" s="46">
        <f t="shared" si="5"/>
        <v>4757.9358000000002</v>
      </c>
      <c r="S38" s="47">
        <f t="shared" si="6"/>
        <v>6522.0976499999997</v>
      </c>
      <c r="T38" s="14"/>
      <c r="U38" s="64" t="s">
        <v>3421</v>
      </c>
      <c r="V38" s="52" t="e">
        <f>EOSS!#REF!&amp;".sm@vishalretail.co.in"</f>
        <v>#REF!</v>
      </c>
      <c r="W38" s="64" t="s">
        <v>1502</v>
      </c>
      <c r="X38" s="49" t="e">
        <v>#N/A</v>
      </c>
    </row>
    <row r="39" spans="2:24" ht="15" x14ac:dyDescent="0.25">
      <c r="B39" s="53" t="s">
        <v>7</v>
      </c>
      <c r="C39" s="54" t="s">
        <v>150</v>
      </c>
      <c r="D39" s="55" t="s">
        <v>512</v>
      </c>
      <c r="E39" s="56">
        <v>6.9954846999999996</v>
      </c>
      <c r="F39" s="57">
        <v>0.42236069999999992</v>
      </c>
      <c r="G39" s="63">
        <v>5.6938460863581758E-2</v>
      </c>
      <c r="H39" s="59">
        <v>6.7131218453272161E-3</v>
      </c>
      <c r="I39" s="59">
        <v>8.3259621452881731E-3</v>
      </c>
      <c r="J39" s="60">
        <v>4.7666671510840607E-3</v>
      </c>
      <c r="K39" s="61">
        <v>0.8712995</v>
      </c>
      <c r="L39" s="62">
        <v>8.4321699999999986E-2</v>
      </c>
      <c r="M39" s="63">
        <v>8.8237577818491245E-2</v>
      </c>
      <c r="N39" s="59">
        <v>0</v>
      </c>
      <c r="O39" s="59">
        <v>1.4001363720269079E-3</v>
      </c>
      <c r="P39" s="60">
        <v>0</v>
      </c>
      <c r="Q39" s="48"/>
      <c r="R39" s="46">
        <f t="shared" si="5"/>
        <v>7417.8453999999992</v>
      </c>
      <c r="S39" s="47">
        <f t="shared" si="6"/>
        <v>1433.4317999999998</v>
      </c>
      <c r="T39" s="14"/>
      <c r="U39" s="64" t="s">
        <v>3423</v>
      </c>
      <c r="V39" s="52" t="e">
        <f>EOSS!#REF!&amp;".sm@vishalretail.co.in"</f>
        <v>#REF!</v>
      </c>
      <c r="W39" s="64" t="s">
        <v>1502</v>
      </c>
      <c r="X39" s="49" t="e">
        <v>#N/A</v>
      </c>
    </row>
    <row r="40" spans="2:24" ht="15" x14ac:dyDescent="0.25">
      <c r="B40" s="53" t="s">
        <v>7</v>
      </c>
      <c r="C40" s="54" t="s">
        <v>317</v>
      </c>
      <c r="D40" s="55" t="s">
        <v>318</v>
      </c>
      <c r="E40" s="56">
        <v>5.7223702000000003</v>
      </c>
      <c r="F40" s="57">
        <v>0.57409989999999989</v>
      </c>
      <c r="G40" s="63">
        <v>9.1178055463171315E-2</v>
      </c>
      <c r="H40" s="59">
        <v>8.9488553276859031E-3</v>
      </c>
      <c r="I40" s="59">
        <v>7.1632834403517615E-3</v>
      </c>
      <c r="J40" s="60">
        <v>6.2172930829926436E-3</v>
      </c>
      <c r="K40" s="61">
        <v>1.5859276</v>
      </c>
      <c r="L40" s="62">
        <v>0.14768510000000001</v>
      </c>
      <c r="M40" s="63">
        <v>8.5189212100257455E-2</v>
      </c>
      <c r="N40" s="59">
        <v>1.4348072092457559E-2</v>
      </c>
      <c r="O40" s="59">
        <v>1.3082506836734639E-2</v>
      </c>
      <c r="P40" s="60">
        <v>7.4901389451057891E-3</v>
      </c>
      <c r="Q40" s="48"/>
      <c r="R40" s="46">
        <f t="shared" si="5"/>
        <v>6296.4701000000014</v>
      </c>
      <c r="S40" s="47">
        <f t="shared" si="6"/>
        <v>2600.41905</v>
      </c>
      <c r="T40" s="14"/>
      <c r="U40" s="64" t="s">
        <v>3199</v>
      </c>
      <c r="V40" s="52" t="e">
        <f>EOSS!#REF!&amp;".sm@vishalretail.co.in"</f>
        <v>#REF!</v>
      </c>
      <c r="W40" s="64" t="s">
        <v>1502</v>
      </c>
      <c r="X40" s="49" t="e">
        <v>#N/A</v>
      </c>
    </row>
    <row r="41" spans="2:24" ht="15" x14ac:dyDescent="0.25">
      <c r="B41" s="53" t="s">
        <v>7</v>
      </c>
      <c r="C41" s="54" t="s">
        <v>89</v>
      </c>
      <c r="D41" s="55" t="s">
        <v>319</v>
      </c>
      <c r="E41" s="56">
        <v>5.9650242000000002</v>
      </c>
      <c r="F41" s="57">
        <v>0.29224680000000003</v>
      </c>
      <c r="G41" s="63">
        <v>4.6705153093097619E-2</v>
      </c>
      <c r="H41" s="59">
        <v>1.7195994867411049E-3</v>
      </c>
      <c r="I41" s="59">
        <v>6.2027040222486767E-3</v>
      </c>
      <c r="J41" s="60">
        <v>2.8631491268318091E-3</v>
      </c>
      <c r="K41" s="61">
        <v>6.0796652</v>
      </c>
      <c r="L41" s="62">
        <v>0.1056576</v>
      </c>
      <c r="M41" s="63">
        <v>1.7081986408211389E-2</v>
      </c>
      <c r="N41" s="59">
        <v>1.1963805672357149E-4</v>
      </c>
      <c r="O41" s="59">
        <v>3.708779758430716E-3</v>
      </c>
      <c r="P41" s="60">
        <v>5.3675452475980719E-4</v>
      </c>
      <c r="Q41" s="48"/>
      <c r="R41" s="46">
        <f t="shared" si="5"/>
        <v>6257.2710000000006</v>
      </c>
      <c r="S41" s="47">
        <f t="shared" si="6"/>
        <v>9277.984199999999</v>
      </c>
      <c r="T41" s="14"/>
      <c r="U41" s="64" t="s">
        <v>3426</v>
      </c>
      <c r="V41" s="52" t="e">
        <f>EOSS!#REF!&amp;".sm@vishalretail.co.in"</f>
        <v>#REF!</v>
      </c>
      <c r="W41" s="64" t="s">
        <v>1502</v>
      </c>
      <c r="X41" s="49" t="e">
        <v>#N/A</v>
      </c>
    </row>
    <row r="42" spans="2:24" ht="15" x14ac:dyDescent="0.25">
      <c r="B42" s="53" t="s">
        <v>8</v>
      </c>
      <c r="C42" s="54" t="s">
        <v>166</v>
      </c>
      <c r="D42" s="55" t="s">
        <v>321</v>
      </c>
      <c r="E42" s="56">
        <v>4.9922873000000001</v>
      </c>
      <c r="F42" s="57">
        <v>0.15825590000000003</v>
      </c>
      <c r="G42" s="63">
        <v>3.0726060117309571E-2</v>
      </c>
      <c r="H42" s="59">
        <v>1.967171151967039E-3</v>
      </c>
      <c r="I42" s="59">
        <v>8.4253249249516033E-4</v>
      </c>
      <c r="J42" s="60">
        <v>1.2711086473364596E-3</v>
      </c>
      <c r="K42" s="61">
        <v>6.3790674000000003</v>
      </c>
      <c r="L42" s="62">
        <v>0.2867246</v>
      </c>
      <c r="M42" s="63">
        <v>4.3014333480552641E-2</v>
      </c>
      <c r="N42" s="59">
        <v>8.0635579388015695E-4</v>
      </c>
      <c r="O42" s="59">
        <v>2.0672712259848492E-3</v>
      </c>
      <c r="P42" s="60">
        <v>9.8562931456607113E-4</v>
      </c>
      <c r="Q42" s="48"/>
      <c r="R42" s="46">
        <f t="shared" si="5"/>
        <v>5150.5432000000001</v>
      </c>
      <c r="S42" s="47">
        <f t="shared" si="6"/>
        <v>9998.6880000000001</v>
      </c>
      <c r="T42" s="14"/>
      <c r="U42" s="64" t="s">
        <v>3428</v>
      </c>
      <c r="V42" s="52" t="e">
        <f>EOSS!#REF!&amp;".sm@vishalretail.co.in"</f>
        <v>#REF!</v>
      </c>
      <c r="W42" s="64" t="s">
        <v>1500</v>
      </c>
      <c r="X42" s="49" t="e">
        <v>#N/A</v>
      </c>
    </row>
    <row r="43" spans="2:24" ht="15" x14ac:dyDescent="0.25">
      <c r="B43" s="53" t="s">
        <v>8</v>
      </c>
      <c r="C43" s="54" t="s">
        <v>102</v>
      </c>
      <c r="D43" s="55" t="s">
        <v>513</v>
      </c>
      <c r="E43" s="56">
        <v>5.0289069</v>
      </c>
      <c r="F43" s="57">
        <v>0.40080660000000001</v>
      </c>
      <c r="G43" s="63">
        <v>7.3817264944089592E-2</v>
      </c>
      <c r="H43" s="59">
        <v>2.2328065744168634E-3</v>
      </c>
      <c r="I43" s="59">
        <v>5.1292761579409298E-3</v>
      </c>
      <c r="J43" s="60">
        <v>7.0367432830479911E-3</v>
      </c>
      <c r="K43" s="61">
        <v>2.582443</v>
      </c>
      <c r="L43" s="62">
        <v>0.11199700000000001</v>
      </c>
      <c r="M43" s="63">
        <v>4.1565965469633766E-2</v>
      </c>
      <c r="N43" s="59">
        <v>1.7066997223912947E-3</v>
      </c>
      <c r="O43" s="59">
        <v>3.4255726607384093E-3</v>
      </c>
      <c r="P43" s="60">
        <v>5.7377414230786357E-3</v>
      </c>
      <c r="Q43" s="48"/>
      <c r="R43" s="46">
        <f t="shared" si="5"/>
        <v>5429.7135000000007</v>
      </c>
      <c r="S43" s="47">
        <f t="shared" si="6"/>
        <v>4041.6600000000003</v>
      </c>
      <c r="T43" s="14"/>
      <c r="U43" s="64" t="s">
        <v>3430</v>
      </c>
      <c r="V43" s="52" t="e">
        <f>EOSS!#REF!&amp;".sm@vishalretail.co.in"</f>
        <v>#REF!</v>
      </c>
      <c r="W43" s="64" t="s">
        <v>1500</v>
      </c>
      <c r="X43" s="49" t="e">
        <v>#N/A</v>
      </c>
    </row>
    <row r="44" spans="2:24" ht="15" x14ac:dyDescent="0.25">
      <c r="B44" s="53" t="s">
        <v>8</v>
      </c>
      <c r="C44" s="54" t="s">
        <v>413</v>
      </c>
      <c r="D44" s="55" t="s">
        <v>414</v>
      </c>
      <c r="E44" s="56">
        <v>6.1247910999999995</v>
      </c>
      <c r="F44" s="57">
        <v>0.33741130000000003</v>
      </c>
      <c r="G44" s="63">
        <v>5.2213050460938833E-2</v>
      </c>
      <c r="H44" s="59">
        <v>2.59687007017917E-3</v>
      </c>
      <c r="I44" s="59">
        <v>2.2003334343102597E-3</v>
      </c>
      <c r="J44" s="60">
        <v>4.9580619758984954E-3</v>
      </c>
      <c r="K44" s="61">
        <v>2.1950783</v>
      </c>
      <c r="L44" s="62">
        <v>0.10617130000000001</v>
      </c>
      <c r="M44" s="63">
        <v>4.6136368692904932E-2</v>
      </c>
      <c r="N44" s="59">
        <v>4.5931566919120807E-3</v>
      </c>
      <c r="O44" s="59">
        <v>7.3872908006154554E-4</v>
      </c>
      <c r="P44" s="60">
        <v>3.6545362137162347E-3</v>
      </c>
      <c r="Q44" s="48"/>
      <c r="R44" s="46">
        <f t="shared" si="5"/>
        <v>6462.2024000000001</v>
      </c>
      <c r="S44" s="47">
        <f t="shared" si="6"/>
        <v>3451.8744000000006</v>
      </c>
      <c r="T44" s="14"/>
      <c r="U44" s="64" t="s">
        <v>3206</v>
      </c>
      <c r="V44" s="52" t="e">
        <f>EOSS!#REF!&amp;".sm@vishalretail.co.in"</f>
        <v>#REF!</v>
      </c>
      <c r="W44" s="64" t="s">
        <v>1500</v>
      </c>
      <c r="X44" s="49" t="e">
        <v>#N/A</v>
      </c>
    </row>
    <row r="45" spans="2:24" ht="15" x14ac:dyDescent="0.25">
      <c r="B45" s="53" t="s">
        <v>8</v>
      </c>
      <c r="C45" s="54" t="s">
        <v>514</v>
      </c>
      <c r="D45" s="55" t="s">
        <v>515</v>
      </c>
      <c r="E45" s="56">
        <v>5.4991063000000002</v>
      </c>
      <c r="F45" s="57">
        <v>0.47385099999999991</v>
      </c>
      <c r="G45" s="63">
        <v>7.9332728529634716E-2</v>
      </c>
      <c r="H45" s="59">
        <v>2.1804609251099118E-3</v>
      </c>
      <c r="I45" s="59">
        <v>8.553099818744728E-3</v>
      </c>
      <c r="J45" s="60">
        <v>4.6590656189690162E-3</v>
      </c>
      <c r="K45" s="61">
        <v>0.81248529999999997</v>
      </c>
      <c r="L45" s="62">
        <v>7.3855699999999996E-2</v>
      </c>
      <c r="M45" s="63">
        <v>8.332650751798687E-2</v>
      </c>
      <c r="N45" s="59">
        <v>4.0300516392675059E-3</v>
      </c>
      <c r="O45" s="59">
        <v>1.4135530230464349E-2</v>
      </c>
      <c r="P45" s="60">
        <v>1.2636220145519615E-3</v>
      </c>
      <c r="Q45" s="48"/>
      <c r="R45" s="46">
        <f t="shared" si="5"/>
        <v>5972.9573</v>
      </c>
      <c r="S45" s="47">
        <f t="shared" si="6"/>
        <v>1329.5114999999998</v>
      </c>
      <c r="T45" s="14"/>
      <c r="U45" s="64" t="s">
        <v>3208</v>
      </c>
      <c r="V45" s="52" t="e">
        <f>EOSS!#REF!&amp;".sm@vishalretail.co.in"</f>
        <v>#REF!</v>
      </c>
      <c r="W45" s="64" t="s">
        <v>1500</v>
      </c>
      <c r="X45" s="49" t="e">
        <v>#N/A</v>
      </c>
    </row>
    <row r="46" spans="2:24" ht="15" x14ac:dyDescent="0.25">
      <c r="B46" s="53" t="s">
        <v>8</v>
      </c>
      <c r="C46" s="54" t="s">
        <v>73</v>
      </c>
      <c r="D46" s="55" t="s">
        <v>516</v>
      </c>
      <c r="E46" s="56">
        <v>5.5673598999999996</v>
      </c>
      <c r="F46" s="57">
        <v>0.53355979999999992</v>
      </c>
      <c r="G46" s="63">
        <v>8.7455633943190558E-2</v>
      </c>
      <c r="H46" s="59">
        <v>7.4165867156061743E-3</v>
      </c>
      <c r="I46" s="59">
        <v>8.1538526068454902E-3</v>
      </c>
      <c r="J46" s="60">
        <v>9.777394709850059E-3</v>
      </c>
      <c r="K46" s="61">
        <v>5.3315646999999995</v>
      </c>
      <c r="L46" s="62">
        <v>0.52845149999999996</v>
      </c>
      <c r="M46" s="63">
        <v>9.0179187559242591E-2</v>
      </c>
      <c r="N46" s="59">
        <v>1.1385122109389391E-2</v>
      </c>
      <c r="O46" s="59">
        <v>1.151976337539818E-2</v>
      </c>
      <c r="P46" s="60">
        <v>9.8107237314463414E-3</v>
      </c>
      <c r="Q46" s="48"/>
      <c r="R46" s="46">
        <f t="shared" si="5"/>
        <v>6100.9196999999995</v>
      </c>
      <c r="S46" s="47">
        <f t="shared" si="6"/>
        <v>8790.0242999999991</v>
      </c>
      <c r="T46" s="14"/>
      <c r="U46" s="64" t="s">
        <v>3432</v>
      </c>
      <c r="V46" s="52" t="e">
        <f>EOSS!#REF!&amp;".sm@vishalretail.co.in"</f>
        <v>#REF!</v>
      </c>
      <c r="W46" s="64" t="s">
        <v>1500</v>
      </c>
      <c r="X46" s="49" t="e">
        <v>#N/A</v>
      </c>
    </row>
    <row r="47" spans="2:24" ht="15" x14ac:dyDescent="0.25">
      <c r="B47" s="53" t="s">
        <v>8</v>
      </c>
      <c r="C47" s="54" t="s">
        <v>193</v>
      </c>
      <c r="D47" s="55" t="s">
        <v>517</v>
      </c>
      <c r="E47" s="56">
        <v>6.5564594999999999</v>
      </c>
      <c r="F47" s="57">
        <v>0.50904359999999993</v>
      </c>
      <c r="G47" s="63">
        <v>7.2046334534903805E-2</v>
      </c>
      <c r="H47" s="59">
        <v>3.7343271422526159E-3</v>
      </c>
      <c r="I47" s="59">
        <v>6.2256996249849504E-3</v>
      </c>
      <c r="J47" s="60">
        <v>7.468498598493291E-3</v>
      </c>
      <c r="K47" s="61">
        <v>2.3490131000000001</v>
      </c>
      <c r="L47" s="62">
        <v>0.23230299999999995</v>
      </c>
      <c r="M47" s="63">
        <v>8.9994015068514843E-2</v>
      </c>
      <c r="N47" s="59">
        <v>8.2362249241772455E-3</v>
      </c>
      <c r="O47" s="59">
        <v>1.4621611045621262E-2</v>
      </c>
      <c r="P47" s="60">
        <v>1.7316747840374915E-3</v>
      </c>
      <c r="Q47" s="48"/>
      <c r="R47" s="46">
        <f t="shared" si="5"/>
        <v>7065.5031000000008</v>
      </c>
      <c r="S47" s="47">
        <f t="shared" si="6"/>
        <v>3871.97415</v>
      </c>
      <c r="T47" s="14"/>
      <c r="U47" s="64" t="s">
        <v>3205</v>
      </c>
      <c r="V47" s="52" t="e">
        <f>EOSS!#REF!&amp;".sm@vishalretail.co.in"</f>
        <v>#REF!</v>
      </c>
      <c r="W47" s="64" t="s">
        <v>1500</v>
      </c>
      <c r="X47" s="49" t="e">
        <v>#N/A</v>
      </c>
    </row>
    <row r="48" spans="2:24" ht="15" x14ac:dyDescent="0.25">
      <c r="B48" s="53" t="s">
        <v>8</v>
      </c>
      <c r="C48" s="54" t="s">
        <v>518</v>
      </c>
      <c r="D48" s="55" t="s">
        <v>519</v>
      </c>
      <c r="E48" s="56">
        <v>2.8409667999999999</v>
      </c>
      <c r="F48" s="57">
        <v>0.1976398</v>
      </c>
      <c r="G48" s="63">
        <v>6.5042904863038209E-2</v>
      </c>
      <c r="H48" s="59">
        <v>7.5308860317752227E-3</v>
      </c>
      <c r="I48" s="59">
        <v>4.1881038499686002E-3</v>
      </c>
      <c r="J48" s="60">
        <v>1.9344392920096992E-3</v>
      </c>
      <c r="K48" s="61">
        <v>2.5112645000000002</v>
      </c>
      <c r="L48" s="62">
        <v>0.16953799999999999</v>
      </c>
      <c r="M48" s="63">
        <v>6.3241510704350648E-2</v>
      </c>
      <c r="N48" s="59">
        <v>1.4453284044609774E-2</v>
      </c>
      <c r="O48" s="59">
        <v>7.2273134630395182E-3</v>
      </c>
      <c r="P48" s="60">
        <v>1.8016993045925612E-3</v>
      </c>
      <c r="Q48" s="48"/>
      <c r="R48" s="46">
        <f t="shared" si="5"/>
        <v>3038.6066000000001</v>
      </c>
      <c r="S48" s="47">
        <f t="shared" si="6"/>
        <v>4021.2037500000006</v>
      </c>
      <c r="T48" s="14"/>
      <c r="U48" s="64" t="s">
        <v>3207</v>
      </c>
      <c r="V48" s="52" t="e">
        <f>EOSS!#REF!&amp;".sm@vishalretail.co.in"</f>
        <v>#REF!</v>
      </c>
      <c r="W48" s="64" t="s">
        <v>1500</v>
      </c>
      <c r="X48" s="49" t="e">
        <v>#N/A</v>
      </c>
    </row>
    <row r="49" spans="2:24" ht="15" x14ac:dyDescent="0.25">
      <c r="B49" s="53" t="s">
        <v>8</v>
      </c>
      <c r="C49" s="54" t="s">
        <v>520</v>
      </c>
      <c r="D49" s="55" t="s">
        <v>521</v>
      </c>
      <c r="E49" s="56">
        <v>10.376445</v>
      </c>
      <c r="F49" s="57">
        <v>0.23039590000000001</v>
      </c>
      <c r="G49" s="63">
        <v>2.172144394095701E-2</v>
      </c>
      <c r="H49" s="59">
        <v>1.1561406563569744E-3</v>
      </c>
      <c r="I49" s="59">
        <v>8.2320457922584655E-4</v>
      </c>
      <c r="J49" s="60">
        <v>1.6251681497362707E-3</v>
      </c>
      <c r="K49" s="61">
        <v>7.3205660999999997</v>
      </c>
      <c r="L49" s="62">
        <v>0.13394789999999998</v>
      </c>
      <c r="M49" s="63">
        <v>1.7968696550841542E-2</v>
      </c>
      <c r="N49" s="59">
        <v>5.8756345484091931E-4</v>
      </c>
      <c r="O49" s="59">
        <v>2.7365969129577061E-5</v>
      </c>
      <c r="P49" s="60">
        <v>3.6756252654431931E-4</v>
      </c>
      <c r="Q49" s="48"/>
      <c r="R49" s="46">
        <f t="shared" si="5"/>
        <v>10606.840900000001</v>
      </c>
      <c r="S49" s="47">
        <f t="shared" si="6"/>
        <v>11181.770999999999</v>
      </c>
      <c r="T49" s="14"/>
      <c r="U49" s="64" t="s">
        <v>1868</v>
      </c>
      <c r="V49" s="52" t="e">
        <f>EOSS!#REF!&amp;".sm@vishalretail.co.in"</f>
        <v>#REF!</v>
      </c>
      <c r="W49" s="64" t="s">
        <v>1500</v>
      </c>
      <c r="X49" s="49" t="e">
        <v>#N/A</v>
      </c>
    </row>
    <row r="50" spans="2:24" ht="15" x14ac:dyDescent="0.25">
      <c r="B50" s="53" t="s">
        <v>8</v>
      </c>
      <c r="C50" s="54" t="s">
        <v>522</v>
      </c>
      <c r="D50" s="55" t="s">
        <v>523</v>
      </c>
      <c r="E50" s="56">
        <v>4.6936027000000005</v>
      </c>
      <c r="F50" s="57">
        <v>0.26404720000000004</v>
      </c>
      <c r="G50" s="63">
        <v>5.3260557991398304E-2</v>
      </c>
      <c r="H50" s="59">
        <v>3.2111989190684882E-3</v>
      </c>
      <c r="I50" s="59">
        <v>1.6839228603052426E-3</v>
      </c>
      <c r="J50" s="60">
        <v>1.7659576970128527E-3</v>
      </c>
      <c r="K50" s="61">
        <v>3.1095377000000002</v>
      </c>
      <c r="L50" s="62">
        <v>3.4301099999999994E-2</v>
      </c>
      <c r="M50" s="63">
        <v>1.0910578494037287E-2</v>
      </c>
      <c r="N50" s="59">
        <v>0</v>
      </c>
      <c r="O50" s="59">
        <v>1.2087133729630157E-3</v>
      </c>
      <c r="P50" s="60">
        <v>8.5882265973687955E-5</v>
      </c>
      <c r="Q50" s="48"/>
      <c r="R50" s="46">
        <f t="shared" si="5"/>
        <v>4957.6499000000013</v>
      </c>
      <c r="S50" s="47">
        <f t="shared" si="6"/>
        <v>4715.7582000000002</v>
      </c>
      <c r="T50" s="14"/>
      <c r="U50" s="64" t="s">
        <v>3204</v>
      </c>
      <c r="V50" s="52" t="e">
        <f>EOSS!#REF!&amp;".sm@vishalretail.co.in"</f>
        <v>#REF!</v>
      </c>
      <c r="W50" s="64" t="s">
        <v>1500</v>
      </c>
      <c r="X50" s="49" t="e">
        <v>#N/A</v>
      </c>
    </row>
    <row r="51" spans="2:24" ht="15" x14ac:dyDescent="0.25">
      <c r="B51" s="53" t="s">
        <v>8</v>
      </c>
      <c r="C51" s="54" t="s">
        <v>106</v>
      </c>
      <c r="D51" s="55" t="s">
        <v>524</v>
      </c>
      <c r="E51" s="56">
        <v>6.2783403</v>
      </c>
      <c r="F51" s="57">
        <v>0.14880599999999999</v>
      </c>
      <c r="G51" s="63">
        <v>2.3152732652125873E-2</v>
      </c>
      <c r="H51" s="59">
        <v>1.8648556358519487E-3</v>
      </c>
      <c r="I51" s="59">
        <v>1.2896392291552473E-3</v>
      </c>
      <c r="J51" s="60">
        <v>1.3411706529848247E-3</v>
      </c>
      <c r="K51" s="61">
        <v>5.0459390000000006</v>
      </c>
      <c r="L51" s="62">
        <v>7.910360000000001E-2</v>
      </c>
      <c r="M51" s="63">
        <v>1.5434720484079489E-2</v>
      </c>
      <c r="N51" s="59">
        <v>1.6874006081432375E-3</v>
      </c>
      <c r="O51" s="59">
        <v>1.1063322673649579E-3</v>
      </c>
      <c r="P51" s="60">
        <v>1.3853543383229633E-4</v>
      </c>
      <c r="Q51" s="48"/>
      <c r="R51" s="46">
        <f t="shared" si="5"/>
        <v>6427.1463000000003</v>
      </c>
      <c r="S51" s="47">
        <f t="shared" si="6"/>
        <v>7687.563900000001</v>
      </c>
      <c r="T51" s="14"/>
      <c r="U51" s="64" t="s">
        <v>3440</v>
      </c>
      <c r="V51" s="52" t="e">
        <f>EOSS!#REF!&amp;".sm@vishalretail.co.in"</f>
        <v>#REF!</v>
      </c>
      <c r="W51" s="64" t="s">
        <v>1500</v>
      </c>
      <c r="X51" s="49" t="e">
        <v>#N/A</v>
      </c>
    </row>
    <row r="52" spans="2:24" ht="15" x14ac:dyDescent="0.25">
      <c r="B52" s="53" t="s">
        <v>171</v>
      </c>
      <c r="C52" s="54" t="s">
        <v>527</v>
      </c>
      <c r="D52" s="55" t="s">
        <v>528</v>
      </c>
      <c r="E52" s="56">
        <v>5.8030769999999992</v>
      </c>
      <c r="F52" s="57">
        <v>0.51603409999999994</v>
      </c>
      <c r="G52" s="63">
        <v>8.1662450910223755E-2</v>
      </c>
      <c r="H52" s="59">
        <v>6.6605887021040037E-3</v>
      </c>
      <c r="I52" s="59">
        <v>6.4830004333995663E-3</v>
      </c>
      <c r="J52" s="60">
        <v>3.8644042830644335E-3</v>
      </c>
      <c r="K52" s="61">
        <v>1.987557</v>
      </c>
      <c r="L52" s="62">
        <v>0.1133401</v>
      </c>
      <c r="M52" s="63">
        <v>5.3948429935002526E-2</v>
      </c>
      <c r="N52" s="59">
        <v>2.4751331228930725E-3</v>
      </c>
      <c r="O52" s="59">
        <v>1.148628364521042E-2</v>
      </c>
      <c r="P52" s="60">
        <v>5.6637709671739757E-3</v>
      </c>
      <c r="Q52" s="48"/>
      <c r="R52" s="46">
        <f t="shared" si="5"/>
        <v>6319.1110999999992</v>
      </c>
      <c r="S52" s="47">
        <f t="shared" si="6"/>
        <v>3151.3456500000002</v>
      </c>
      <c r="T52" s="14"/>
      <c r="U52" s="64" t="s">
        <v>3641</v>
      </c>
      <c r="V52" s="52" t="e">
        <f>EOSS!#REF!&amp;".sm@vishalretail.co.in"</f>
        <v>#REF!</v>
      </c>
      <c r="W52" s="64" t="s">
        <v>1551</v>
      </c>
      <c r="X52" s="49" t="e">
        <v>#N/A</v>
      </c>
    </row>
    <row r="53" spans="2:24" ht="15" x14ac:dyDescent="0.25">
      <c r="B53" s="53" t="s">
        <v>171</v>
      </c>
      <c r="C53" s="54" t="s">
        <v>529</v>
      </c>
      <c r="D53" s="55" t="s">
        <v>530</v>
      </c>
      <c r="E53" s="56">
        <v>5.2181378999999994</v>
      </c>
      <c r="F53" s="57">
        <v>0.49780490000000005</v>
      </c>
      <c r="G53" s="63">
        <v>8.7090602096298111E-2</v>
      </c>
      <c r="H53" s="59">
        <v>3.6312469746898101E-3</v>
      </c>
      <c r="I53" s="59">
        <v>4.7904958041217627E-3</v>
      </c>
      <c r="J53" s="60">
        <v>6.336504976921742E-3</v>
      </c>
      <c r="K53" s="61">
        <v>0.88490899999999995</v>
      </c>
      <c r="L53" s="62">
        <v>7.9474199999999995E-2</v>
      </c>
      <c r="M53" s="63">
        <v>8.2409357608054568E-2</v>
      </c>
      <c r="N53" s="59">
        <v>3.100427299023874E-3</v>
      </c>
      <c r="O53" s="59">
        <v>1.7451569044338393E-3</v>
      </c>
      <c r="P53" s="60">
        <v>4.5106551005865718E-3</v>
      </c>
      <c r="Q53" s="48"/>
      <c r="R53" s="46">
        <f t="shared" si="5"/>
        <v>5715.9427999999998</v>
      </c>
      <c r="S53" s="47">
        <f t="shared" si="6"/>
        <v>1446.5747999999996</v>
      </c>
      <c r="T53" s="14"/>
      <c r="U53" s="64" t="s">
        <v>3210</v>
      </c>
      <c r="V53" s="52" t="e">
        <f>EOSS!#REF!&amp;".sm@vishalretail.co.in"</f>
        <v>#REF!</v>
      </c>
      <c r="W53" s="64" t="s">
        <v>1551</v>
      </c>
      <c r="X53" s="49" t="e">
        <v>#N/A</v>
      </c>
    </row>
    <row r="54" spans="2:24" ht="15" x14ac:dyDescent="0.25">
      <c r="B54" s="53" t="s">
        <v>171</v>
      </c>
      <c r="C54" s="54" t="s">
        <v>531</v>
      </c>
      <c r="D54" s="55" t="s">
        <v>532</v>
      </c>
      <c r="E54" s="56">
        <v>4.6690399999999999</v>
      </c>
      <c r="F54" s="57">
        <v>0.68619249999999998</v>
      </c>
      <c r="G54" s="63">
        <v>0.12813495959325763</v>
      </c>
      <c r="H54" s="59">
        <v>7.1172446761181701E-3</v>
      </c>
      <c r="I54" s="59">
        <v>7.0795245584575469E-3</v>
      </c>
      <c r="J54" s="60">
        <v>6.9586147753622277E-3</v>
      </c>
      <c r="K54" s="61">
        <v>1.6389541000000001</v>
      </c>
      <c r="L54" s="62">
        <v>0.1493274</v>
      </c>
      <c r="M54" s="63">
        <v>8.3503296321076961E-2</v>
      </c>
      <c r="N54" s="59">
        <v>8.428762473916997E-3</v>
      </c>
      <c r="O54" s="59">
        <v>5.8715588121892445E-3</v>
      </c>
      <c r="P54" s="60">
        <v>8.1251190039152103E-3</v>
      </c>
      <c r="Q54" s="48"/>
      <c r="R54" s="46">
        <f t="shared" si="5"/>
        <v>5355.2325000000001</v>
      </c>
      <c r="S54" s="47">
        <f t="shared" si="6"/>
        <v>2682.4222500000001</v>
      </c>
      <c r="T54" s="14"/>
      <c r="U54" s="64" t="s">
        <v>3642</v>
      </c>
      <c r="V54" s="52" t="e">
        <f>EOSS!#REF!&amp;".sm@vishalretail.co.in"</f>
        <v>#REF!</v>
      </c>
      <c r="W54" s="64" t="s">
        <v>1551</v>
      </c>
      <c r="X54" s="49" t="e">
        <v>#N/A</v>
      </c>
    </row>
    <row r="55" spans="2:24" ht="15" x14ac:dyDescent="0.25">
      <c r="B55" s="53" t="s">
        <v>171</v>
      </c>
      <c r="C55" s="54" t="s">
        <v>533</v>
      </c>
      <c r="D55" s="55" t="s">
        <v>534</v>
      </c>
      <c r="E55" s="56">
        <v>5.3046052000000001</v>
      </c>
      <c r="F55" s="57">
        <v>0.43793589999999999</v>
      </c>
      <c r="G55" s="63">
        <v>7.6261691884103353E-2</v>
      </c>
      <c r="H55" s="59">
        <v>3.6297345786519488E-3</v>
      </c>
      <c r="I55" s="59">
        <v>9.3120099741210369E-3</v>
      </c>
      <c r="J55" s="60">
        <v>4.062609147020297E-3</v>
      </c>
      <c r="K55" s="61">
        <v>1.2393149999999999</v>
      </c>
      <c r="L55" s="62">
        <v>4.4597000000000005E-2</v>
      </c>
      <c r="M55" s="63">
        <v>3.4735246652418554E-2</v>
      </c>
      <c r="N55" s="59">
        <v>0</v>
      </c>
      <c r="O55" s="59">
        <v>3.2829352790533931E-3</v>
      </c>
      <c r="P55" s="60">
        <v>5.0353918337082294E-3</v>
      </c>
      <c r="Q55" s="48"/>
      <c r="R55" s="46">
        <f t="shared" si="5"/>
        <v>5742.5411000000004</v>
      </c>
      <c r="S55" s="47">
        <f t="shared" si="6"/>
        <v>1925.8679999999997</v>
      </c>
      <c r="T55" s="14"/>
      <c r="U55" s="64" t="s">
        <v>3211</v>
      </c>
      <c r="V55" s="52" t="e">
        <f>EOSS!#REF!&amp;".sm@vishalretail.co.in"</f>
        <v>#REF!</v>
      </c>
      <c r="W55" s="64" t="s">
        <v>1551</v>
      </c>
      <c r="X55" s="49" t="e">
        <v>#N/A</v>
      </c>
    </row>
    <row r="56" spans="2:24" ht="15" x14ac:dyDescent="0.25">
      <c r="B56" s="53" t="s">
        <v>171</v>
      </c>
      <c r="C56" s="54" t="s">
        <v>1960</v>
      </c>
      <c r="D56" s="55" t="s">
        <v>1961</v>
      </c>
      <c r="E56" s="56">
        <v>3.9723296999999995</v>
      </c>
      <c r="F56" s="57">
        <v>0.36856800000000001</v>
      </c>
      <c r="G56" s="63">
        <v>8.4905940077786235E-2</v>
      </c>
      <c r="H56" s="59">
        <v>6.3439642910727897E-3</v>
      </c>
      <c r="I56" s="59">
        <v>5.532956927319436E-3</v>
      </c>
      <c r="J56" s="60">
        <v>1.4443556225708799E-3</v>
      </c>
      <c r="K56" s="61">
        <v>0.80720499999999995</v>
      </c>
      <c r="L56" s="62">
        <v>2.0842600000000003E-2</v>
      </c>
      <c r="M56" s="63">
        <v>2.5170775206642713E-2</v>
      </c>
      <c r="N56" s="59">
        <v>0</v>
      </c>
      <c r="O56" s="59">
        <v>2.5602392905915068E-3</v>
      </c>
      <c r="P56" s="60">
        <v>9.1178333226254148E-3</v>
      </c>
      <c r="Q56" s="48"/>
      <c r="R56" s="46">
        <f t="shared" si="5"/>
        <v>4340.8976999999995</v>
      </c>
      <c r="S56" s="47">
        <f t="shared" si="6"/>
        <v>1242.0714</v>
      </c>
      <c r="T56" s="14"/>
      <c r="U56" s="64" t="s">
        <v>3602</v>
      </c>
      <c r="V56" s="52" t="e">
        <f>EOSS!#REF!&amp;".sm@vishalretail.co.in"</f>
        <v>#REF!</v>
      </c>
      <c r="W56" s="64" t="s">
        <v>1551</v>
      </c>
      <c r="X56" s="49" t="e">
        <v>#N/A</v>
      </c>
    </row>
    <row r="57" spans="2:24" ht="15" x14ac:dyDescent="0.25">
      <c r="B57" s="53" t="s">
        <v>171</v>
      </c>
      <c r="C57" s="54" t="s">
        <v>535</v>
      </c>
      <c r="D57" s="55" t="s">
        <v>536</v>
      </c>
      <c r="E57" s="56">
        <v>4.6871592</v>
      </c>
      <c r="F57" s="57">
        <v>0.57810039999999996</v>
      </c>
      <c r="G57" s="63">
        <v>0.10979523212872541</v>
      </c>
      <c r="H57" s="59">
        <v>8.1225054886182625E-3</v>
      </c>
      <c r="I57" s="59">
        <v>2.1337979232780848E-3</v>
      </c>
      <c r="J57" s="60">
        <v>6.713629086778551E-3</v>
      </c>
      <c r="K57" s="61">
        <v>2.4202526</v>
      </c>
      <c r="L57" s="62">
        <v>0.168933</v>
      </c>
      <c r="M57" s="63">
        <v>6.5245612365525285E-2</v>
      </c>
      <c r="N57" s="59">
        <v>1.6607538679343807E-3</v>
      </c>
      <c r="O57" s="59">
        <v>2.6958283716702271E-3</v>
      </c>
      <c r="P57" s="60">
        <v>3.6227607630754627E-3</v>
      </c>
      <c r="Q57" s="48"/>
      <c r="R57" s="46">
        <f t="shared" si="5"/>
        <v>5265.2596000000003</v>
      </c>
      <c r="S57" s="47">
        <f t="shared" si="6"/>
        <v>3883.7784000000001</v>
      </c>
      <c r="T57" s="14"/>
      <c r="U57" s="64" t="s">
        <v>3209</v>
      </c>
      <c r="V57" s="52" t="e">
        <f>EOSS!#REF!&amp;".sm@vishalretail.co.in"</f>
        <v>#REF!</v>
      </c>
      <c r="W57" s="64" t="s">
        <v>1551</v>
      </c>
      <c r="X57" s="49" t="e">
        <v>#N/A</v>
      </c>
    </row>
    <row r="58" spans="2:24" ht="15" x14ac:dyDescent="0.25">
      <c r="B58" s="53" t="s">
        <v>171</v>
      </c>
      <c r="C58" s="54" t="s">
        <v>172</v>
      </c>
      <c r="D58" s="55" t="s">
        <v>537</v>
      </c>
      <c r="E58" s="56">
        <v>7.4638947999999994</v>
      </c>
      <c r="F58" s="57">
        <v>0.33105420000000008</v>
      </c>
      <c r="G58" s="63">
        <v>4.2470348426910824E-2</v>
      </c>
      <c r="H58" s="59">
        <v>6.0992316947808128E-3</v>
      </c>
      <c r="I58" s="59">
        <v>4.0159980520719256E-3</v>
      </c>
      <c r="J58" s="60">
        <v>4.4786053122348856E-3</v>
      </c>
      <c r="K58" s="61">
        <v>2.7004509000000003</v>
      </c>
      <c r="L58" s="62">
        <v>2.5170999999999999E-2</v>
      </c>
      <c r="M58" s="63">
        <v>9.2349566166899377E-3</v>
      </c>
      <c r="N58" s="59">
        <v>3.4854430836500102E-4</v>
      </c>
      <c r="O58" s="59">
        <v>0</v>
      </c>
      <c r="P58" s="60">
        <v>0</v>
      </c>
      <c r="Q58" s="48"/>
      <c r="R58" s="46">
        <f t="shared" si="5"/>
        <v>7794.9489999999996</v>
      </c>
      <c r="S58" s="47">
        <f t="shared" si="6"/>
        <v>4088.4328500000006</v>
      </c>
      <c r="T58" s="14"/>
      <c r="U58" s="64" t="s">
        <v>3442</v>
      </c>
      <c r="V58" s="52" t="e">
        <f>EOSS!#REF!&amp;".sm@vishalretail.co.in"</f>
        <v>#REF!</v>
      </c>
      <c r="W58" s="64" t="s">
        <v>1551</v>
      </c>
      <c r="X58" s="49" t="e">
        <v>#N/A</v>
      </c>
    </row>
    <row r="59" spans="2:24" ht="15" x14ac:dyDescent="0.25">
      <c r="B59" s="53" t="s">
        <v>171</v>
      </c>
      <c r="C59" s="54" t="s">
        <v>538</v>
      </c>
      <c r="D59" s="55" t="s">
        <v>539</v>
      </c>
      <c r="E59" s="56">
        <v>6.8477002000000002</v>
      </c>
      <c r="F59" s="57">
        <v>0.78789100000000001</v>
      </c>
      <c r="G59" s="63">
        <v>0.10318663995526633</v>
      </c>
      <c r="H59" s="59">
        <v>6.5145970622418857E-3</v>
      </c>
      <c r="I59" s="59">
        <v>9.5429152886026686E-3</v>
      </c>
      <c r="J59" s="60">
        <v>6.31568646577098E-3</v>
      </c>
      <c r="K59" s="61">
        <v>1.8788541000000001</v>
      </c>
      <c r="L59" s="62">
        <v>9.7305000000000003E-2</v>
      </c>
      <c r="M59" s="63">
        <v>4.9239456478984915E-2</v>
      </c>
      <c r="N59" s="59">
        <v>0</v>
      </c>
      <c r="O59" s="59">
        <v>6.5227541648848007E-3</v>
      </c>
      <c r="P59" s="60">
        <v>5.7763567720837856E-3</v>
      </c>
      <c r="Q59" s="48"/>
      <c r="R59" s="46">
        <f t="shared" si="5"/>
        <v>7635.5912000000008</v>
      </c>
      <c r="S59" s="47">
        <f t="shared" si="6"/>
        <v>2964.2386499999998</v>
      </c>
      <c r="T59" s="14"/>
      <c r="U59" s="64" t="s">
        <v>3643</v>
      </c>
      <c r="V59" s="52" t="e">
        <f>EOSS!#REF!&amp;".sm@vishalretail.co.in"</f>
        <v>#REF!</v>
      </c>
      <c r="W59" s="64" t="s">
        <v>1551</v>
      </c>
      <c r="X59" s="49" t="e">
        <v>#N/A</v>
      </c>
    </row>
    <row r="60" spans="2:24" ht="15" x14ac:dyDescent="0.25">
      <c r="B60" s="53" t="s">
        <v>114</v>
      </c>
      <c r="C60" s="54" t="s">
        <v>322</v>
      </c>
      <c r="D60" s="55" t="s">
        <v>323</v>
      </c>
      <c r="E60" s="56">
        <v>3.8249646999999998</v>
      </c>
      <c r="F60" s="57">
        <v>0.31551589999999996</v>
      </c>
      <c r="G60" s="63">
        <v>7.6202723906012251E-2</v>
      </c>
      <c r="H60" s="59">
        <v>2.5731312447158914E-3</v>
      </c>
      <c r="I60" s="59">
        <v>4.7622490973632386E-3</v>
      </c>
      <c r="J60" s="60">
        <v>6.9069276643875599E-3</v>
      </c>
      <c r="K60" s="61">
        <v>0.67750320000000008</v>
      </c>
      <c r="L60" s="62">
        <v>2.6964999999999999E-2</v>
      </c>
      <c r="M60" s="63">
        <v>3.8277100371599447E-2</v>
      </c>
      <c r="N60" s="59">
        <v>0</v>
      </c>
      <c r="O60" s="59">
        <v>0</v>
      </c>
      <c r="P60" s="60">
        <v>6.7426748290412531E-4</v>
      </c>
      <c r="Q60" s="48"/>
      <c r="R60" s="46">
        <f t="shared" si="5"/>
        <v>4140.4805999999999</v>
      </c>
      <c r="S60" s="47">
        <f t="shared" si="6"/>
        <v>1056.7023000000002</v>
      </c>
      <c r="T60" s="14"/>
      <c r="U60" s="64" t="s">
        <v>3644</v>
      </c>
      <c r="V60" s="52" t="e">
        <f>EOSS!#REF!&amp;".sm@vishalretail.co.in"</f>
        <v>#REF!</v>
      </c>
      <c r="W60" s="64" t="s">
        <v>1593</v>
      </c>
      <c r="X60" s="49" t="e">
        <v>#N/A</v>
      </c>
    </row>
    <row r="61" spans="2:24" ht="15" x14ac:dyDescent="0.25">
      <c r="B61" s="53" t="s">
        <v>114</v>
      </c>
      <c r="C61" s="54" t="s">
        <v>973</v>
      </c>
      <c r="D61" s="55" t="s">
        <v>1962</v>
      </c>
      <c r="E61" s="56">
        <v>4.6459410999999999</v>
      </c>
      <c r="F61" s="57">
        <v>0.76472430000000002</v>
      </c>
      <c r="G61" s="63">
        <v>0.14133646113100987</v>
      </c>
      <c r="H61" s="59">
        <v>8.1067663138068013E-3</v>
      </c>
      <c r="I61" s="59">
        <v>7.0012276124115898E-3</v>
      </c>
      <c r="J61" s="60">
        <v>3.0139546237695643E-3</v>
      </c>
      <c r="K61" s="61">
        <v>1.1138492</v>
      </c>
      <c r="L61" s="62">
        <v>0.22468760000000002</v>
      </c>
      <c r="M61" s="63">
        <v>0.1678606071943633</v>
      </c>
      <c r="N61" s="59">
        <v>9.7120975680310023E-4</v>
      </c>
      <c r="O61" s="59">
        <v>6.1104035391481215E-3</v>
      </c>
      <c r="P61" s="60">
        <v>5.9766754264806176E-4</v>
      </c>
      <c r="Q61" s="48"/>
      <c r="R61" s="46">
        <f t="shared" si="5"/>
        <v>5410.6654000000008</v>
      </c>
      <c r="S61" s="47">
        <f t="shared" si="6"/>
        <v>2007.8052</v>
      </c>
      <c r="T61" s="14"/>
      <c r="U61" s="64" t="s">
        <v>3645</v>
      </c>
      <c r="V61" s="52" t="e">
        <f>EOSS!#REF!&amp;".sm@vishalretail.co.in"</f>
        <v>#REF!</v>
      </c>
      <c r="W61" s="64" t="s">
        <v>1593</v>
      </c>
      <c r="X61" s="49" t="e">
        <v>#N/A</v>
      </c>
    </row>
    <row r="62" spans="2:24" ht="15" x14ac:dyDescent="0.25">
      <c r="B62" s="53" t="s">
        <v>114</v>
      </c>
      <c r="C62" s="54" t="s">
        <v>540</v>
      </c>
      <c r="D62" s="55" t="s">
        <v>541</v>
      </c>
      <c r="E62" s="56">
        <v>3.0874776000000002</v>
      </c>
      <c r="F62" s="57">
        <v>0.13786150000000003</v>
      </c>
      <c r="G62" s="63">
        <v>4.2743257600417896E-2</v>
      </c>
      <c r="H62" s="59">
        <v>4.0460861929215438E-4</v>
      </c>
      <c r="I62" s="59">
        <v>4.9002599447605369E-3</v>
      </c>
      <c r="J62" s="60">
        <v>1.4820147128095772E-3</v>
      </c>
      <c r="K62" s="61">
        <v>0.70389250000000003</v>
      </c>
      <c r="L62" s="62">
        <v>0.21185959999999998</v>
      </c>
      <c r="M62" s="63">
        <v>0.23135038401768337</v>
      </c>
      <c r="N62" s="59">
        <v>0</v>
      </c>
      <c r="O62" s="59">
        <v>2.1293972462634813E-3</v>
      </c>
      <c r="P62" s="60">
        <v>0</v>
      </c>
      <c r="Q62" s="48"/>
      <c r="R62" s="46">
        <f t="shared" si="5"/>
        <v>3225.3391000000006</v>
      </c>
      <c r="S62" s="47">
        <f t="shared" si="6"/>
        <v>1373.62815</v>
      </c>
      <c r="T62" s="14"/>
      <c r="U62" s="64" t="s">
        <v>3646</v>
      </c>
      <c r="V62" s="52" t="e">
        <f>EOSS!#REF!&amp;".sm@vishalretail.co.in"</f>
        <v>#REF!</v>
      </c>
      <c r="W62" s="64" t="s">
        <v>1593</v>
      </c>
      <c r="X62" s="49" t="e">
        <v>#N/A</v>
      </c>
    </row>
    <row r="63" spans="2:24" ht="15" x14ac:dyDescent="0.25">
      <c r="B63" s="53" t="s">
        <v>114</v>
      </c>
      <c r="C63" s="54" t="s">
        <v>542</v>
      </c>
      <c r="D63" s="55" t="s">
        <v>543</v>
      </c>
      <c r="E63" s="56">
        <v>2.5993925</v>
      </c>
      <c r="F63" s="57">
        <v>0.25605809999999996</v>
      </c>
      <c r="G63" s="63">
        <v>8.9673447686330121E-2</v>
      </c>
      <c r="H63" s="59">
        <v>6.1195245331857606E-3</v>
      </c>
      <c r="I63" s="59">
        <v>2.2283698411732283E-3</v>
      </c>
      <c r="J63" s="60">
        <v>2.6877018989577336E-3</v>
      </c>
      <c r="K63" s="61">
        <v>1.4896773000000001</v>
      </c>
      <c r="L63" s="62">
        <v>0.1596175</v>
      </c>
      <c r="M63" s="63">
        <v>9.6779241649218806E-2</v>
      </c>
      <c r="N63" s="59">
        <v>2.0620328154796821E-3</v>
      </c>
      <c r="O63" s="59">
        <v>1.2005130920196923E-3</v>
      </c>
      <c r="P63" s="60">
        <v>1.880561316266807E-3</v>
      </c>
      <c r="Q63" s="48"/>
      <c r="R63" s="46">
        <f t="shared" si="5"/>
        <v>2855.4506000000006</v>
      </c>
      <c r="S63" s="47">
        <f t="shared" si="6"/>
        <v>2473.9422</v>
      </c>
      <c r="T63" s="14"/>
      <c r="U63" s="64" t="s">
        <v>3647</v>
      </c>
      <c r="V63" s="52" t="e">
        <f>EOSS!#REF!&amp;".sm@vishalretail.co.in"</f>
        <v>#REF!</v>
      </c>
      <c r="W63" s="64" t="s">
        <v>1593</v>
      </c>
      <c r="X63" s="49" t="e">
        <v>#N/A</v>
      </c>
    </row>
    <row r="64" spans="2:24" ht="15" x14ac:dyDescent="0.25">
      <c r="B64" s="53" t="s">
        <v>114</v>
      </c>
      <c r="C64" s="54" t="s">
        <v>115</v>
      </c>
      <c r="D64" s="55" t="s">
        <v>544</v>
      </c>
      <c r="E64" s="56">
        <v>3.3324281</v>
      </c>
      <c r="F64" s="57">
        <v>0.24872860000000005</v>
      </c>
      <c r="G64" s="63">
        <v>6.9454821678146622E-2</v>
      </c>
      <c r="H64" s="59">
        <v>6.9809846634189443E-4</v>
      </c>
      <c r="I64" s="59">
        <v>3.9140984810857342E-3</v>
      </c>
      <c r="J64" s="60">
        <v>5.871845820094943E-3</v>
      </c>
      <c r="K64" s="61">
        <v>1.6329719</v>
      </c>
      <c r="L64" s="62">
        <v>0.14851219999999998</v>
      </c>
      <c r="M64" s="63">
        <v>8.3364314057026934E-2</v>
      </c>
      <c r="N64" s="59">
        <v>1.1692498406244546E-3</v>
      </c>
      <c r="O64" s="59">
        <v>5.6694303362011481E-4</v>
      </c>
      <c r="P64" s="60">
        <v>2.5240191590820255E-3</v>
      </c>
      <c r="Q64" s="48"/>
      <c r="R64" s="46">
        <f t="shared" si="5"/>
        <v>3581.1567000000005</v>
      </c>
      <c r="S64" s="47">
        <f t="shared" si="6"/>
        <v>2672.22615</v>
      </c>
      <c r="T64" s="14"/>
      <c r="U64" s="64" t="s">
        <v>3444</v>
      </c>
      <c r="V64" s="52" t="e">
        <f>EOSS!#REF!&amp;".sm@vishalretail.co.in"</f>
        <v>#REF!</v>
      </c>
      <c r="W64" s="64" t="s">
        <v>1593</v>
      </c>
      <c r="X64" s="49" t="e">
        <v>#N/A</v>
      </c>
    </row>
    <row r="65" spans="2:24" ht="15" x14ac:dyDescent="0.25">
      <c r="B65" s="53" t="s">
        <v>114</v>
      </c>
      <c r="C65" s="54" t="s">
        <v>846</v>
      </c>
      <c r="D65" s="55" t="s">
        <v>1392</v>
      </c>
      <c r="E65" s="56">
        <v>3.4108495000000003</v>
      </c>
      <c r="F65" s="57">
        <v>0.39934459999999999</v>
      </c>
      <c r="G65" s="63">
        <v>0.10480951613462421</v>
      </c>
      <c r="H65" s="59">
        <v>3.0870868232145965E-3</v>
      </c>
      <c r="I65" s="59">
        <v>3.0250427399486023E-3</v>
      </c>
      <c r="J65" s="60">
        <v>5.3419063349029903E-3</v>
      </c>
      <c r="K65" s="61">
        <v>1.3778741000000001</v>
      </c>
      <c r="L65" s="62">
        <v>0.12810669999999999</v>
      </c>
      <c r="M65" s="63">
        <v>8.5065294325133475E-2</v>
      </c>
      <c r="N65" s="59">
        <v>7.9682290770240877E-4</v>
      </c>
      <c r="O65" s="59">
        <v>4.7742972553169337E-3</v>
      </c>
      <c r="P65" s="60">
        <v>-1.3121017213499665E-3</v>
      </c>
      <c r="Q65" s="48"/>
      <c r="R65" s="46">
        <f t="shared" si="5"/>
        <v>3810.1941000000006</v>
      </c>
      <c r="S65" s="47">
        <f t="shared" si="6"/>
        <v>2258.9712</v>
      </c>
      <c r="T65" s="14"/>
      <c r="U65" s="64" t="s">
        <v>3446</v>
      </c>
      <c r="V65" s="52" t="e">
        <f>EOSS!#REF!&amp;".sm@vishalretail.co.in"</f>
        <v>#REF!</v>
      </c>
      <c r="W65" s="64" t="s">
        <v>1593</v>
      </c>
      <c r="X65" s="49" t="e">
        <v>#N/A</v>
      </c>
    </row>
    <row r="66" spans="2:24" ht="15" x14ac:dyDescent="0.25">
      <c r="B66" s="53" t="s">
        <v>114</v>
      </c>
      <c r="C66" s="54" t="s">
        <v>415</v>
      </c>
      <c r="D66" s="55" t="s">
        <v>416</v>
      </c>
      <c r="E66" s="56">
        <v>7.1243879000000003</v>
      </c>
      <c r="F66" s="57">
        <v>0.2518803</v>
      </c>
      <c r="G66" s="63">
        <v>3.4147389055078012E-2</v>
      </c>
      <c r="H66" s="59">
        <v>9.8355968130334529E-4</v>
      </c>
      <c r="I66" s="59">
        <v>3.2329355920111469E-3</v>
      </c>
      <c r="J66" s="60">
        <v>1.1322798701923556E-3</v>
      </c>
      <c r="K66" s="61">
        <v>2.3448842999999999</v>
      </c>
      <c r="L66" s="62">
        <v>0.43651740000000006</v>
      </c>
      <c r="M66" s="63">
        <v>0.15694151621464819</v>
      </c>
      <c r="N66" s="59">
        <v>0</v>
      </c>
      <c r="O66" s="59">
        <v>2.480763566082526E-4</v>
      </c>
      <c r="P66" s="60">
        <v>7.8737278401749746E-4</v>
      </c>
      <c r="Q66" s="48"/>
      <c r="R66" s="46">
        <f t="shared" si="5"/>
        <v>7376.2682000000013</v>
      </c>
      <c r="S66" s="47">
        <f t="shared" si="6"/>
        <v>4172.1025499999996</v>
      </c>
      <c r="T66" s="14"/>
      <c r="U66" s="64" t="s">
        <v>3648</v>
      </c>
      <c r="V66" s="52" t="e">
        <f>EOSS!#REF!&amp;".sm@vishalretail.co.in"</f>
        <v>#REF!</v>
      </c>
      <c r="W66" s="64" t="s">
        <v>1593</v>
      </c>
      <c r="X66" s="49" t="e">
        <v>#N/A</v>
      </c>
    </row>
    <row r="67" spans="2:24" ht="15" x14ac:dyDescent="0.25">
      <c r="B67" s="53" t="s">
        <v>114</v>
      </c>
      <c r="C67" s="54" t="s">
        <v>547</v>
      </c>
      <c r="D67" s="55" t="s">
        <v>548</v>
      </c>
      <c r="E67" s="56">
        <v>3.9515129999999998</v>
      </c>
      <c r="F67" s="57">
        <v>0.57117519999999988</v>
      </c>
      <c r="G67" s="63">
        <v>0.12629108502328326</v>
      </c>
      <c r="H67" s="59">
        <v>2.7527876009670536E-4</v>
      </c>
      <c r="I67" s="59">
        <v>5.0943153675727642E-3</v>
      </c>
      <c r="J67" s="60">
        <v>5.8151256148942577E-4</v>
      </c>
      <c r="K67" s="61">
        <v>2.0284669000000002</v>
      </c>
      <c r="L67" s="62">
        <v>0.21929650000000001</v>
      </c>
      <c r="M67" s="63">
        <v>9.756209216681791E-2</v>
      </c>
      <c r="N67" s="59">
        <v>0</v>
      </c>
      <c r="O67" s="59">
        <v>7.5853179209164085E-3</v>
      </c>
      <c r="P67" s="60">
        <v>2.4780188163932198E-3</v>
      </c>
      <c r="Q67" s="48"/>
      <c r="R67" s="46">
        <f t="shared" si="5"/>
        <v>4522.6881999999996</v>
      </c>
      <c r="S67" s="47">
        <f t="shared" si="6"/>
        <v>3371.6451000000002</v>
      </c>
      <c r="T67" s="14"/>
      <c r="U67" s="64" t="s">
        <v>3448</v>
      </c>
      <c r="V67" s="52" t="e">
        <f>EOSS!#REF!&amp;".sm@vishalretail.co.in"</f>
        <v>#REF!</v>
      </c>
      <c r="W67" s="64" t="s">
        <v>1593</v>
      </c>
      <c r="X67" s="49" t="e">
        <v>#N/A</v>
      </c>
    </row>
    <row r="68" spans="2:24" ht="15" x14ac:dyDescent="0.25">
      <c r="B68" s="53" t="s">
        <v>36</v>
      </c>
      <c r="C68" s="54" t="s">
        <v>269</v>
      </c>
      <c r="D68" s="55" t="s">
        <v>421</v>
      </c>
      <c r="E68" s="56">
        <v>4.3592539000000006</v>
      </c>
      <c r="F68" s="57">
        <v>0.46724879999999996</v>
      </c>
      <c r="G68" s="63">
        <v>9.6808979305035903E-2</v>
      </c>
      <c r="H68" s="59">
        <v>5.6739427494777945E-3</v>
      </c>
      <c r="I68" s="59">
        <v>7.650322043744013E-3</v>
      </c>
      <c r="J68" s="60">
        <v>5.2581551440963646E-3</v>
      </c>
      <c r="K68" s="61">
        <v>1.7521111999999999</v>
      </c>
      <c r="L68" s="62">
        <v>0.1669755</v>
      </c>
      <c r="M68" s="63">
        <v>8.700779386361232E-2</v>
      </c>
      <c r="N68" s="59">
        <v>6.5088252656849742E-3</v>
      </c>
      <c r="O68" s="59">
        <v>2.0636378752455532E-3</v>
      </c>
      <c r="P68" s="60">
        <v>2.6767941229544246E-3</v>
      </c>
      <c r="Q68" s="48"/>
      <c r="R68" s="46">
        <f t="shared" si="5"/>
        <v>4826.5027000000009</v>
      </c>
      <c r="S68" s="47">
        <f t="shared" si="6"/>
        <v>2878.6300499999998</v>
      </c>
      <c r="T68" s="14"/>
      <c r="U68" s="64" t="s">
        <v>3649</v>
      </c>
      <c r="V68" s="52" t="e">
        <f>EOSS!#REF!&amp;".sm@vishalretail.co.in"</f>
        <v>#REF!</v>
      </c>
      <c r="W68" s="64" t="s">
        <v>1591</v>
      </c>
      <c r="X68" s="49" t="e">
        <v>#N/A</v>
      </c>
    </row>
    <row r="69" spans="2:24" ht="15" x14ac:dyDescent="0.25">
      <c r="B69" s="53" t="s">
        <v>36</v>
      </c>
      <c r="C69" s="54" t="s">
        <v>196</v>
      </c>
      <c r="D69" s="55" t="s">
        <v>549</v>
      </c>
      <c r="E69" s="56">
        <v>4.7503384999999998</v>
      </c>
      <c r="F69" s="57">
        <v>0.3442405</v>
      </c>
      <c r="G69" s="63">
        <v>6.7569960147835575E-2</v>
      </c>
      <c r="H69" s="59">
        <v>4.9297498380140928E-3</v>
      </c>
      <c r="I69" s="59">
        <v>5.7721158117285069E-3</v>
      </c>
      <c r="J69" s="60">
        <v>5.6530677019632049E-3</v>
      </c>
      <c r="K69" s="61">
        <v>1.7760805</v>
      </c>
      <c r="L69" s="62">
        <v>4.8991000000000007E-2</v>
      </c>
      <c r="M69" s="63">
        <v>2.6843331891380696E-2</v>
      </c>
      <c r="N69" s="59">
        <v>2.4930530118956987E-3</v>
      </c>
      <c r="O69" s="59">
        <v>0</v>
      </c>
      <c r="P69" s="60">
        <v>1.8108879569923701E-3</v>
      </c>
      <c r="Q69" s="48"/>
      <c r="R69" s="46">
        <f t="shared" si="5"/>
        <v>5094.5789999999997</v>
      </c>
      <c r="S69" s="47">
        <f t="shared" si="6"/>
        <v>2737.6072499999996</v>
      </c>
      <c r="T69" s="14"/>
      <c r="U69" s="64" t="s">
        <v>3450</v>
      </c>
      <c r="V69" s="52" t="e">
        <f>EOSS!#REF!&amp;".sm@vishalretail.co.in"</f>
        <v>#REF!</v>
      </c>
      <c r="W69" s="64" t="s">
        <v>1591</v>
      </c>
      <c r="X69" s="49" t="e">
        <v>#N/A</v>
      </c>
    </row>
    <row r="70" spans="2:24" ht="15" x14ac:dyDescent="0.25">
      <c r="B70" s="53" t="s">
        <v>36</v>
      </c>
      <c r="C70" s="54" t="s">
        <v>550</v>
      </c>
      <c r="D70" s="55" t="s">
        <v>551</v>
      </c>
      <c r="E70" s="56">
        <v>5.6973454000000006</v>
      </c>
      <c r="F70" s="57">
        <v>0.39973409999999987</v>
      </c>
      <c r="G70" s="63">
        <v>6.5561569272632875E-2</v>
      </c>
      <c r="H70" s="59">
        <v>2.7242551126322036E-3</v>
      </c>
      <c r="I70" s="59">
        <v>3.6943097100833274E-3</v>
      </c>
      <c r="J70" s="60">
        <v>5.4624841286717678E-3</v>
      </c>
      <c r="K70" s="61">
        <v>3.0977204999999999</v>
      </c>
      <c r="L70" s="62">
        <v>0.21000439999999998</v>
      </c>
      <c r="M70" s="63">
        <v>6.348907673670201E-2</v>
      </c>
      <c r="N70" s="59">
        <v>6.4077275592054226E-3</v>
      </c>
      <c r="O70" s="59">
        <v>5.243180894517559E-3</v>
      </c>
      <c r="P70" s="60">
        <v>3.9755422223897762E-3</v>
      </c>
      <c r="Q70" s="48"/>
      <c r="R70" s="46">
        <f t="shared" si="5"/>
        <v>6097.0795000000007</v>
      </c>
      <c r="S70" s="47">
        <f t="shared" si="6"/>
        <v>4961.5873499999998</v>
      </c>
      <c r="T70" s="14"/>
      <c r="U70" s="64" t="s">
        <v>3452</v>
      </c>
      <c r="V70" s="52" t="e">
        <f>EOSS!#REF!&amp;".sm@vishalretail.co.in"</f>
        <v>#REF!</v>
      </c>
      <c r="W70" s="64" t="s">
        <v>1591</v>
      </c>
      <c r="X70" s="49" t="e">
        <v>#N/A</v>
      </c>
    </row>
    <row r="71" spans="2:24" ht="15" x14ac:dyDescent="0.25">
      <c r="B71" s="53" t="s">
        <v>36</v>
      </c>
      <c r="C71" s="54" t="s">
        <v>552</v>
      </c>
      <c r="D71" s="55" t="s">
        <v>553</v>
      </c>
      <c r="E71" s="56">
        <v>4.1180656999999998</v>
      </c>
      <c r="F71" s="57">
        <v>0.32165820000000001</v>
      </c>
      <c r="G71" s="63">
        <v>7.2450045823795495E-2</v>
      </c>
      <c r="H71" s="59">
        <v>2.854907261237574E-3</v>
      </c>
      <c r="I71" s="59">
        <v>6.7359368901295869E-3</v>
      </c>
      <c r="J71" s="60">
        <v>2.523422684009697E-3</v>
      </c>
      <c r="K71" s="61">
        <v>1.5977444000000001</v>
      </c>
      <c r="L71" s="62">
        <v>7.8994400000000006E-2</v>
      </c>
      <c r="M71" s="63">
        <v>4.711192941917966E-2</v>
      </c>
      <c r="N71" s="59">
        <v>3.8868307932040454E-3</v>
      </c>
      <c r="O71" s="59">
        <v>6.624168296218827E-3</v>
      </c>
      <c r="P71" s="60">
        <v>1.468922887691273E-3</v>
      </c>
      <c r="Q71" s="48"/>
      <c r="R71" s="46">
        <f t="shared" si="5"/>
        <v>4439.7239</v>
      </c>
      <c r="S71" s="47">
        <f t="shared" si="6"/>
        <v>2515.1082000000001</v>
      </c>
      <c r="T71" s="14"/>
      <c r="U71" s="64" t="s">
        <v>3650</v>
      </c>
      <c r="V71" s="52" t="e">
        <f>EOSS!#REF!&amp;".sm@vishalretail.co.in"</f>
        <v>#REF!</v>
      </c>
      <c r="W71" s="64" t="s">
        <v>1591</v>
      </c>
      <c r="X71" s="49" t="e">
        <v>#N/A</v>
      </c>
    </row>
    <row r="72" spans="2:24" ht="15" x14ac:dyDescent="0.25">
      <c r="B72" s="53" t="s">
        <v>36</v>
      </c>
      <c r="C72" s="54" t="s">
        <v>554</v>
      </c>
      <c r="D72" s="55" t="s">
        <v>555</v>
      </c>
      <c r="E72" s="56">
        <v>5.2716474</v>
      </c>
      <c r="F72" s="57">
        <v>0.28206049999999999</v>
      </c>
      <c r="G72" s="63">
        <v>5.0787780898595689E-2</v>
      </c>
      <c r="H72" s="59">
        <v>1.8907188114808847E-3</v>
      </c>
      <c r="I72" s="59">
        <v>4.455833912330895E-3</v>
      </c>
      <c r="J72" s="60">
        <v>3.5071884137082543E-3</v>
      </c>
      <c r="K72" s="61">
        <v>1.6153332999999999</v>
      </c>
      <c r="L72" s="62">
        <v>0.10018359999999997</v>
      </c>
      <c r="M72" s="63">
        <v>5.8398492023016488E-2</v>
      </c>
      <c r="N72" s="59">
        <v>7.5195994863122594E-4</v>
      </c>
      <c r="O72" s="59">
        <v>1.0142715586188629E-3</v>
      </c>
      <c r="P72" s="60">
        <v>1.0783921743936188E-3</v>
      </c>
      <c r="Q72" s="48"/>
      <c r="R72" s="46">
        <f t="shared" si="5"/>
        <v>5553.7079000000003</v>
      </c>
      <c r="S72" s="47">
        <f t="shared" si="6"/>
        <v>2573.2753499999999</v>
      </c>
      <c r="T72" s="14"/>
      <c r="U72" s="64" t="s">
        <v>3651</v>
      </c>
      <c r="V72" s="52" t="e">
        <f>EOSS!#REF!&amp;".sm@vishalretail.co.in"</f>
        <v>#REF!</v>
      </c>
      <c r="W72" s="64" t="s">
        <v>1591</v>
      </c>
      <c r="X72" s="49" t="e">
        <v>#N/A</v>
      </c>
    </row>
    <row r="73" spans="2:24" ht="15" x14ac:dyDescent="0.25">
      <c r="B73" s="53" t="s">
        <v>36</v>
      </c>
      <c r="C73" s="54" t="s">
        <v>974</v>
      </c>
      <c r="D73" s="55" t="s">
        <v>1963</v>
      </c>
      <c r="E73" s="56">
        <v>2.0170959000000002</v>
      </c>
      <c r="F73" s="57">
        <v>0.20738909999999999</v>
      </c>
      <c r="G73" s="63">
        <v>9.3230163386132062E-2</v>
      </c>
      <c r="H73" s="59">
        <v>7.6646954238846288E-3</v>
      </c>
      <c r="I73" s="59">
        <v>5.5824157052081717E-3</v>
      </c>
      <c r="J73" s="60">
        <v>5.0773999375136264E-3</v>
      </c>
      <c r="K73" s="61">
        <v>0.71426649999999992</v>
      </c>
      <c r="L73" s="62">
        <v>7.2877500000000012E-2</v>
      </c>
      <c r="M73" s="63">
        <v>9.2584711310763998E-2</v>
      </c>
      <c r="N73" s="59">
        <v>7.031623184576139E-3</v>
      </c>
      <c r="O73" s="59">
        <v>3.3030805036943683E-4</v>
      </c>
      <c r="P73" s="60">
        <v>0</v>
      </c>
      <c r="Q73" s="48"/>
      <c r="R73" s="46">
        <f t="shared" si="5"/>
        <v>2224.4850000000001</v>
      </c>
      <c r="S73" s="47">
        <f t="shared" si="6"/>
        <v>1180.7159999999999</v>
      </c>
      <c r="T73" s="14"/>
      <c r="U73" s="64" t="s">
        <v>3652</v>
      </c>
      <c r="V73" s="52" t="e">
        <f>EOSS!#REF!&amp;".sm@vishalretail.co.in"</f>
        <v>#REF!</v>
      </c>
      <c r="W73" s="64" t="s">
        <v>1591</v>
      </c>
      <c r="X73" s="49" t="e">
        <v>#N/A</v>
      </c>
    </row>
    <row r="74" spans="2:24" ht="15" x14ac:dyDescent="0.25">
      <c r="B74" s="53" t="s">
        <v>36</v>
      </c>
      <c r="C74" s="54" t="s">
        <v>556</v>
      </c>
      <c r="D74" s="55" t="s">
        <v>557</v>
      </c>
      <c r="E74" s="56">
        <v>5.9170902999999999</v>
      </c>
      <c r="F74" s="57">
        <v>0.47137460000000009</v>
      </c>
      <c r="G74" s="63">
        <v>7.3785268820996439E-2</v>
      </c>
      <c r="H74" s="59">
        <v>4.2405648968972193E-3</v>
      </c>
      <c r="I74" s="59">
        <v>3.252346271793714E-3</v>
      </c>
      <c r="J74" s="60">
        <v>5.7793226663889171E-3</v>
      </c>
      <c r="K74" s="61">
        <v>2.8036821999999999</v>
      </c>
      <c r="L74" s="62">
        <v>0.25313360000000001</v>
      </c>
      <c r="M74" s="63">
        <v>8.2809569356452561E-2</v>
      </c>
      <c r="N74" s="59">
        <v>1.998255832098225E-3</v>
      </c>
      <c r="O74" s="59">
        <v>1.1000335708811764E-3</v>
      </c>
      <c r="P74" s="60">
        <v>4.0980552377411815E-3</v>
      </c>
      <c r="Q74" s="48"/>
      <c r="R74" s="46">
        <f t="shared" ref="R74:R137" si="7">(E74+F74)*0.01*10^5</f>
        <v>6388.4648999999999</v>
      </c>
      <c r="S74" s="47">
        <f t="shared" ref="S74:S137" si="8">(K74+L74)*0.015*10^5</f>
        <v>4585.2236999999996</v>
      </c>
      <c r="T74" s="14"/>
      <c r="U74" s="64" t="s">
        <v>3216</v>
      </c>
      <c r="V74" s="52" t="e">
        <f>EOSS!#REF!&amp;".sm@vishalretail.co.in"</f>
        <v>#REF!</v>
      </c>
      <c r="W74" s="64" t="s">
        <v>1591</v>
      </c>
      <c r="X74" s="49" t="e">
        <v>#N/A</v>
      </c>
    </row>
    <row r="75" spans="2:24" ht="15" x14ac:dyDescent="0.25">
      <c r="B75" s="53" t="s">
        <v>36</v>
      </c>
      <c r="C75" s="54" t="s">
        <v>418</v>
      </c>
      <c r="D75" s="55" t="s">
        <v>419</v>
      </c>
      <c r="E75" s="56">
        <v>8.4247136999999999</v>
      </c>
      <c r="F75" s="57">
        <v>0.63492139999999986</v>
      </c>
      <c r="G75" s="63">
        <v>7.0082447360379885E-2</v>
      </c>
      <c r="H75" s="59">
        <v>2.2995407397810095E-3</v>
      </c>
      <c r="I75" s="59">
        <v>1.6006053047324168E-3</v>
      </c>
      <c r="J75" s="60">
        <v>3.3769682401446834E-3</v>
      </c>
      <c r="K75" s="61">
        <v>6.9026487000000003</v>
      </c>
      <c r="L75" s="62">
        <v>0.1955828</v>
      </c>
      <c r="M75" s="63">
        <v>2.7553736448297013E-2</v>
      </c>
      <c r="N75" s="59">
        <v>9.5358963708072912E-4</v>
      </c>
      <c r="O75" s="59">
        <v>1.9821838721377286E-3</v>
      </c>
      <c r="P75" s="60">
        <v>1.3512661569293704E-3</v>
      </c>
      <c r="Q75" s="48"/>
      <c r="R75" s="46">
        <f t="shared" si="7"/>
        <v>9059.6350999999995</v>
      </c>
      <c r="S75" s="47">
        <f t="shared" si="8"/>
        <v>10647.347250000001</v>
      </c>
      <c r="T75" s="14"/>
      <c r="U75" s="64" t="s">
        <v>3454</v>
      </c>
      <c r="V75" s="52" t="e">
        <f>EOSS!#REF!&amp;".sm@vishalretail.co.in"</f>
        <v>#REF!</v>
      </c>
      <c r="W75" s="64" t="s">
        <v>1591</v>
      </c>
      <c r="X75" s="49" t="e">
        <v>#N/A</v>
      </c>
    </row>
    <row r="76" spans="2:24" ht="15" x14ac:dyDescent="0.25">
      <c r="B76" s="53" t="s">
        <v>36</v>
      </c>
      <c r="C76" s="54" t="s">
        <v>118</v>
      </c>
      <c r="D76" s="55" t="s">
        <v>420</v>
      </c>
      <c r="E76" s="56">
        <v>7.0173081999999996</v>
      </c>
      <c r="F76" s="57">
        <v>0.29770719999999995</v>
      </c>
      <c r="G76" s="63">
        <v>4.0698096137979423E-2</v>
      </c>
      <c r="H76" s="59">
        <v>1.2947341163492289E-3</v>
      </c>
      <c r="I76" s="59">
        <v>1.6127922300751413E-3</v>
      </c>
      <c r="J76" s="60">
        <v>3.1279496691148457E-3</v>
      </c>
      <c r="K76" s="61">
        <v>5.4473270999999999</v>
      </c>
      <c r="L76" s="62">
        <v>0.15203320000000001</v>
      </c>
      <c r="M76" s="63">
        <v>2.7151887332558331E-2</v>
      </c>
      <c r="N76" s="59">
        <v>1.2130671426877104E-3</v>
      </c>
      <c r="O76" s="59">
        <v>4.6853566469012549E-4</v>
      </c>
      <c r="P76" s="60">
        <v>6.5900385085060527E-4</v>
      </c>
      <c r="Q76" s="48"/>
      <c r="R76" s="46">
        <f t="shared" si="7"/>
        <v>7315.0153999999993</v>
      </c>
      <c r="S76" s="47">
        <f t="shared" si="8"/>
        <v>8399.0404499999986</v>
      </c>
      <c r="T76" s="14"/>
      <c r="U76" s="64" t="s">
        <v>3653</v>
      </c>
      <c r="V76" s="52" t="e">
        <f>EOSS!#REF!&amp;".sm@vishalretail.co.in"</f>
        <v>#REF!</v>
      </c>
      <c r="W76" s="64" t="s">
        <v>1591</v>
      </c>
      <c r="X76" s="49" t="e">
        <v>#N/A</v>
      </c>
    </row>
    <row r="77" spans="2:24" ht="15" x14ac:dyDescent="0.25">
      <c r="B77" s="53" t="s">
        <v>36</v>
      </c>
      <c r="C77" s="54" t="s">
        <v>422</v>
      </c>
      <c r="D77" s="55" t="s">
        <v>423</v>
      </c>
      <c r="E77" s="56">
        <v>2.5859470999999998</v>
      </c>
      <c r="F77" s="57">
        <v>0.14477789999999999</v>
      </c>
      <c r="G77" s="63">
        <v>5.3018117899092734E-2</v>
      </c>
      <c r="H77" s="59">
        <v>2.8117075135724034E-3</v>
      </c>
      <c r="I77" s="59">
        <v>3.2871856375138479E-3</v>
      </c>
      <c r="J77" s="60">
        <v>3.1741021157384946E-3</v>
      </c>
      <c r="K77" s="61">
        <v>1.3248264999999999</v>
      </c>
      <c r="L77" s="62">
        <v>0.10802389999999999</v>
      </c>
      <c r="M77" s="63">
        <v>7.5390913105792476E-2</v>
      </c>
      <c r="N77" s="59">
        <v>5.3808827495180241E-3</v>
      </c>
      <c r="O77" s="59">
        <v>3.1964258097007198E-3</v>
      </c>
      <c r="P77" s="60">
        <v>2.5264326268813549E-3</v>
      </c>
      <c r="Q77" s="48"/>
      <c r="R77" s="46">
        <f t="shared" si="7"/>
        <v>2730.7249999999999</v>
      </c>
      <c r="S77" s="47">
        <f t="shared" si="8"/>
        <v>2149.2755999999999</v>
      </c>
      <c r="T77" s="14"/>
      <c r="U77" s="64" t="s">
        <v>3654</v>
      </c>
      <c r="V77" s="52" t="e">
        <f>EOSS!#REF!&amp;".sm@vishalretail.co.in"</f>
        <v>#REF!</v>
      </c>
      <c r="W77" s="64" t="s">
        <v>1591</v>
      </c>
      <c r="X77" s="49" t="e">
        <v>#N/A</v>
      </c>
    </row>
    <row r="78" spans="2:24" ht="15" x14ac:dyDescent="0.25">
      <c r="B78" s="53" t="s">
        <v>51</v>
      </c>
      <c r="C78" s="54" t="s">
        <v>558</v>
      </c>
      <c r="D78" s="55" t="s">
        <v>559</v>
      </c>
      <c r="E78" s="56">
        <v>19.147152500000001</v>
      </c>
      <c r="F78" s="57">
        <v>0.6375590000000001</v>
      </c>
      <c r="G78" s="63">
        <v>3.2224831784886027E-2</v>
      </c>
      <c r="H78" s="59">
        <v>6.9101538326702423E-3</v>
      </c>
      <c r="I78" s="59">
        <v>7.8415093391682761E-4</v>
      </c>
      <c r="J78" s="60">
        <v>1.429522993044402E-3</v>
      </c>
      <c r="K78" s="61">
        <v>15.646909900000001</v>
      </c>
      <c r="L78" s="62">
        <v>0.1314459</v>
      </c>
      <c r="M78" s="63">
        <v>8.3307729693863283E-3</v>
      </c>
      <c r="N78" s="59">
        <v>1.0571443698842183E-4</v>
      </c>
      <c r="O78" s="59">
        <v>4.2463233082879274E-5</v>
      </c>
      <c r="P78" s="60">
        <v>3.4003543005412516E-4</v>
      </c>
      <c r="Q78" s="48"/>
      <c r="R78" s="46">
        <f t="shared" si="7"/>
        <v>19784.711500000001</v>
      </c>
      <c r="S78" s="47">
        <f t="shared" si="8"/>
        <v>23667.5337</v>
      </c>
      <c r="T78" s="14"/>
      <c r="U78" s="64" t="s">
        <v>3655</v>
      </c>
      <c r="V78" s="52" t="e">
        <f>EOSS!#REF!&amp;".sm@vishalretail.co.in"</f>
        <v>#REF!</v>
      </c>
      <c r="W78" s="64" t="s">
        <v>1642</v>
      </c>
      <c r="X78" s="49" t="e">
        <v>#N/A</v>
      </c>
    </row>
    <row r="79" spans="2:24" ht="15" x14ac:dyDescent="0.25">
      <c r="B79" s="53" t="s">
        <v>51</v>
      </c>
      <c r="C79" s="54" t="s">
        <v>560</v>
      </c>
      <c r="D79" s="55" t="s">
        <v>561</v>
      </c>
      <c r="E79" s="56">
        <v>6.2195083999999996</v>
      </c>
      <c r="F79" s="57">
        <v>0.67042839999999992</v>
      </c>
      <c r="G79" s="63">
        <v>9.7305449884533046E-2</v>
      </c>
      <c r="H79" s="59">
        <v>9.0331742955900574E-3</v>
      </c>
      <c r="I79" s="59">
        <v>9.4141792418183014E-3</v>
      </c>
      <c r="J79" s="60">
        <v>8.7327361261136677E-3</v>
      </c>
      <c r="K79" s="61">
        <v>2.0033831000000002</v>
      </c>
      <c r="L79" s="62">
        <v>8.2793800000000015E-2</v>
      </c>
      <c r="M79" s="63">
        <v>3.9686854935456338E-2</v>
      </c>
      <c r="N79" s="59">
        <v>1.8502745380796803E-3</v>
      </c>
      <c r="O79" s="59">
        <v>1.7591988483814578E-3</v>
      </c>
      <c r="P79" s="60">
        <v>6.6676991773804029E-3</v>
      </c>
      <c r="Q79" s="48"/>
      <c r="R79" s="46">
        <f t="shared" si="7"/>
        <v>6889.9367999999986</v>
      </c>
      <c r="S79" s="47">
        <f t="shared" si="8"/>
        <v>3129.2653500000001</v>
      </c>
      <c r="T79" s="14"/>
      <c r="U79" s="64" t="s">
        <v>3656</v>
      </c>
      <c r="V79" s="52" t="e">
        <f>EOSS!#REF!&amp;".sm@vishalretail.co.in"</f>
        <v>#REF!</v>
      </c>
      <c r="W79" s="64" t="s">
        <v>1642</v>
      </c>
      <c r="X79" s="49" t="e">
        <v>#N/A</v>
      </c>
    </row>
    <row r="80" spans="2:24" ht="15" x14ac:dyDescent="0.25">
      <c r="B80" s="53" t="s">
        <v>51</v>
      </c>
      <c r="C80" s="54" t="s">
        <v>324</v>
      </c>
      <c r="D80" s="55" t="s">
        <v>325</v>
      </c>
      <c r="E80" s="56">
        <v>6.1261091000000008</v>
      </c>
      <c r="F80" s="57">
        <v>0.49985509999999994</v>
      </c>
      <c r="G80" s="63">
        <v>7.5438847073758697E-2</v>
      </c>
      <c r="H80" s="59">
        <v>8.6174627988482022E-3</v>
      </c>
      <c r="I80" s="59">
        <v>4.8527126059630683E-3</v>
      </c>
      <c r="J80" s="60">
        <v>8.4921225502546487E-3</v>
      </c>
      <c r="K80" s="61">
        <v>3.1351796999999997</v>
      </c>
      <c r="L80" s="62">
        <v>0.13196059999999998</v>
      </c>
      <c r="M80" s="63">
        <v>4.0390245867310937E-2</v>
      </c>
      <c r="N80" s="59">
        <v>1.1291220031169155E-2</v>
      </c>
      <c r="O80" s="59">
        <v>1.3634553741080542E-3</v>
      </c>
      <c r="P80" s="60">
        <v>1.0284223178294487E-3</v>
      </c>
      <c r="Q80" s="48"/>
      <c r="R80" s="46">
        <f t="shared" si="7"/>
        <v>6625.9642000000003</v>
      </c>
      <c r="S80" s="47">
        <f t="shared" si="8"/>
        <v>4900.7104499999987</v>
      </c>
      <c r="T80" s="14"/>
      <c r="U80" s="64" t="s">
        <v>3218</v>
      </c>
      <c r="V80" s="52" t="e">
        <f>EOSS!#REF!&amp;".sm@vishalretail.co.in"</f>
        <v>#REF!</v>
      </c>
      <c r="W80" s="64" t="s">
        <v>1642</v>
      </c>
      <c r="X80" s="49" t="e">
        <v>#N/A</v>
      </c>
    </row>
    <row r="81" spans="2:24" ht="15" x14ac:dyDescent="0.25">
      <c r="B81" s="53" t="s">
        <v>51</v>
      </c>
      <c r="C81" s="54" t="s">
        <v>138</v>
      </c>
      <c r="D81" s="55" t="s">
        <v>565</v>
      </c>
      <c r="E81" s="56">
        <v>7.6663482999999992</v>
      </c>
      <c r="F81" s="57">
        <v>0.56493610000000005</v>
      </c>
      <c r="G81" s="63">
        <v>6.8632800489799625E-2</v>
      </c>
      <c r="H81" s="59">
        <v>5.6042408156860672E-3</v>
      </c>
      <c r="I81" s="59">
        <v>5.9455241274375126E-3</v>
      </c>
      <c r="J81" s="60">
        <v>5.6648631895163289E-3</v>
      </c>
      <c r="K81" s="61">
        <v>1.8978983999999999</v>
      </c>
      <c r="L81" s="62">
        <v>8.3616199999999988E-2</v>
      </c>
      <c r="M81" s="63">
        <v>4.2198124606298633E-2</v>
      </c>
      <c r="N81" s="59">
        <v>3.8081980319499037E-3</v>
      </c>
      <c r="O81" s="59">
        <v>1.2868943786737681E-3</v>
      </c>
      <c r="P81" s="60">
        <v>2.9800436494386668E-3</v>
      </c>
      <c r="Q81" s="48"/>
      <c r="R81" s="46">
        <f t="shared" si="7"/>
        <v>8231.2844000000005</v>
      </c>
      <c r="S81" s="47">
        <f t="shared" si="8"/>
        <v>2972.2718999999997</v>
      </c>
      <c r="T81" s="14"/>
      <c r="U81" s="64" t="s">
        <v>3657</v>
      </c>
      <c r="V81" s="52" t="e">
        <f>EOSS!#REF!&amp;".sm@vishalretail.co.in"</f>
        <v>#REF!</v>
      </c>
      <c r="W81" s="64" t="s">
        <v>1642</v>
      </c>
      <c r="X81" s="49" t="e">
        <v>#N/A</v>
      </c>
    </row>
    <row r="82" spans="2:24" ht="15" x14ac:dyDescent="0.25">
      <c r="B82" s="53" t="s">
        <v>9</v>
      </c>
      <c r="C82" s="54" t="s">
        <v>329</v>
      </c>
      <c r="D82" s="55" t="s">
        <v>330</v>
      </c>
      <c r="E82" s="56">
        <v>3.9751851</v>
      </c>
      <c r="F82" s="57">
        <v>0.45605659999999998</v>
      </c>
      <c r="G82" s="63">
        <v>0.10291846639735314</v>
      </c>
      <c r="H82" s="59">
        <v>3.6684751364386196E-3</v>
      </c>
      <c r="I82" s="59">
        <v>3.6581168659791225E-3</v>
      </c>
      <c r="J82" s="60">
        <v>9.5032956563845302E-3</v>
      </c>
      <c r="K82" s="61">
        <v>1.7890912999999999</v>
      </c>
      <c r="L82" s="62">
        <v>4.7351000000000004E-2</v>
      </c>
      <c r="M82" s="63">
        <v>2.5784093516033696E-2</v>
      </c>
      <c r="N82" s="59">
        <v>1.7887847606211209E-3</v>
      </c>
      <c r="O82" s="59">
        <v>1.1162888156083098E-3</v>
      </c>
      <c r="P82" s="60">
        <v>1.9684800333775805E-3</v>
      </c>
      <c r="Q82" s="48"/>
      <c r="R82" s="46">
        <f t="shared" si="7"/>
        <v>4431.2416999999996</v>
      </c>
      <c r="S82" s="47">
        <f t="shared" si="8"/>
        <v>2754.6634499999996</v>
      </c>
      <c r="T82" s="14"/>
      <c r="U82" s="64" t="s">
        <v>2838</v>
      </c>
      <c r="V82" s="52" t="e">
        <f>EOSS!#REF!&amp;".sm@vishalretail.co.in"</f>
        <v>#REF!</v>
      </c>
      <c r="W82" s="64" t="s">
        <v>1640</v>
      </c>
      <c r="X82" s="49" t="e">
        <v>#N/A</v>
      </c>
    </row>
    <row r="83" spans="2:24" ht="15" x14ac:dyDescent="0.25">
      <c r="B83" s="53" t="s">
        <v>9</v>
      </c>
      <c r="C83" s="54" t="s">
        <v>567</v>
      </c>
      <c r="D83" s="55" t="s">
        <v>568</v>
      </c>
      <c r="E83" s="56">
        <v>7.8073370999999998</v>
      </c>
      <c r="F83" s="57">
        <v>1.0039708000000001</v>
      </c>
      <c r="G83" s="63">
        <v>0.11394117779041635</v>
      </c>
      <c r="H83" s="59">
        <v>7.9565146055104938E-3</v>
      </c>
      <c r="I83" s="59">
        <v>2.6046076542166918E-3</v>
      </c>
      <c r="J83" s="60">
        <v>4.3971792201246314E-3</v>
      </c>
      <c r="K83" s="61">
        <v>0.89048490000000002</v>
      </c>
      <c r="L83" s="62">
        <v>3.3720750000000002</v>
      </c>
      <c r="M83" s="63">
        <v>0.79109152225637935</v>
      </c>
      <c r="N83" s="59">
        <v>2.4342179918691582E-3</v>
      </c>
      <c r="O83" s="59">
        <v>1.1765230560161746E-3</v>
      </c>
      <c r="P83" s="60">
        <v>7.1553246676955785E-4</v>
      </c>
      <c r="Q83" s="48"/>
      <c r="R83" s="46">
        <f t="shared" si="7"/>
        <v>8811.3078999999998</v>
      </c>
      <c r="S83" s="47">
        <f t="shared" si="8"/>
        <v>6393.8398500000003</v>
      </c>
      <c r="T83" s="14"/>
      <c r="U83" s="64" t="s">
        <v>3658</v>
      </c>
      <c r="V83" s="52" t="e">
        <f>EOSS!#REF!&amp;".sm@vishalretail.co.in"</f>
        <v>#REF!</v>
      </c>
      <c r="W83" s="64" t="s">
        <v>1640</v>
      </c>
      <c r="X83" s="49" t="e">
        <v>#N/A</v>
      </c>
    </row>
    <row r="84" spans="2:24" ht="15" x14ac:dyDescent="0.25">
      <c r="B84" s="53" t="s">
        <v>9</v>
      </c>
      <c r="C84" s="54" t="s">
        <v>334</v>
      </c>
      <c r="D84" s="55" t="s">
        <v>335</v>
      </c>
      <c r="E84" s="56">
        <v>8.2192729</v>
      </c>
      <c r="F84" s="57">
        <v>1.5087829000000001</v>
      </c>
      <c r="G84" s="63">
        <v>0.15509603676409836</v>
      </c>
      <c r="H84" s="59">
        <v>9.0724397366223983E-3</v>
      </c>
      <c r="I84" s="59">
        <v>8.7848797084408171E-3</v>
      </c>
      <c r="J84" s="60">
        <v>6.8137664259697193E-3</v>
      </c>
      <c r="K84" s="61">
        <v>2.8725571000000003</v>
      </c>
      <c r="L84" s="62">
        <v>3.5014949</v>
      </c>
      <c r="M84" s="63">
        <v>0.54933579142435607</v>
      </c>
      <c r="N84" s="59">
        <v>1.542190117055838E-3</v>
      </c>
      <c r="O84" s="59">
        <v>9.976385507993971E-4</v>
      </c>
      <c r="P84" s="60">
        <v>5.7263417367790532E-4</v>
      </c>
      <c r="Q84" s="48"/>
      <c r="R84" s="46">
        <f t="shared" si="7"/>
        <v>9728.0558000000001</v>
      </c>
      <c r="S84" s="47">
        <f t="shared" si="8"/>
        <v>9561.0780000000013</v>
      </c>
      <c r="T84" s="14"/>
      <c r="U84" s="64" t="s">
        <v>3659</v>
      </c>
      <c r="V84" s="52" t="e">
        <f>EOSS!#REF!&amp;".sm@vishalretail.co.in"</f>
        <v>#REF!</v>
      </c>
      <c r="W84" s="64" t="s">
        <v>1640</v>
      </c>
      <c r="X84" s="49" t="e">
        <v>#N/A</v>
      </c>
    </row>
    <row r="85" spans="2:24" ht="15" x14ac:dyDescent="0.25">
      <c r="B85" s="53" t="s">
        <v>9</v>
      </c>
      <c r="C85" s="54" t="s">
        <v>569</v>
      </c>
      <c r="D85" s="55" t="s">
        <v>570</v>
      </c>
      <c r="E85" s="56">
        <v>26.180416000000001</v>
      </c>
      <c r="F85" s="57">
        <v>0.3978025</v>
      </c>
      <c r="G85" s="63">
        <v>1.4967237175809958E-2</v>
      </c>
      <c r="H85" s="59">
        <v>5.1585097774705995E-4</v>
      </c>
      <c r="I85" s="59">
        <v>1.1998923103141768E-3</v>
      </c>
      <c r="J85" s="60">
        <v>2.5196760271949752E-3</v>
      </c>
      <c r="K85" s="61">
        <v>17.582824200000001</v>
      </c>
      <c r="L85" s="62">
        <v>3.0605860999999996</v>
      </c>
      <c r="M85" s="63">
        <v>0.14825971365787366</v>
      </c>
      <c r="N85" s="59">
        <v>4.025497666923764E-4</v>
      </c>
      <c r="O85" s="59">
        <v>0</v>
      </c>
      <c r="P85" s="60">
        <v>1.1349868873167726E-4</v>
      </c>
      <c r="Q85" s="48"/>
      <c r="R85" s="46">
        <f t="shared" si="7"/>
        <v>26578.218499999999</v>
      </c>
      <c r="S85" s="47">
        <f t="shared" si="8"/>
        <v>30965.115449999998</v>
      </c>
      <c r="T85" s="14"/>
      <c r="U85" s="64" t="s">
        <v>3464</v>
      </c>
      <c r="V85" s="52" t="e">
        <f>EOSS!#REF!&amp;".sm@vishalretail.co.in"</f>
        <v>#REF!</v>
      </c>
      <c r="W85" s="64" t="s">
        <v>1640</v>
      </c>
      <c r="X85" s="49" t="e">
        <v>#N/A</v>
      </c>
    </row>
    <row r="86" spans="2:24" ht="15" x14ac:dyDescent="0.25">
      <c r="B86" s="53" t="s">
        <v>9</v>
      </c>
      <c r="C86" s="54" t="s">
        <v>571</v>
      </c>
      <c r="D86" s="55" t="s">
        <v>572</v>
      </c>
      <c r="E86" s="56">
        <v>4.7333695000000002</v>
      </c>
      <c r="F86" s="57">
        <v>0.50589930000000005</v>
      </c>
      <c r="G86" s="63">
        <v>9.6559141993249137E-2</v>
      </c>
      <c r="H86" s="59">
        <v>5.7981182412324399E-3</v>
      </c>
      <c r="I86" s="59">
        <v>4.4437880339332839E-3</v>
      </c>
      <c r="J86" s="60">
        <v>8.2533081715524884E-3</v>
      </c>
      <c r="K86" s="61">
        <v>2.1531148999999998</v>
      </c>
      <c r="L86" s="62">
        <v>0.107709</v>
      </c>
      <c r="M86" s="63">
        <v>4.7641481497077247E-2</v>
      </c>
      <c r="N86" s="59">
        <v>1.3225267124962721E-3</v>
      </c>
      <c r="O86" s="59">
        <v>6.2941655915792487E-4</v>
      </c>
      <c r="P86" s="60">
        <v>3.6756511641618797E-3</v>
      </c>
      <c r="Q86" s="48"/>
      <c r="R86" s="46">
        <f t="shared" si="7"/>
        <v>5239.2688000000007</v>
      </c>
      <c r="S86" s="47">
        <f t="shared" si="8"/>
        <v>3391.2358499999996</v>
      </c>
      <c r="T86" s="14"/>
      <c r="U86" s="64" t="s">
        <v>3660</v>
      </c>
      <c r="V86" s="52" t="e">
        <f>EOSS!#REF!&amp;".sm@vishalretail.co.in"</f>
        <v>#REF!</v>
      </c>
      <c r="W86" s="64" t="s">
        <v>1640</v>
      </c>
      <c r="X86" s="49" t="e">
        <v>#N/A</v>
      </c>
    </row>
    <row r="87" spans="2:24" ht="15" x14ac:dyDescent="0.25">
      <c r="B87" s="53" t="s">
        <v>9</v>
      </c>
      <c r="C87" s="54" t="s">
        <v>573</v>
      </c>
      <c r="D87" s="55" t="s">
        <v>574</v>
      </c>
      <c r="E87" s="56">
        <v>9.1920002000000007</v>
      </c>
      <c r="F87" s="57">
        <v>0.5109475</v>
      </c>
      <c r="G87" s="63">
        <v>5.2658997636357452E-2</v>
      </c>
      <c r="H87" s="59">
        <v>2.9744569271459636E-3</v>
      </c>
      <c r="I87" s="59">
        <v>2.5687039413806179E-3</v>
      </c>
      <c r="J87" s="60">
        <v>9.2770571153341346E-3</v>
      </c>
      <c r="K87" s="61">
        <v>4.5556644000000004</v>
      </c>
      <c r="L87" s="62">
        <v>4.6933869999999995</v>
      </c>
      <c r="M87" s="63">
        <v>0.50744522838309669</v>
      </c>
      <c r="N87" s="59">
        <v>1.9986914549961312E-4</v>
      </c>
      <c r="O87" s="59">
        <v>4.6476117540010655E-4</v>
      </c>
      <c r="P87" s="60">
        <v>1.1722066978674161E-3</v>
      </c>
      <c r="Q87" s="48"/>
      <c r="R87" s="46">
        <f t="shared" si="7"/>
        <v>9702.9477000000024</v>
      </c>
      <c r="S87" s="47">
        <f t="shared" si="8"/>
        <v>13873.577099999999</v>
      </c>
      <c r="T87" s="14"/>
      <c r="U87" s="64" t="s">
        <v>3661</v>
      </c>
      <c r="V87" s="52" t="e">
        <f>EOSS!#REF!&amp;".sm@vishalretail.co.in"</f>
        <v>#REF!</v>
      </c>
      <c r="W87" s="64" t="s">
        <v>1640</v>
      </c>
      <c r="X87" s="49" t="e">
        <v>#N/A</v>
      </c>
    </row>
    <row r="88" spans="2:24" ht="15" x14ac:dyDescent="0.25">
      <c r="B88" s="53" t="s">
        <v>9</v>
      </c>
      <c r="C88" s="54" t="s">
        <v>577</v>
      </c>
      <c r="D88" s="55" t="s">
        <v>578</v>
      </c>
      <c r="E88" s="56">
        <v>5.2036549000000001</v>
      </c>
      <c r="F88" s="57">
        <v>0.21990850000000003</v>
      </c>
      <c r="G88" s="63">
        <v>4.0546866290896502E-2</v>
      </c>
      <c r="H88" s="59">
        <v>2.0650629805489137E-3</v>
      </c>
      <c r="I88" s="59">
        <v>1.4337437264953887E-3</v>
      </c>
      <c r="J88" s="60">
        <v>3.1072744535446933E-3</v>
      </c>
      <c r="K88" s="61">
        <v>2.1875445</v>
      </c>
      <c r="L88" s="62">
        <v>3.5655300000000008E-2</v>
      </c>
      <c r="M88" s="63">
        <v>1.6037829798293435E-2</v>
      </c>
      <c r="N88" s="59">
        <v>1.403382637943742E-3</v>
      </c>
      <c r="O88" s="59">
        <v>8.7711414871483875E-4</v>
      </c>
      <c r="P88" s="60">
        <v>0</v>
      </c>
      <c r="Q88" s="48"/>
      <c r="R88" s="46">
        <f t="shared" si="7"/>
        <v>5423.5634</v>
      </c>
      <c r="S88" s="47">
        <f t="shared" si="8"/>
        <v>3334.7997000000005</v>
      </c>
      <c r="T88" s="14"/>
      <c r="U88" s="64" t="s">
        <v>3662</v>
      </c>
      <c r="V88" s="52" t="e">
        <f>EOSS!#REF!&amp;".sm@vishalretail.co.in"</f>
        <v>#REF!</v>
      </c>
      <c r="W88" s="64" t="s">
        <v>1640</v>
      </c>
      <c r="X88" s="49" t="e">
        <v>#N/A</v>
      </c>
    </row>
    <row r="89" spans="2:24" ht="15" x14ac:dyDescent="0.25">
      <c r="B89" s="53" t="s">
        <v>9</v>
      </c>
      <c r="C89" s="54" t="s">
        <v>156</v>
      </c>
      <c r="D89" s="55" t="s">
        <v>328</v>
      </c>
      <c r="E89" s="56">
        <v>2.4465355</v>
      </c>
      <c r="F89" s="57">
        <v>0.22225159999999999</v>
      </c>
      <c r="G89" s="63">
        <v>8.3278130353672652E-2</v>
      </c>
      <c r="H89" s="59">
        <v>5.2308406316862073E-3</v>
      </c>
      <c r="I89" s="59">
        <v>4.7733294274391542E-3</v>
      </c>
      <c r="J89" s="60">
        <v>3.8445179834689703E-3</v>
      </c>
      <c r="K89" s="61">
        <v>0.56937260000000001</v>
      </c>
      <c r="L89" s="62">
        <v>2.7205835999999999</v>
      </c>
      <c r="M89" s="63">
        <v>0.82693611544129375</v>
      </c>
      <c r="N89" s="59">
        <v>0</v>
      </c>
      <c r="O89" s="59">
        <v>0</v>
      </c>
      <c r="P89" s="60">
        <v>0</v>
      </c>
      <c r="Q89" s="48"/>
      <c r="R89" s="46">
        <f t="shared" si="7"/>
        <v>2668.7871</v>
      </c>
      <c r="S89" s="47">
        <f t="shared" si="8"/>
        <v>4934.9342999999999</v>
      </c>
      <c r="T89" s="14"/>
      <c r="U89" s="64" t="s">
        <v>3663</v>
      </c>
      <c r="V89" s="52" t="e">
        <f>EOSS!#REF!&amp;".sm@vishalretail.co.in"</f>
        <v>#REF!</v>
      </c>
      <c r="W89" s="64" t="s">
        <v>1640</v>
      </c>
      <c r="X89" s="49" t="e">
        <v>#N/A</v>
      </c>
    </row>
    <row r="90" spans="2:24" ht="15" x14ac:dyDescent="0.25">
      <c r="B90" s="53" t="s">
        <v>10</v>
      </c>
      <c r="C90" s="54" t="s">
        <v>581</v>
      </c>
      <c r="D90" s="55" t="s">
        <v>582</v>
      </c>
      <c r="E90" s="56">
        <v>7.1975461999999997</v>
      </c>
      <c r="F90" s="57">
        <v>0.54803209999999991</v>
      </c>
      <c r="G90" s="63">
        <v>7.075418758596759E-2</v>
      </c>
      <c r="H90" s="59">
        <v>1.9676387494527037E-3</v>
      </c>
      <c r="I90" s="59">
        <v>3.3229539490937693E-3</v>
      </c>
      <c r="J90" s="60">
        <v>2.4891621068500462E-3</v>
      </c>
      <c r="K90" s="61">
        <v>9.8357948999999998</v>
      </c>
      <c r="L90" s="62">
        <v>9.604399999999999E-2</v>
      </c>
      <c r="M90" s="63">
        <v>9.6703139234366759E-3</v>
      </c>
      <c r="N90" s="59">
        <v>2.9601768913106318E-4</v>
      </c>
      <c r="O90" s="59">
        <v>4.283194726406608E-4</v>
      </c>
      <c r="P90" s="60">
        <v>1.1522538892571044E-3</v>
      </c>
      <c r="Q90" s="48"/>
      <c r="R90" s="46">
        <f t="shared" si="7"/>
        <v>7745.5783000000001</v>
      </c>
      <c r="S90" s="47">
        <f t="shared" si="8"/>
        <v>14897.758349999998</v>
      </c>
      <c r="T90" s="14"/>
      <c r="U90" s="64" t="s">
        <v>3664</v>
      </c>
      <c r="V90" s="52" t="e">
        <f>EOSS!#REF!&amp;".sm@vishalretail.co.in"</f>
        <v>#REF!</v>
      </c>
      <c r="W90" s="64" t="s">
        <v>1479</v>
      </c>
      <c r="X90" s="49" t="e">
        <v>#N/A</v>
      </c>
    </row>
    <row r="91" spans="2:24" ht="15" x14ac:dyDescent="0.25">
      <c r="B91" s="53" t="s">
        <v>10</v>
      </c>
      <c r="C91" s="54" t="s">
        <v>136</v>
      </c>
      <c r="D91" s="55" t="s">
        <v>583</v>
      </c>
      <c r="E91" s="56">
        <v>6.3783788000000001</v>
      </c>
      <c r="F91" s="57">
        <v>0.47629739999999993</v>
      </c>
      <c r="G91" s="63">
        <v>6.9485032713872019E-2</v>
      </c>
      <c r="H91" s="59">
        <v>2.9132958898919251E-3</v>
      </c>
      <c r="I91" s="59">
        <v>3.4632562220809201E-3</v>
      </c>
      <c r="J91" s="60">
        <v>7.7035878076925062E-3</v>
      </c>
      <c r="K91" s="61">
        <v>3.5558545000000001</v>
      </c>
      <c r="L91" s="62">
        <v>0.19985410000000006</v>
      </c>
      <c r="M91" s="63">
        <v>5.3213420231803941E-2</v>
      </c>
      <c r="N91" s="59">
        <v>9.1993292557361877E-4</v>
      </c>
      <c r="O91" s="59">
        <v>1.1233565884211569E-3</v>
      </c>
      <c r="P91" s="60">
        <v>1.8935175109165816E-3</v>
      </c>
      <c r="Q91" s="48"/>
      <c r="R91" s="46">
        <f t="shared" si="7"/>
        <v>6854.6761999999999</v>
      </c>
      <c r="S91" s="47">
        <f t="shared" si="8"/>
        <v>5633.5628999999999</v>
      </c>
      <c r="T91" s="14"/>
      <c r="U91" s="64" t="s">
        <v>3468</v>
      </c>
      <c r="V91" s="52" t="e">
        <f>EOSS!#REF!&amp;".sm@vishalretail.co.in"</f>
        <v>#REF!</v>
      </c>
      <c r="W91" s="64" t="s">
        <v>1479</v>
      </c>
      <c r="X91" s="49" t="e">
        <v>#N/A</v>
      </c>
    </row>
    <row r="92" spans="2:24" ht="15" x14ac:dyDescent="0.25">
      <c r="B92" s="53" t="s">
        <v>10</v>
      </c>
      <c r="C92" s="54" t="s">
        <v>425</v>
      </c>
      <c r="D92" s="55" t="s">
        <v>426</v>
      </c>
      <c r="E92" s="56">
        <v>8.1909282999999995</v>
      </c>
      <c r="F92" s="57">
        <v>0.97072530000000001</v>
      </c>
      <c r="G92" s="63">
        <v>0.10595525026180865</v>
      </c>
      <c r="H92" s="59">
        <v>7.9792909873824536E-3</v>
      </c>
      <c r="I92" s="59">
        <v>8.0165659177509185E-3</v>
      </c>
      <c r="J92" s="60">
        <v>5.981496615414493E-3</v>
      </c>
      <c r="K92" s="61">
        <v>4.4144686999999996</v>
      </c>
      <c r="L92" s="62">
        <v>2.6491110999999998</v>
      </c>
      <c r="M92" s="63">
        <v>0.3750380366623734</v>
      </c>
      <c r="N92" s="59">
        <v>3.4464535956683041E-3</v>
      </c>
      <c r="O92" s="59">
        <v>1.9102212167263972E-3</v>
      </c>
      <c r="P92" s="60">
        <v>2.5751814964984189E-3</v>
      </c>
      <c r="Q92" s="48"/>
      <c r="R92" s="46">
        <f t="shared" si="7"/>
        <v>9161.6535999999996</v>
      </c>
      <c r="S92" s="47">
        <f t="shared" si="8"/>
        <v>10595.369699999999</v>
      </c>
      <c r="T92" s="14"/>
      <c r="U92" s="64" t="s">
        <v>3665</v>
      </c>
      <c r="V92" s="52" t="e">
        <f>EOSS!#REF!&amp;".sm@vishalretail.co.in"</f>
        <v>#REF!</v>
      </c>
      <c r="W92" s="64" t="s">
        <v>1479</v>
      </c>
      <c r="X92" s="49" t="e">
        <v>#N/A</v>
      </c>
    </row>
    <row r="93" spans="2:24" ht="15" x14ac:dyDescent="0.25">
      <c r="B93" s="53" t="s">
        <v>10</v>
      </c>
      <c r="C93" s="54" t="s">
        <v>584</v>
      </c>
      <c r="D93" s="55" t="s">
        <v>585</v>
      </c>
      <c r="E93" s="56">
        <v>7.2934374999999996</v>
      </c>
      <c r="F93" s="57">
        <v>0.47031199999999995</v>
      </c>
      <c r="G93" s="63">
        <v>6.0577946261661325E-2</v>
      </c>
      <c r="H93" s="59">
        <v>2.7646435527060734E-3</v>
      </c>
      <c r="I93" s="59">
        <v>3.0239512493286909E-3</v>
      </c>
      <c r="J93" s="60">
        <v>3.585883341547792E-3</v>
      </c>
      <c r="K93" s="61">
        <v>3.3314550000000001</v>
      </c>
      <c r="L93" s="62">
        <v>0.1960932</v>
      </c>
      <c r="M93" s="63">
        <v>5.5589091596253734E-2</v>
      </c>
      <c r="N93" s="59">
        <v>1.1707848527767813E-3</v>
      </c>
      <c r="O93" s="59">
        <v>2.4066574058435259E-3</v>
      </c>
      <c r="P93" s="60">
        <v>3.4749064520223989E-3</v>
      </c>
      <c r="Q93" s="48"/>
      <c r="R93" s="46">
        <f t="shared" si="7"/>
        <v>7763.7494999999999</v>
      </c>
      <c r="S93" s="47">
        <f t="shared" si="8"/>
        <v>5291.3222999999998</v>
      </c>
      <c r="T93" s="14"/>
      <c r="U93" s="64" t="s">
        <v>3225</v>
      </c>
      <c r="V93" s="52" t="e">
        <f>EOSS!#REF!&amp;".sm@vishalretail.co.in"</f>
        <v>#REF!</v>
      </c>
      <c r="W93" s="64" t="s">
        <v>1479</v>
      </c>
      <c r="X93" s="49" t="e">
        <v>#N/A</v>
      </c>
    </row>
    <row r="94" spans="2:24" ht="15" x14ac:dyDescent="0.25">
      <c r="B94" s="53" t="s">
        <v>10</v>
      </c>
      <c r="C94" s="54" t="s">
        <v>122</v>
      </c>
      <c r="D94" s="55" t="s">
        <v>586</v>
      </c>
      <c r="E94" s="56">
        <v>5.2146201000000003</v>
      </c>
      <c r="F94" s="57">
        <v>0.20566000000000001</v>
      </c>
      <c r="G94" s="63">
        <v>3.7942688607550006E-2</v>
      </c>
      <c r="H94" s="59">
        <v>2.3485871145293765E-3</v>
      </c>
      <c r="I94" s="59">
        <v>1.7120886427991055E-3</v>
      </c>
      <c r="J94" s="60">
        <v>6.4999961902337845E-3</v>
      </c>
      <c r="K94" s="61">
        <v>6.8870114000000004</v>
      </c>
      <c r="L94" s="62">
        <v>0.41087419999999997</v>
      </c>
      <c r="M94" s="63">
        <v>5.6300444062866634E-2</v>
      </c>
      <c r="N94" s="59">
        <v>1.015362586664828E-3</v>
      </c>
      <c r="O94" s="59">
        <v>2.2369492884349953E-3</v>
      </c>
      <c r="P94" s="60">
        <v>6.5344954160421478E-4</v>
      </c>
      <c r="Q94" s="48"/>
      <c r="R94" s="46">
        <f t="shared" si="7"/>
        <v>5420.2800999999999</v>
      </c>
      <c r="S94" s="47">
        <f t="shared" si="8"/>
        <v>10946.828400000002</v>
      </c>
      <c r="T94" s="14"/>
      <c r="U94" s="64" t="s">
        <v>3666</v>
      </c>
      <c r="V94" s="52" t="e">
        <f>EOSS!#REF!&amp;".sm@vishalretail.co.in"</f>
        <v>#REF!</v>
      </c>
      <c r="W94" s="64" t="s">
        <v>1479</v>
      </c>
      <c r="X94" s="49" t="e">
        <v>#N/A</v>
      </c>
    </row>
    <row r="95" spans="2:24" ht="15" x14ac:dyDescent="0.25">
      <c r="B95" s="53" t="s">
        <v>10</v>
      </c>
      <c r="C95" s="54" t="s">
        <v>90</v>
      </c>
      <c r="D95" s="55" t="s">
        <v>337</v>
      </c>
      <c r="E95" s="56">
        <v>10.596777599999999</v>
      </c>
      <c r="F95" s="57">
        <v>0.61554500000000001</v>
      </c>
      <c r="G95" s="63">
        <v>5.4898973384872103E-2</v>
      </c>
      <c r="H95" s="59">
        <v>2.6248352861342038E-3</v>
      </c>
      <c r="I95" s="59">
        <v>3.5787500441701522E-3</v>
      </c>
      <c r="J95" s="60">
        <v>6.5413833169587886E-3</v>
      </c>
      <c r="K95" s="61">
        <v>7.2771768000000003</v>
      </c>
      <c r="L95" s="62">
        <v>0.23083920000000002</v>
      </c>
      <c r="M95" s="63">
        <v>3.07456989969121E-2</v>
      </c>
      <c r="N95" s="59">
        <v>7.9048845926806758E-4</v>
      </c>
      <c r="O95" s="59">
        <v>1.0052589126075383E-3</v>
      </c>
      <c r="P95" s="60">
        <v>3.1881924598988593E-3</v>
      </c>
      <c r="Q95" s="48"/>
      <c r="R95" s="46">
        <f t="shared" si="7"/>
        <v>11212.322600000001</v>
      </c>
      <c r="S95" s="47">
        <f t="shared" si="8"/>
        <v>11262.023999999999</v>
      </c>
      <c r="T95" s="14"/>
      <c r="U95" s="64" t="s">
        <v>3222</v>
      </c>
      <c r="V95" s="52" t="e">
        <f>EOSS!#REF!&amp;".sm@vishalretail.co.in"</f>
        <v>#REF!</v>
      </c>
      <c r="W95" s="64" t="s">
        <v>1479</v>
      </c>
      <c r="X95" s="49" t="e">
        <v>#N/A</v>
      </c>
    </row>
    <row r="96" spans="2:24" ht="15" x14ac:dyDescent="0.25">
      <c r="B96" s="53" t="s">
        <v>10</v>
      </c>
      <c r="C96" s="54" t="s">
        <v>223</v>
      </c>
      <c r="D96" s="55" t="s">
        <v>340</v>
      </c>
      <c r="E96" s="56">
        <v>8.7235440999999998</v>
      </c>
      <c r="F96" s="57">
        <v>0.47618160000000004</v>
      </c>
      <c r="G96" s="63">
        <v>5.1760412813177684E-2</v>
      </c>
      <c r="H96" s="59">
        <v>2.3141994331417944E-3</v>
      </c>
      <c r="I96" s="59">
        <v>3.1476808053092281E-3</v>
      </c>
      <c r="J96" s="60">
        <v>3.9620855217455016E-3</v>
      </c>
      <c r="K96" s="61">
        <v>6.2367073</v>
      </c>
      <c r="L96" s="62">
        <v>0.8680023</v>
      </c>
      <c r="M96" s="63">
        <v>0.12217280492365235</v>
      </c>
      <c r="N96" s="59">
        <v>1.0415626276969858E-4</v>
      </c>
      <c r="O96" s="59">
        <v>2.1154418471938672E-3</v>
      </c>
      <c r="P96" s="60">
        <v>1.325792401141913E-2</v>
      </c>
      <c r="Q96" s="48"/>
      <c r="R96" s="46">
        <f t="shared" si="7"/>
        <v>9199.7256999999991</v>
      </c>
      <c r="S96" s="47">
        <f t="shared" si="8"/>
        <v>10657.064399999999</v>
      </c>
      <c r="T96" s="14"/>
      <c r="U96" s="64" t="s">
        <v>3470</v>
      </c>
      <c r="V96" s="52" t="e">
        <f>EOSS!#REF!&amp;".sm@vishalretail.co.in"</f>
        <v>#REF!</v>
      </c>
      <c r="W96" s="64" t="s">
        <v>1479</v>
      </c>
      <c r="X96" s="49" t="e">
        <v>#N/A</v>
      </c>
    </row>
    <row r="97" spans="2:24" ht="15" x14ac:dyDescent="0.25">
      <c r="B97" s="53" t="s">
        <v>10</v>
      </c>
      <c r="C97" s="54" t="s">
        <v>587</v>
      </c>
      <c r="D97" s="55" t="s">
        <v>588</v>
      </c>
      <c r="E97" s="56">
        <v>3.2593709999999998</v>
      </c>
      <c r="F97" s="57">
        <v>0.19942400000000002</v>
      </c>
      <c r="G97" s="63">
        <v>5.7657074212261794E-2</v>
      </c>
      <c r="H97" s="59">
        <v>2.359203132882984E-3</v>
      </c>
      <c r="I97" s="59">
        <v>1.4982096365930913E-3</v>
      </c>
      <c r="J97" s="60">
        <v>4.529033955467149E-3</v>
      </c>
      <c r="K97" s="61">
        <v>2.8012668999999999</v>
      </c>
      <c r="L97" s="62">
        <v>0.26053939999999998</v>
      </c>
      <c r="M97" s="63">
        <v>8.5093364658633042E-2</v>
      </c>
      <c r="N97" s="59">
        <v>4.2239771993414481E-3</v>
      </c>
      <c r="O97" s="59">
        <v>1.1845295373518567E-3</v>
      </c>
      <c r="P97" s="60">
        <v>2.2666358743856528E-3</v>
      </c>
      <c r="Q97" s="48"/>
      <c r="R97" s="46">
        <f t="shared" si="7"/>
        <v>3458.7950000000001</v>
      </c>
      <c r="S97" s="47">
        <f t="shared" si="8"/>
        <v>4592.7094499999994</v>
      </c>
      <c r="T97" s="14"/>
      <c r="U97" s="64" t="s">
        <v>3227</v>
      </c>
      <c r="V97" s="52" t="e">
        <f>EOSS!#REF!&amp;".sm@vishalretail.co.in"</f>
        <v>#REF!</v>
      </c>
      <c r="W97" s="64" t="s">
        <v>1479</v>
      </c>
      <c r="X97" s="49" t="e">
        <v>#N/A</v>
      </c>
    </row>
    <row r="98" spans="2:24" ht="15" x14ac:dyDescent="0.25">
      <c r="B98" s="53" t="s">
        <v>10</v>
      </c>
      <c r="C98" s="54" t="s">
        <v>944</v>
      </c>
      <c r="D98" s="55" t="s">
        <v>1408</v>
      </c>
      <c r="E98" s="56">
        <v>5.2967000000000004</v>
      </c>
      <c r="F98" s="57">
        <v>0.40239849999999999</v>
      </c>
      <c r="G98" s="63">
        <v>7.0607395187151076E-2</v>
      </c>
      <c r="H98" s="59">
        <v>2.7469256760520979E-3</v>
      </c>
      <c r="I98" s="59">
        <v>5.4288235235800883E-3</v>
      </c>
      <c r="J98" s="60">
        <v>9.4478977683926657E-3</v>
      </c>
      <c r="K98" s="61">
        <v>0.78756610000000005</v>
      </c>
      <c r="L98" s="62">
        <v>0.68548940000000003</v>
      </c>
      <c r="M98" s="63">
        <v>0.46535205224786169</v>
      </c>
      <c r="N98" s="59">
        <v>0</v>
      </c>
      <c r="O98" s="59">
        <v>6.7391893923888137E-3</v>
      </c>
      <c r="P98" s="60">
        <v>1.5885348515381802E-3</v>
      </c>
      <c r="Q98" s="48"/>
      <c r="R98" s="46">
        <f t="shared" si="7"/>
        <v>5699.098500000001</v>
      </c>
      <c r="S98" s="47">
        <f t="shared" si="8"/>
        <v>2209.5832499999997</v>
      </c>
      <c r="T98" s="14"/>
      <c r="U98" s="64" t="s">
        <v>3667</v>
      </c>
      <c r="V98" s="52" t="e">
        <f>EOSS!#REF!&amp;".sm@vishalretail.co.in"</f>
        <v>#REF!</v>
      </c>
      <c r="W98" s="64" t="s">
        <v>1479</v>
      </c>
      <c r="X98" s="49" t="e">
        <v>#N/A</v>
      </c>
    </row>
    <row r="99" spans="2:24" ht="15" x14ac:dyDescent="0.25">
      <c r="B99" s="53" t="s">
        <v>56</v>
      </c>
      <c r="C99" s="54" t="s">
        <v>82</v>
      </c>
      <c r="D99" s="55" t="s">
        <v>353</v>
      </c>
      <c r="E99" s="56">
        <v>14.963543</v>
      </c>
      <c r="F99" s="57">
        <v>0.52453710000000009</v>
      </c>
      <c r="G99" s="63">
        <v>3.3867147936560586E-2</v>
      </c>
      <c r="H99" s="59">
        <v>5.1360400699373967E-3</v>
      </c>
      <c r="I99" s="59">
        <v>8.444364902270875E-4</v>
      </c>
      <c r="J99" s="60">
        <v>1.6285168876418712E-3</v>
      </c>
      <c r="K99" s="61">
        <v>14.604721000000001</v>
      </c>
      <c r="L99" s="62">
        <v>0.62335279999999993</v>
      </c>
      <c r="M99" s="63">
        <v>4.0934448321362872E-2</v>
      </c>
      <c r="N99" s="59">
        <v>9.0637070592605087E-3</v>
      </c>
      <c r="O99" s="59">
        <v>3.8520958573237283E-4</v>
      </c>
      <c r="P99" s="60">
        <v>1.1498499567292614E-3</v>
      </c>
      <c r="Q99" s="48"/>
      <c r="R99" s="46">
        <f t="shared" si="7"/>
        <v>15488.080099999999</v>
      </c>
      <c r="S99" s="47">
        <f t="shared" si="8"/>
        <v>22842.110700000001</v>
      </c>
      <c r="T99" s="14"/>
      <c r="U99" s="64" t="s">
        <v>3668</v>
      </c>
      <c r="V99" s="52" t="e">
        <f>EOSS!#REF!&amp;".sm@vishalretail.co.in"</f>
        <v>#REF!</v>
      </c>
      <c r="W99" s="64" t="s">
        <v>1553</v>
      </c>
      <c r="X99" s="49" t="e">
        <v>#N/A</v>
      </c>
    </row>
    <row r="100" spans="2:24" ht="15" x14ac:dyDescent="0.25">
      <c r="B100" s="53" t="s">
        <v>56</v>
      </c>
      <c r="C100" s="54" t="s">
        <v>350</v>
      </c>
      <c r="D100" s="55" t="s">
        <v>351</v>
      </c>
      <c r="E100" s="56">
        <v>4.5677563000000001</v>
      </c>
      <c r="F100" s="57">
        <v>0.4976681</v>
      </c>
      <c r="G100" s="63">
        <v>9.8248055977303697E-2</v>
      </c>
      <c r="H100" s="59">
        <v>8.8862248146473165E-3</v>
      </c>
      <c r="I100" s="59">
        <v>2.5456899524549216E-3</v>
      </c>
      <c r="J100" s="60">
        <v>5.7233111602652672E-3</v>
      </c>
      <c r="K100" s="61">
        <v>3.9634456</v>
      </c>
      <c r="L100" s="62">
        <v>0.16123419999999999</v>
      </c>
      <c r="M100" s="63">
        <v>3.9090113128296647E-2</v>
      </c>
      <c r="N100" s="59">
        <v>4.4464057549388437E-3</v>
      </c>
      <c r="O100" s="59">
        <v>1.3952598211381159E-3</v>
      </c>
      <c r="P100" s="60">
        <v>2.1650165426174415E-3</v>
      </c>
      <c r="Q100" s="48"/>
      <c r="R100" s="46">
        <f t="shared" si="7"/>
        <v>5065.4244000000008</v>
      </c>
      <c r="S100" s="47">
        <f t="shared" si="8"/>
        <v>6187.0196999999998</v>
      </c>
      <c r="T100" s="14"/>
      <c r="U100" s="64" t="s">
        <v>3669</v>
      </c>
      <c r="V100" s="52" t="e">
        <f>EOSS!#REF!&amp;".sm@vishalretail.co.in"</f>
        <v>#REF!</v>
      </c>
      <c r="W100" s="64" t="s">
        <v>1553</v>
      </c>
      <c r="X100" s="49" t="e">
        <v>#N/A</v>
      </c>
    </row>
    <row r="101" spans="2:24" ht="15" x14ac:dyDescent="0.25">
      <c r="B101" s="53" t="s">
        <v>56</v>
      </c>
      <c r="C101" s="54" t="s">
        <v>133</v>
      </c>
      <c r="D101" s="55" t="s">
        <v>354</v>
      </c>
      <c r="E101" s="56">
        <v>8.031879</v>
      </c>
      <c r="F101" s="57">
        <v>0.59952420000000006</v>
      </c>
      <c r="G101" s="63">
        <v>6.9458486193762811E-2</v>
      </c>
      <c r="H101" s="59">
        <v>7.5167152427776758E-3</v>
      </c>
      <c r="I101" s="59">
        <v>8.2988128743655496E-3</v>
      </c>
      <c r="J101" s="60">
        <v>5.5119427163360882E-3</v>
      </c>
      <c r="K101" s="61">
        <v>4.7659685999999999</v>
      </c>
      <c r="L101" s="62">
        <v>0.42785250000000008</v>
      </c>
      <c r="M101" s="63">
        <v>8.2377211644813889E-2</v>
      </c>
      <c r="N101" s="59">
        <v>1.3034719274408585E-3</v>
      </c>
      <c r="O101" s="59">
        <v>2.688020963987381E-3</v>
      </c>
      <c r="P101" s="60">
        <v>4.2571739715871228E-3</v>
      </c>
      <c r="Q101" s="48"/>
      <c r="R101" s="46">
        <f t="shared" si="7"/>
        <v>8631.4032000000007</v>
      </c>
      <c r="S101" s="47">
        <f t="shared" si="8"/>
        <v>7790.7316500000006</v>
      </c>
      <c r="T101" s="14"/>
      <c r="U101" s="64" t="s">
        <v>3235</v>
      </c>
      <c r="V101" s="52" t="e">
        <f>EOSS!#REF!&amp;".sm@vishalretail.co.in"</f>
        <v>#REF!</v>
      </c>
      <c r="W101" s="64" t="s">
        <v>1553</v>
      </c>
      <c r="X101" s="49" t="e">
        <v>#N/A</v>
      </c>
    </row>
    <row r="102" spans="2:24" ht="15" x14ac:dyDescent="0.25">
      <c r="B102" s="53" t="s">
        <v>56</v>
      </c>
      <c r="C102" s="54" t="s">
        <v>355</v>
      </c>
      <c r="D102" s="55" t="s">
        <v>356</v>
      </c>
      <c r="E102" s="56">
        <v>9.4273632000000003</v>
      </c>
      <c r="F102" s="57">
        <v>0.54348979999999991</v>
      </c>
      <c r="G102" s="63">
        <v>5.4507854042176722E-2</v>
      </c>
      <c r="H102" s="59">
        <v>1.9131362181349979E-3</v>
      </c>
      <c r="I102" s="59">
        <v>1.3039004787253406E-3</v>
      </c>
      <c r="J102" s="60">
        <v>1.987693530332861E-3</v>
      </c>
      <c r="K102" s="61">
        <v>12.777571499999999</v>
      </c>
      <c r="L102" s="62">
        <v>0.20388100000000003</v>
      </c>
      <c r="M102" s="63">
        <v>1.5705561453928214E-2</v>
      </c>
      <c r="N102" s="59">
        <v>4.1944458834633491E-4</v>
      </c>
      <c r="O102" s="59">
        <v>2.5536433615575758E-4</v>
      </c>
      <c r="P102" s="60">
        <v>2.5547988562913125E-4</v>
      </c>
      <c r="Q102" s="48"/>
      <c r="R102" s="46">
        <f t="shared" si="7"/>
        <v>9970.853000000001</v>
      </c>
      <c r="S102" s="47">
        <f t="shared" si="8"/>
        <v>19472.178749999999</v>
      </c>
      <c r="T102" s="14"/>
      <c r="U102" s="64" t="s">
        <v>3670</v>
      </c>
      <c r="V102" s="52" t="e">
        <f>EOSS!#REF!&amp;".sm@vishalretail.co.in"</f>
        <v>#REF!</v>
      </c>
      <c r="W102" s="64" t="s">
        <v>1553</v>
      </c>
      <c r="X102" s="49" t="e">
        <v>#N/A</v>
      </c>
    </row>
    <row r="103" spans="2:24" ht="15" x14ac:dyDescent="0.25">
      <c r="B103" s="53" t="s">
        <v>56</v>
      </c>
      <c r="C103" s="54" t="s">
        <v>589</v>
      </c>
      <c r="D103" s="55" t="s">
        <v>590</v>
      </c>
      <c r="E103" s="56">
        <v>5.4690459999999996</v>
      </c>
      <c r="F103" s="57">
        <v>0.54678260000000012</v>
      </c>
      <c r="G103" s="63">
        <v>9.0890654697176734E-2</v>
      </c>
      <c r="H103" s="59">
        <v>2.4646646348933546E-3</v>
      </c>
      <c r="I103" s="59">
        <v>2.6800963046054865E-3</v>
      </c>
      <c r="J103" s="60">
        <v>6.679362507103344E-3</v>
      </c>
      <c r="K103" s="61">
        <v>2.7091273999999999</v>
      </c>
      <c r="L103" s="62">
        <v>2.5750948</v>
      </c>
      <c r="M103" s="63">
        <v>0.4873176604874791</v>
      </c>
      <c r="N103" s="59">
        <v>8.8410362455992111E-3</v>
      </c>
      <c r="O103" s="59">
        <v>1.1496488546601995E-3</v>
      </c>
      <c r="P103" s="60">
        <v>6.9642794354862671E-3</v>
      </c>
      <c r="Q103" s="48"/>
      <c r="R103" s="46">
        <f t="shared" si="7"/>
        <v>6015.8285999999998</v>
      </c>
      <c r="S103" s="47">
        <f t="shared" si="8"/>
        <v>7926.3333000000002</v>
      </c>
      <c r="T103" s="14"/>
      <c r="U103" s="64" t="s">
        <v>3671</v>
      </c>
      <c r="V103" s="52" t="e">
        <f>EOSS!#REF!&amp;".sm@vishalretail.co.in"</f>
        <v>#REF!</v>
      </c>
      <c r="W103" s="64" t="s">
        <v>1553</v>
      </c>
      <c r="X103" s="49" t="e">
        <v>#N/A</v>
      </c>
    </row>
    <row r="104" spans="2:24" ht="15" x14ac:dyDescent="0.25">
      <c r="B104" s="53" t="s">
        <v>56</v>
      </c>
      <c r="C104" s="54" t="s">
        <v>143</v>
      </c>
      <c r="D104" s="55" t="s">
        <v>349</v>
      </c>
      <c r="E104" s="56">
        <v>5.1666736999999996</v>
      </c>
      <c r="F104" s="57">
        <v>0.32183490000000003</v>
      </c>
      <c r="G104" s="63">
        <v>5.8637951300650248E-2</v>
      </c>
      <c r="H104" s="59">
        <v>7.2132527951217934E-4</v>
      </c>
      <c r="I104" s="59">
        <v>1.4130614644568473E-3</v>
      </c>
      <c r="J104" s="60">
        <v>2.8698688747613521E-3</v>
      </c>
      <c r="K104" s="61">
        <v>5.1535371000000003</v>
      </c>
      <c r="L104" s="62">
        <v>0.23452029999999999</v>
      </c>
      <c r="M104" s="63">
        <v>4.3525946846817182E-2</v>
      </c>
      <c r="N104" s="59">
        <v>7.6836597917460925E-4</v>
      </c>
      <c r="O104" s="59">
        <v>1.1742636594777184E-3</v>
      </c>
      <c r="P104" s="60">
        <v>1.7226059989635595E-3</v>
      </c>
      <c r="Q104" s="48"/>
      <c r="R104" s="46">
        <f t="shared" si="7"/>
        <v>5488.5085999999992</v>
      </c>
      <c r="S104" s="47">
        <f t="shared" si="8"/>
        <v>8082.0860999999995</v>
      </c>
      <c r="T104" s="14"/>
      <c r="U104" s="64" t="s">
        <v>3672</v>
      </c>
      <c r="V104" s="52" t="e">
        <f>EOSS!#REF!&amp;".sm@vishalretail.co.in"</f>
        <v>#REF!</v>
      </c>
      <c r="W104" s="64" t="s">
        <v>1553</v>
      </c>
      <c r="X104" s="49" t="e">
        <v>#N/A</v>
      </c>
    </row>
    <row r="105" spans="2:24" ht="15" x14ac:dyDescent="0.25">
      <c r="B105" s="53" t="s">
        <v>56</v>
      </c>
      <c r="C105" s="54" t="s">
        <v>103</v>
      </c>
      <c r="D105" s="55" t="s">
        <v>346</v>
      </c>
      <c r="E105" s="56">
        <v>13.885353700000001</v>
      </c>
      <c r="F105" s="57">
        <v>0.17397169999999998</v>
      </c>
      <c r="G105" s="63">
        <v>1.2374114336951044E-2</v>
      </c>
      <c r="H105" s="59">
        <v>1.5107410487846023E-4</v>
      </c>
      <c r="I105" s="59">
        <v>4.8473165006907086E-4</v>
      </c>
      <c r="J105" s="60">
        <v>6.4257706134321347E-4</v>
      </c>
      <c r="K105" s="61">
        <v>25.8978188</v>
      </c>
      <c r="L105" s="62">
        <v>0.15969350000000002</v>
      </c>
      <c r="M105" s="63">
        <v>6.1285013765492889E-3</v>
      </c>
      <c r="N105" s="59">
        <v>2.8318129202226265E-5</v>
      </c>
      <c r="O105" s="59">
        <v>5.9829195590555287E-5</v>
      </c>
      <c r="P105" s="60">
        <v>2.0626681235414788E-4</v>
      </c>
      <c r="Q105" s="48"/>
      <c r="R105" s="46">
        <f t="shared" si="7"/>
        <v>14059.3254</v>
      </c>
      <c r="S105" s="47">
        <f t="shared" si="8"/>
        <v>39086.268449999996</v>
      </c>
      <c r="T105" s="14"/>
      <c r="U105" s="64" t="s">
        <v>3228</v>
      </c>
      <c r="V105" s="52" t="e">
        <f>EOSS!#REF!&amp;".sm@vishalretail.co.in"</f>
        <v>#REF!</v>
      </c>
      <c r="W105" s="64" t="s">
        <v>1553</v>
      </c>
      <c r="X105" s="49" t="e">
        <v>#N/A</v>
      </c>
    </row>
    <row r="106" spans="2:24" ht="15" x14ac:dyDescent="0.25">
      <c r="B106" s="53" t="s">
        <v>56</v>
      </c>
      <c r="C106" s="54" t="s">
        <v>137</v>
      </c>
      <c r="D106" s="55" t="s">
        <v>591</v>
      </c>
      <c r="E106" s="56">
        <v>8.4358523999999999</v>
      </c>
      <c r="F106" s="57">
        <v>0.78650099999999989</v>
      </c>
      <c r="G106" s="63">
        <v>8.5282027904070551E-2</v>
      </c>
      <c r="H106" s="59">
        <v>2.7851892988616117E-3</v>
      </c>
      <c r="I106" s="59">
        <v>2.1685028899456399E-3</v>
      </c>
      <c r="J106" s="60">
        <v>2.6086074732291219E-3</v>
      </c>
      <c r="K106" s="61">
        <v>3.7338779999999998</v>
      </c>
      <c r="L106" s="62">
        <v>0.4238825</v>
      </c>
      <c r="M106" s="63">
        <v>0.10194971547783957</v>
      </c>
      <c r="N106" s="59">
        <v>0</v>
      </c>
      <c r="O106" s="59">
        <v>5.8084153716886767E-4</v>
      </c>
      <c r="P106" s="60">
        <v>8.4788433581010729E-4</v>
      </c>
      <c r="Q106" s="48"/>
      <c r="R106" s="46">
        <f t="shared" si="7"/>
        <v>9222.3534</v>
      </c>
      <c r="S106" s="47">
        <f t="shared" si="8"/>
        <v>6236.6407499999996</v>
      </c>
      <c r="T106" s="14"/>
      <c r="U106" s="64" t="s">
        <v>3229</v>
      </c>
      <c r="V106" s="52" t="e">
        <f>EOSS!#REF!&amp;".sm@vishalretail.co.in"</f>
        <v>#REF!</v>
      </c>
      <c r="W106" s="64" t="s">
        <v>1553</v>
      </c>
      <c r="X106" s="49" t="e">
        <v>#N/A</v>
      </c>
    </row>
    <row r="107" spans="2:24" ht="15" x14ac:dyDescent="0.25">
      <c r="B107" s="53" t="s">
        <v>56</v>
      </c>
      <c r="C107" s="54" t="s">
        <v>592</v>
      </c>
      <c r="D107" s="55" t="s">
        <v>593</v>
      </c>
      <c r="E107" s="56">
        <v>4.8218440999999999</v>
      </c>
      <c r="F107" s="57">
        <v>0.445326</v>
      </c>
      <c r="G107" s="63">
        <v>8.4547487843614558E-2</v>
      </c>
      <c r="H107" s="59">
        <v>2.4336787604410195E-3</v>
      </c>
      <c r="I107" s="59">
        <v>9.4794356460977027E-3</v>
      </c>
      <c r="J107" s="60">
        <v>5.9231996323794445E-3</v>
      </c>
      <c r="K107" s="61">
        <v>3.0990532000000002</v>
      </c>
      <c r="L107" s="62">
        <v>0.1203475</v>
      </c>
      <c r="M107" s="63">
        <v>3.7381957455622096E-2</v>
      </c>
      <c r="N107" s="59">
        <v>2.609181267805527E-4</v>
      </c>
      <c r="O107" s="59">
        <v>1.8077898784081149E-3</v>
      </c>
      <c r="P107" s="60">
        <v>4.7244817956335781E-3</v>
      </c>
      <c r="Q107" s="48"/>
      <c r="R107" s="46">
        <f t="shared" si="7"/>
        <v>5267.1700999999994</v>
      </c>
      <c r="S107" s="47">
        <f t="shared" si="8"/>
        <v>4829.1010499999993</v>
      </c>
      <c r="T107" s="14"/>
      <c r="U107" s="64" t="s">
        <v>3238</v>
      </c>
      <c r="V107" s="52" t="e">
        <f>EOSS!#REF!&amp;".sm@vishalretail.co.in"</f>
        <v>#REF!</v>
      </c>
      <c r="W107" s="64" t="s">
        <v>1553</v>
      </c>
      <c r="X107" s="49" t="e">
        <v>#N/A</v>
      </c>
    </row>
    <row r="108" spans="2:24" ht="15" x14ac:dyDescent="0.25">
      <c r="B108" s="53" t="s">
        <v>56</v>
      </c>
      <c r="C108" s="54" t="s">
        <v>594</v>
      </c>
      <c r="D108" s="55" t="s">
        <v>595</v>
      </c>
      <c r="E108" s="56">
        <v>2.0617032000000002</v>
      </c>
      <c r="F108" s="57">
        <v>0.26758389999999999</v>
      </c>
      <c r="G108" s="63">
        <v>0.1148780242675967</v>
      </c>
      <c r="H108" s="59">
        <v>9.7548730682447855E-3</v>
      </c>
      <c r="I108" s="59">
        <v>7.4810872390956009E-3</v>
      </c>
      <c r="J108" s="60">
        <v>5.8536365053496412E-3</v>
      </c>
      <c r="K108" s="61">
        <v>2.0587792999999999</v>
      </c>
      <c r="L108" s="62">
        <v>0.31486449999999999</v>
      </c>
      <c r="M108" s="63">
        <v>0.13265027381109162</v>
      </c>
      <c r="N108" s="59">
        <v>0</v>
      </c>
      <c r="O108" s="59">
        <v>1.3354994544674312E-4</v>
      </c>
      <c r="P108" s="60">
        <v>1.6177659006797903E-3</v>
      </c>
      <c r="Q108" s="48"/>
      <c r="R108" s="46">
        <f t="shared" si="7"/>
        <v>2329.2871000000005</v>
      </c>
      <c r="S108" s="47">
        <f t="shared" si="8"/>
        <v>3560.4656999999997</v>
      </c>
      <c r="T108" s="14"/>
      <c r="U108" s="64" t="s">
        <v>3673</v>
      </c>
      <c r="V108" s="52" t="e">
        <f>EOSS!#REF!&amp;".sm@vishalretail.co.in"</f>
        <v>#REF!</v>
      </c>
      <c r="W108" s="64" t="s">
        <v>1553</v>
      </c>
      <c r="X108" s="49" t="e">
        <v>#N/A</v>
      </c>
    </row>
    <row r="109" spans="2:24" ht="15" x14ac:dyDescent="0.25">
      <c r="B109" s="53" t="s">
        <v>56</v>
      </c>
      <c r="C109" s="54" t="s">
        <v>169</v>
      </c>
      <c r="D109" s="55" t="s">
        <v>596</v>
      </c>
      <c r="E109" s="56">
        <v>13.6712676</v>
      </c>
      <c r="F109" s="57">
        <v>0.67394690000000002</v>
      </c>
      <c r="G109" s="63">
        <v>4.6980608062709692E-2</v>
      </c>
      <c r="H109" s="59">
        <v>3.2556501682146333E-3</v>
      </c>
      <c r="I109" s="59">
        <v>3.7059815313322782E-3</v>
      </c>
      <c r="J109" s="60">
        <v>3.9392788445233775E-3</v>
      </c>
      <c r="K109" s="61">
        <v>9.0056771999999992</v>
      </c>
      <c r="L109" s="62">
        <v>0.3501379</v>
      </c>
      <c r="M109" s="63">
        <v>3.7424628026263583E-2</v>
      </c>
      <c r="N109" s="59">
        <v>1.7400942436324976E-3</v>
      </c>
      <c r="O109" s="59">
        <v>1.2000771584295205E-3</v>
      </c>
      <c r="P109" s="60">
        <v>2.9843792017651143E-3</v>
      </c>
      <c r="Q109" s="48"/>
      <c r="R109" s="46">
        <f t="shared" si="7"/>
        <v>14345.2145</v>
      </c>
      <c r="S109" s="47">
        <f t="shared" si="8"/>
        <v>14033.72265</v>
      </c>
      <c r="T109" s="14"/>
      <c r="U109" s="64" t="s">
        <v>3236</v>
      </c>
      <c r="V109" s="52" t="e">
        <f>EOSS!#REF!&amp;".sm@vishalretail.co.in"</f>
        <v>#REF!</v>
      </c>
      <c r="W109" s="64" t="s">
        <v>1553</v>
      </c>
      <c r="X109" s="49" t="e">
        <v>#N/A</v>
      </c>
    </row>
    <row r="110" spans="2:24" ht="15" x14ac:dyDescent="0.25">
      <c r="B110" s="53" t="s">
        <v>56</v>
      </c>
      <c r="C110" s="54" t="s">
        <v>76</v>
      </c>
      <c r="D110" s="55" t="s">
        <v>677</v>
      </c>
      <c r="E110" s="56">
        <v>18.147653600000002</v>
      </c>
      <c r="F110" s="57">
        <v>0.73571509999999996</v>
      </c>
      <c r="G110" s="63">
        <v>3.8961009112743736E-2</v>
      </c>
      <c r="H110" s="59">
        <v>1.0744375287233575E-3</v>
      </c>
      <c r="I110" s="59">
        <v>3.0207269108715748E-3</v>
      </c>
      <c r="J110" s="60">
        <v>2.7088863651748745E-3</v>
      </c>
      <c r="K110" s="61">
        <v>11.6966076</v>
      </c>
      <c r="L110" s="62">
        <v>0.25871849999999996</v>
      </c>
      <c r="M110" s="63">
        <v>2.1640438565703361E-2</v>
      </c>
      <c r="N110" s="59">
        <v>1.7421523951571677E-4</v>
      </c>
      <c r="O110" s="59">
        <v>1.7858985879105379E-3</v>
      </c>
      <c r="P110" s="60">
        <v>9.1022193029096884E-4</v>
      </c>
      <c r="Q110" s="48"/>
      <c r="R110" s="46">
        <f t="shared" si="7"/>
        <v>18883.368700000003</v>
      </c>
      <c r="S110" s="47">
        <f t="shared" si="8"/>
        <v>17932.989150000001</v>
      </c>
      <c r="T110" s="14"/>
      <c r="U110" s="64" t="s">
        <v>3230</v>
      </c>
      <c r="V110" s="52" t="e">
        <f>EOSS!#REF!&amp;".sm@vishalretail.co.in"</f>
        <v>#REF!</v>
      </c>
      <c r="W110" s="64" t="s">
        <v>1553</v>
      </c>
      <c r="X110" s="49" t="e">
        <v>#N/A</v>
      </c>
    </row>
    <row r="111" spans="2:24" ht="15" x14ac:dyDescent="0.25">
      <c r="B111" s="53" t="s">
        <v>56</v>
      </c>
      <c r="C111" s="54" t="s">
        <v>357</v>
      </c>
      <c r="D111" s="55" t="s">
        <v>358</v>
      </c>
      <c r="E111" s="56">
        <v>8.0892706000000008</v>
      </c>
      <c r="F111" s="57">
        <v>0.48817820000000001</v>
      </c>
      <c r="G111" s="63">
        <v>5.6914149111563332E-2</v>
      </c>
      <c r="H111" s="59">
        <v>5.8601340762302185E-4</v>
      </c>
      <c r="I111" s="59">
        <v>1.1232943762951985E-3</v>
      </c>
      <c r="J111" s="60">
        <v>1.1540727587904692E-3</v>
      </c>
      <c r="K111" s="61">
        <v>4.4717187999999997</v>
      </c>
      <c r="L111" s="62">
        <v>0.1092108</v>
      </c>
      <c r="M111" s="63">
        <v>2.3840313983432535E-2</v>
      </c>
      <c r="N111" s="59">
        <v>3.6237186443555043E-4</v>
      </c>
      <c r="O111" s="59">
        <v>2.5322371249713162E-4</v>
      </c>
      <c r="P111" s="60">
        <v>1.64412044227879E-3</v>
      </c>
      <c r="Q111" s="48"/>
      <c r="R111" s="46">
        <f t="shared" si="7"/>
        <v>8577.4488000000001</v>
      </c>
      <c r="S111" s="47">
        <f t="shared" si="8"/>
        <v>6871.3943999999983</v>
      </c>
      <c r="T111" s="14"/>
      <c r="U111" s="64" t="s">
        <v>3674</v>
      </c>
      <c r="V111" s="52" t="e">
        <f>EOSS!#REF!&amp;".sm@vishalretail.co.in"</f>
        <v>#REF!</v>
      </c>
      <c r="W111" s="64" t="s">
        <v>1553</v>
      </c>
      <c r="X111" s="49" t="e">
        <v>#N/A</v>
      </c>
    </row>
    <row r="112" spans="2:24" ht="15" x14ac:dyDescent="0.25">
      <c r="B112" s="53" t="s">
        <v>56</v>
      </c>
      <c r="C112" s="54" t="s">
        <v>177</v>
      </c>
      <c r="D112" s="55" t="s">
        <v>352</v>
      </c>
      <c r="E112" s="56">
        <v>9.0368478999999997</v>
      </c>
      <c r="F112" s="57">
        <v>0.61399989999999993</v>
      </c>
      <c r="G112" s="63">
        <v>6.3621343194325372E-2</v>
      </c>
      <c r="H112" s="59">
        <v>3.6515755641696067E-3</v>
      </c>
      <c r="I112" s="59">
        <v>3.0291328395003806E-3</v>
      </c>
      <c r="J112" s="60">
        <v>7.3403499327799994E-3</v>
      </c>
      <c r="K112" s="61">
        <v>5.4550272</v>
      </c>
      <c r="L112" s="62">
        <v>0.2026946</v>
      </c>
      <c r="M112" s="63">
        <v>3.5826187141262407E-2</v>
      </c>
      <c r="N112" s="59">
        <v>1.0260313612450863E-3</v>
      </c>
      <c r="O112" s="59">
        <v>1.8779643778172339E-3</v>
      </c>
      <c r="P112" s="60">
        <v>1.6860143247057501E-3</v>
      </c>
      <c r="Q112" s="48"/>
      <c r="R112" s="46">
        <f t="shared" si="7"/>
        <v>9650.8477999999996</v>
      </c>
      <c r="S112" s="47">
        <f t="shared" si="8"/>
        <v>8486.582699999999</v>
      </c>
      <c r="T112" s="14"/>
      <c r="U112" s="64" t="s">
        <v>3233</v>
      </c>
      <c r="V112" s="52" t="e">
        <f>EOSS!#REF!&amp;".sm@vishalretail.co.in"</f>
        <v>#REF!</v>
      </c>
      <c r="W112" s="64" t="s">
        <v>1553</v>
      </c>
      <c r="X112" s="49" t="e">
        <v>#N/A</v>
      </c>
    </row>
    <row r="113" spans="2:24" ht="15" x14ac:dyDescent="0.25">
      <c r="B113" s="53" t="s">
        <v>597</v>
      </c>
      <c r="C113" s="54" t="s">
        <v>428</v>
      </c>
      <c r="D113" s="55" t="s">
        <v>429</v>
      </c>
      <c r="E113" s="56">
        <v>16.6445103</v>
      </c>
      <c r="F113" s="57">
        <v>0.97335040000000006</v>
      </c>
      <c r="G113" s="63">
        <v>5.5247933706275697E-2</v>
      </c>
      <c r="H113" s="59">
        <v>1.9763863838473867E-3</v>
      </c>
      <c r="I113" s="59">
        <v>1.6142425283224085E-3</v>
      </c>
      <c r="J113" s="60">
        <v>1.6856189582654605E-3</v>
      </c>
      <c r="K113" s="61">
        <v>1.5326454</v>
      </c>
      <c r="L113" s="62">
        <v>3.0786999999999998E-2</v>
      </c>
      <c r="M113" s="63">
        <v>1.9691929116986445E-2</v>
      </c>
      <c r="N113" s="59">
        <v>0</v>
      </c>
      <c r="O113" s="59">
        <v>0</v>
      </c>
      <c r="P113" s="60">
        <v>0</v>
      </c>
      <c r="Q113" s="48"/>
      <c r="R113" s="46">
        <f t="shared" si="7"/>
        <v>17617.860700000001</v>
      </c>
      <c r="S113" s="47">
        <f t="shared" si="8"/>
        <v>2345.1485999999995</v>
      </c>
      <c r="T113" s="14"/>
      <c r="U113" s="64" t="s">
        <v>3675</v>
      </c>
      <c r="V113" s="52" t="e">
        <f>EOSS!#REF!&amp;".sm@vishalretail.co.in"</f>
        <v>#REF!</v>
      </c>
      <c r="W113" s="64" t="s">
        <v>1575</v>
      </c>
      <c r="X113" s="49" t="e">
        <v>#N/A</v>
      </c>
    </row>
    <row r="114" spans="2:24" ht="15" x14ac:dyDescent="0.25">
      <c r="B114" s="53" t="s">
        <v>597</v>
      </c>
      <c r="C114" s="54" t="s">
        <v>598</v>
      </c>
      <c r="D114" s="55" t="s">
        <v>599</v>
      </c>
      <c r="E114" s="56">
        <v>7.1666193999999992</v>
      </c>
      <c r="F114" s="57">
        <v>0.57013940000000007</v>
      </c>
      <c r="G114" s="63">
        <v>7.3692280545181288E-2</v>
      </c>
      <c r="H114" s="59">
        <v>2.6095423835624811E-3</v>
      </c>
      <c r="I114" s="59">
        <v>2.8908746644654348E-3</v>
      </c>
      <c r="J114" s="60">
        <v>3.3382196172381646E-3</v>
      </c>
      <c r="K114" s="61">
        <v>3.2974025</v>
      </c>
      <c r="L114" s="62">
        <v>9.4186800000000001E-2</v>
      </c>
      <c r="M114" s="63">
        <v>2.7770697354187312E-2</v>
      </c>
      <c r="N114" s="59">
        <v>1.5031301107124027E-3</v>
      </c>
      <c r="O114" s="59">
        <v>2.5946537807511067E-4</v>
      </c>
      <c r="P114" s="60">
        <v>8.7775958014727786E-4</v>
      </c>
      <c r="Q114" s="48"/>
      <c r="R114" s="46">
        <f t="shared" si="7"/>
        <v>7736.7588000000005</v>
      </c>
      <c r="S114" s="47">
        <f t="shared" si="8"/>
        <v>5087.3839499999995</v>
      </c>
      <c r="T114" s="14"/>
      <c r="U114" s="64" t="s">
        <v>3676</v>
      </c>
      <c r="V114" s="52" t="e">
        <f>EOSS!#REF!&amp;".sm@vishalretail.co.in"</f>
        <v>#REF!</v>
      </c>
      <c r="W114" s="64" t="s">
        <v>1575</v>
      </c>
      <c r="X114" s="49" t="e">
        <v>#N/A</v>
      </c>
    </row>
    <row r="115" spans="2:24" ht="15" x14ac:dyDescent="0.25">
      <c r="B115" s="53" t="s">
        <v>597</v>
      </c>
      <c r="C115" s="54" t="s">
        <v>600</v>
      </c>
      <c r="D115" s="55" t="s">
        <v>601</v>
      </c>
      <c r="E115" s="56">
        <v>4.3565117999999998</v>
      </c>
      <c r="F115" s="57">
        <v>0.26670450000000007</v>
      </c>
      <c r="G115" s="63">
        <v>5.7688086105770142E-2</v>
      </c>
      <c r="H115" s="59">
        <v>1.8255689226567226E-3</v>
      </c>
      <c r="I115" s="59">
        <v>2.6797361827955142E-3</v>
      </c>
      <c r="J115" s="60">
        <v>1.7052630654551032E-3</v>
      </c>
      <c r="K115" s="61">
        <v>8.5847777000000001</v>
      </c>
      <c r="L115" s="62">
        <v>0.14345410000000003</v>
      </c>
      <c r="M115" s="63">
        <v>1.6435642783914153E-2</v>
      </c>
      <c r="N115" s="59">
        <v>2.3512207821978328E-3</v>
      </c>
      <c r="O115" s="59">
        <v>1.2061778652578865E-3</v>
      </c>
      <c r="P115" s="60">
        <v>1.5593078084841882E-3</v>
      </c>
      <c r="Q115" s="48"/>
      <c r="R115" s="46">
        <f t="shared" si="7"/>
        <v>4623.2163</v>
      </c>
      <c r="S115" s="47">
        <f t="shared" si="8"/>
        <v>13092.347699999998</v>
      </c>
      <c r="T115" s="14"/>
      <c r="U115" s="64" t="s">
        <v>3677</v>
      </c>
      <c r="V115" s="52" t="e">
        <f>EOSS!#REF!&amp;".sm@vishalretail.co.in"</f>
        <v>#REF!</v>
      </c>
      <c r="W115" s="64" t="s">
        <v>1575</v>
      </c>
      <c r="X115" s="49" t="e">
        <v>#N/A</v>
      </c>
    </row>
    <row r="116" spans="2:24" ht="15" x14ac:dyDescent="0.25">
      <c r="B116" s="53" t="s">
        <v>597</v>
      </c>
      <c r="C116" s="54" t="s">
        <v>71</v>
      </c>
      <c r="D116" s="55" t="s">
        <v>366</v>
      </c>
      <c r="E116" s="56">
        <v>9.6189359999999997</v>
      </c>
      <c r="F116" s="57">
        <v>0.51342680000000007</v>
      </c>
      <c r="G116" s="63">
        <v>5.067197159580588E-2</v>
      </c>
      <c r="H116" s="59">
        <v>3.4008849347557913E-3</v>
      </c>
      <c r="I116" s="59">
        <v>4.7022793143569643E-3</v>
      </c>
      <c r="J116" s="60">
        <v>2.8871745492571586E-3</v>
      </c>
      <c r="K116" s="61">
        <v>4.9385441999999999</v>
      </c>
      <c r="L116" s="62">
        <v>0.60185630000000001</v>
      </c>
      <c r="M116" s="63">
        <v>0.10863046814034474</v>
      </c>
      <c r="N116" s="59">
        <v>2.3806943198420405E-3</v>
      </c>
      <c r="O116" s="59">
        <v>2.8595405693144387E-3</v>
      </c>
      <c r="P116" s="60">
        <v>3.4115223258679587E-3</v>
      </c>
      <c r="Q116" s="48"/>
      <c r="R116" s="46">
        <f t="shared" si="7"/>
        <v>10132.362800000001</v>
      </c>
      <c r="S116" s="47">
        <f t="shared" si="8"/>
        <v>8310.6007499999996</v>
      </c>
      <c r="T116" s="14"/>
      <c r="U116" s="64" t="s">
        <v>3678</v>
      </c>
      <c r="V116" s="52" t="e">
        <f>EOSS!#REF!&amp;".sm@vishalretail.co.in"</f>
        <v>#REF!</v>
      </c>
      <c r="W116" s="64" t="s">
        <v>1575</v>
      </c>
      <c r="X116" s="49" t="e">
        <v>#N/A</v>
      </c>
    </row>
    <row r="117" spans="2:24" ht="15" x14ac:dyDescent="0.25">
      <c r="B117" s="53" t="s">
        <v>597</v>
      </c>
      <c r="C117" s="54" t="s">
        <v>602</v>
      </c>
      <c r="D117" s="55" t="s">
        <v>603</v>
      </c>
      <c r="E117" s="56">
        <v>6.4634267000000003</v>
      </c>
      <c r="F117" s="57">
        <v>0.41561109999999996</v>
      </c>
      <c r="G117" s="63">
        <v>6.0417039720293435E-2</v>
      </c>
      <c r="H117" s="59">
        <v>1.1767634130459351E-3</v>
      </c>
      <c r="I117" s="59">
        <v>1.9230305726768936E-3</v>
      </c>
      <c r="J117" s="60">
        <v>4.4847841946732726E-3</v>
      </c>
      <c r="K117" s="61">
        <v>0.99662529999999994</v>
      </c>
      <c r="L117" s="62">
        <v>0.10901339999999998</v>
      </c>
      <c r="M117" s="63">
        <v>9.8597670287771222E-2</v>
      </c>
      <c r="N117" s="59">
        <v>1.4471273482015421E-3</v>
      </c>
      <c r="O117" s="59">
        <v>4.6163362407629187E-3</v>
      </c>
      <c r="P117" s="60">
        <v>3.2090048946369193E-3</v>
      </c>
      <c r="Q117" s="48"/>
      <c r="R117" s="46">
        <f t="shared" si="7"/>
        <v>6879.0378000000001</v>
      </c>
      <c r="S117" s="47">
        <f t="shared" si="8"/>
        <v>1658.4580499999997</v>
      </c>
      <c r="T117" s="14"/>
      <c r="U117" s="64" t="s">
        <v>3242</v>
      </c>
      <c r="V117" s="52" t="e">
        <f>EOSS!#REF!&amp;".sm@vishalretail.co.in"</f>
        <v>#REF!</v>
      </c>
      <c r="W117" s="64" t="s">
        <v>1575</v>
      </c>
      <c r="X117" s="49" t="e">
        <v>#N/A</v>
      </c>
    </row>
    <row r="118" spans="2:24" ht="15" x14ac:dyDescent="0.25">
      <c r="B118" s="53" t="s">
        <v>597</v>
      </c>
      <c r="C118" s="54" t="s">
        <v>105</v>
      </c>
      <c r="D118" s="55" t="s">
        <v>360</v>
      </c>
      <c r="E118" s="56">
        <v>11.965327500000001</v>
      </c>
      <c r="F118" s="57">
        <v>1.6407122000000001</v>
      </c>
      <c r="G118" s="63">
        <v>0.1205870507639339</v>
      </c>
      <c r="H118" s="59">
        <v>3.4830855300238468E-3</v>
      </c>
      <c r="I118" s="59">
        <v>1.4872071849092135E-3</v>
      </c>
      <c r="J118" s="60">
        <v>2.7182781187974924E-3</v>
      </c>
      <c r="K118" s="61">
        <v>1.9785839999999999</v>
      </c>
      <c r="L118" s="62">
        <v>0.22628030000000002</v>
      </c>
      <c r="M118" s="63">
        <v>0.10262776716009235</v>
      </c>
      <c r="N118" s="59">
        <v>2.6622953621227392E-3</v>
      </c>
      <c r="O118" s="59">
        <v>2.8119644369950568E-4</v>
      </c>
      <c r="P118" s="60">
        <v>4.2496946410715617E-4</v>
      </c>
      <c r="Q118" s="48"/>
      <c r="R118" s="46">
        <f t="shared" si="7"/>
        <v>13606.039699999999</v>
      </c>
      <c r="S118" s="47">
        <f t="shared" si="8"/>
        <v>3307.2964500000003</v>
      </c>
      <c r="T118" s="14"/>
      <c r="U118" s="64" t="s">
        <v>3477</v>
      </c>
      <c r="V118" s="52" t="e">
        <f>EOSS!#REF!&amp;".sm@vishalretail.co.in"</f>
        <v>#REF!</v>
      </c>
      <c r="W118" s="64" t="s">
        <v>1575</v>
      </c>
      <c r="X118" s="49" t="e">
        <v>#N/A</v>
      </c>
    </row>
    <row r="119" spans="2:24" ht="15" x14ac:dyDescent="0.25">
      <c r="B119" s="53" t="s">
        <v>597</v>
      </c>
      <c r="C119" s="54" t="s">
        <v>87</v>
      </c>
      <c r="D119" s="55" t="s">
        <v>427</v>
      </c>
      <c r="E119" s="56">
        <v>16.065165</v>
      </c>
      <c r="F119" s="57">
        <v>1.4456735000000001</v>
      </c>
      <c r="G119" s="63">
        <v>8.2558782093730118E-2</v>
      </c>
      <c r="H119" s="59">
        <v>1.311222189617019E-3</v>
      </c>
      <c r="I119" s="59">
        <v>4.9892356668128704E-3</v>
      </c>
      <c r="J119" s="60">
        <v>5.2855492899440536E-3</v>
      </c>
      <c r="K119" s="61">
        <v>6.5856536999999999</v>
      </c>
      <c r="L119" s="62">
        <v>0.78127770000000007</v>
      </c>
      <c r="M119" s="63">
        <v>0.10605198522684764</v>
      </c>
      <c r="N119" s="59">
        <v>8.3616904590695651E-4</v>
      </c>
      <c r="O119" s="59">
        <v>6.65134468335079E-4</v>
      </c>
      <c r="P119" s="60">
        <v>3.0873913119375592E-3</v>
      </c>
      <c r="Q119" s="48"/>
      <c r="R119" s="46">
        <f t="shared" si="7"/>
        <v>17510.838500000002</v>
      </c>
      <c r="S119" s="47">
        <f t="shared" si="8"/>
        <v>11050.3971</v>
      </c>
      <c r="T119" s="14"/>
      <c r="U119" s="64" t="s">
        <v>3240</v>
      </c>
      <c r="V119" s="52" t="e">
        <f>EOSS!#REF!&amp;".sm@vishalretail.co.in"</f>
        <v>#REF!</v>
      </c>
      <c r="W119" s="64" t="s">
        <v>1575</v>
      </c>
      <c r="X119" s="49" t="e">
        <v>#N/A</v>
      </c>
    </row>
    <row r="120" spans="2:24" ht="15" x14ac:dyDescent="0.25">
      <c r="B120" s="53" t="s">
        <v>597</v>
      </c>
      <c r="C120" s="54" t="s">
        <v>224</v>
      </c>
      <c r="D120" s="55" t="s">
        <v>361</v>
      </c>
      <c r="E120" s="56">
        <v>13.2213391</v>
      </c>
      <c r="F120" s="57">
        <v>0.80591659999999987</v>
      </c>
      <c r="G120" s="63">
        <v>5.7453618671826155E-2</v>
      </c>
      <c r="H120" s="59">
        <v>2.183000057523725E-3</v>
      </c>
      <c r="I120" s="59">
        <v>5.0999212910904593E-3</v>
      </c>
      <c r="J120" s="60">
        <v>4.7772494800960965E-3</v>
      </c>
      <c r="K120" s="61">
        <v>11.0293499</v>
      </c>
      <c r="L120" s="62">
        <v>0.36151619999999995</v>
      </c>
      <c r="M120" s="63">
        <v>3.1737375966521104E-2</v>
      </c>
      <c r="N120" s="59">
        <v>8.9220608080012461E-4</v>
      </c>
      <c r="O120" s="59">
        <v>2.6336539940540605E-3</v>
      </c>
      <c r="P120" s="60">
        <v>1.9282642607834711E-3</v>
      </c>
      <c r="Q120" s="48"/>
      <c r="R120" s="46">
        <f t="shared" si="7"/>
        <v>14027.2557</v>
      </c>
      <c r="S120" s="47">
        <f t="shared" si="8"/>
        <v>17086.299149999999</v>
      </c>
      <c r="T120" s="14"/>
      <c r="U120" s="64" t="s">
        <v>3479</v>
      </c>
      <c r="V120" s="52" t="e">
        <f>EOSS!#REF!&amp;".sm@vishalretail.co.in"</f>
        <v>#REF!</v>
      </c>
      <c r="W120" s="64" t="s">
        <v>1575</v>
      </c>
      <c r="X120" s="49" t="e">
        <v>#N/A</v>
      </c>
    </row>
    <row r="121" spans="2:24" ht="15" x14ac:dyDescent="0.25">
      <c r="B121" s="53" t="s">
        <v>597</v>
      </c>
      <c r="C121" s="54" t="s">
        <v>968</v>
      </c>
      <c r="D121" s="55" t="s">
        <v>1964</v>
      </c>
      <c r="E121" s="56">
        <v>4.8463206000000003</v>
      </c>
      <c r="F121" s="57">
        <v>1.9556461000000001</v>
      </c>
      <c r="G121" s="63">
        <v>0.28751186035650539</v>
      </c>
      <c r="H121" s="59">
        <v>5.1477905647494566E-3</v>
      </c>
      <c r="I121" s="59">
        <v>4.0893760917706341E-3</v>
      </c>
      <c r="J121" s="60">
        <v>5.0917185466374006E-3</v>
      </c>
      <c r="K121" s="61">
        <v>0.54678610000000005</v>
      </c>
      <c r="L121" s="62">
        <v>0.67836930000000006</v>
      </c>
      <c r="M121" s="63">
        <v>0.55370061626467948</v>
      </c>
      <c r="N121" s="59">
        <v>2.9955383619090273E-3</v>
      </c>
      <c r="O121" s="59">
        <v>0</v>
      </c>
      <c r="P121" s="60">
        <v>8.3254744663411673E-4</v>
      </c>
      <c r="Q121" s="48"/>
      <c r="R121" s="46">
        <f t="shared" si="7"/>
        <v>6801.9667000000009</v>
      </c>
      <c r="S121" s="47">
        <f t="shared" si="8"/>
        <v>1837.7331000000004</v>
      </c>
      <c r="T121" s="14"/>
      <c r="U121" s="64" t="s">
        <v>3679</v>
      </c>
      <c r="V121" s="52" t="e">
        <f>EOSS!#REF!&amp;".sm@vishalretail.co.in"</f>
        <v>#REF!</v>
      </c>
      <c r="W121" s="64" t="s">
        <v>1575</v>
      </c>
      <c r="X121" s="49" t="e">
        <v>#N/A</v>
      </c>
    </row>
    <row r="122" spans="2:24" ht="15" x14ac:dyDescent="0.25">
      <c r="B122" s="53" t="s">
        <v>597</v>
      </c>
      <c r="C122" s="54" t="s">
        <v>604</v>
      </c>
      <c r="D122" s="55" t="s">
        <v>605</v>
      </c>
      <c r="E122" s="56">
        <v>9.1628457999999995</v>
      </c>
      <c r="F122" s="57">
        <v>0.54600070000000012</v>
      </c>
      <c r="G122" s="63">
        <v>5.6237442831133452E-2</v>
      </c>
      <c r="H122" s="59">
        <v>5.6264047433441239E-3</v>
      </c>
      <c r="I122" s="59">
        <v>4.5605829693568653E-3</v>
      </c>
      <c r="J122" s="60">
        <v>4.457563522092969E-3</v>
      </c>
      <c r="K122" s="61">
        <v>0.55665889999999996</v>
      </c>
      <c r="L122" s="62">
        <v>0.16833500000000001</v>
      </c>
      <c r="M122" s="63">
        <v>0.23218816047969509</v>
      </c>
      <c r="N122" s="59">
        <v>0</v>
      </c>
      <c r="O122" s="59">
        <v>4.3952093941755921E-3</v>
      </c>
      <c r="P122" s="60">
        <v>0</v>
      </c>
      <c r="Q122" s="48"/>
      <c r="R122" s="46">
        <f t="shared" si="7"/>
        <v>9708.8464999999997</v>
      </c>
      <c r="S122" s="47">
        <f t="shared" si="8"/>
        <v>1087.4908499999999</v>
      </c>
      <c r="T122" s="14"/>
      <c r="U122" s="64" t="s">
        <v>3680</v>
      </c>
      <c r="V122" s="52" t="e">
        <f>EOSS!#REF!&amp;".sm@vishalretail.co.in"</f>
        <v>#REF!</v>
      </c>
      <c r="W122" s="64" t="s">
        <v>1575</v>
      </c>
      <c r="X122" s="49" t="e">
        <v>#N/A</v>
      </c>
    </row>
    <row r="123" spans="2:24" ht="15" x14ac:dyDescent="0.25">
      <c r="B123" s="53" t="s">
        <v>83</v>
      </c>
      <c r="C123" s="54" t="s">
        <v>940</v>
      </c>
      <c r="D123" s="55" t="s">
        <v>1965</v>
      </c>
      <c r="E123" s="56">
        <v>4.9858928000000002</v>
      </c>
      <c r="F123" s="57">
        <v>0.60634430000000006</v>
      </c>
      <c r="G123" s="63">
        <v>0.10842607156266676</v>
      </c>
      <c r="H123" s="59">
        <v>6.2586759778121711E-4</v>
      </c>
      <c r="I123" s="59">
        <v>1.6370908164820121E-3</v>
      </c>
      <c r="J123" s="60">
        <v>2.1243734461831027E-5</v>
      </c>
      <c r="K123" s="61">
        <v>2.3933396</v>
      </c>
      <c r="L123" s="62">
        <v>1.0090258000000001</v>
      </c>
      <c r="M123" s="63">
        <v>0.29656597142681973</v>
      </c>
      <c r="N123" s="59">
        <v>0</v>
      </c>
      <c r="O123" s="59">
        <v>2.0600080167756233E-3</v>
      </c>
      <c r="P123" s="60">
        <v>0</v>
      </c>
      <c r="Q123" s="48"/>
      <c r="R123" s="46">
        <f t="shared" si="7"/>
        <v>5592.2371000000003</v>
      </c>
      <c r="S123" s="47">
        <f t="shared" si="8"/>
        <v>5103.5480999999991</v>
      </c>
      <c r="T123" s="14"/>
      <c r="U123" s="64" t="s">
        <v>3681</v>
      </c>
      <c r="V123" s="52" t="e">
        <f>EOSS!#REF!&amp;".sm@vishalretail.co.in"</f>
        <v>#REF!</v>
      </c>
      <c r="W123" s="64" t="s">
        <v>1474</v>
      </c>
      <c r="X123" s="49" t="e">
        <v>#N/A</v>
      </c>
    </row>
    <row r="124" spans="2:24" ht="15" x14ac:dyDescent="0.25">
      <c r="B124" s="53" t="s">
        <v>83</v>
      </c>
      <c r="C124" s="54" t="s">
        <v>610</v>
      </c>
      <c r="D124" s="55" t="s">
        <v>611</v>
      </c>
      <c r="E124" s="56">
        <v>2.4936680999999998</v>
      </c>
      <c r="F124" s="57">
        <v>0.18950989999999998</v>
      </c>
      <c r="G124" s="63">
        <v>7.0628896032987748E-2</v>
      </c>
      <c r="H124" s="59">
        <v>3.3698845175385308E-3</v>
      </c>
      <c r="I124" s="59">
        <v>4.9016129380905779E-3</v>
      </c>
      <c r="J124" s="60">
        <v>3.7008353527048896E-3</v>
      </c>
      <c r="K124" s="61">
        <v>4.4857896000000004</v>
      </c>
      <c r="L124" s="62">
        <v>0.15379280000000001</v>
      </c>
      <c r="M124" s="63">
        <v>3.3147983318498664E-2</v>
      </c>
      <c r="N124" s="59">
        <v>8.4274826113660576E-4</v>
      </c>
      <c r="O124" s="59">
        <v>2.7394706902931609E-4</v>
      </c>
      <c r="P124" s="60">
        <v>1.7152405785486209E-3</v>
      </c>
      <c r="Q124" s="48"/>
      <c r="R124" s="46">
        <f t="shared" si="7"/>
        <v>2683.1779999999999</v>
      </c>
      <c r="S124" s="47">
        <f t="shared" si="8"/>
        <v>6959.3735999999999</v>
      </c>
      <c r="T124" s="14"/>
      <c r="U124" s="64" t="s">
        <v>2836</v>
      </c>
      <c r="V124" s="52" t="e">
        <f>EOSS!#REF!&amp;".sm@vishalretail.co.in"</f>
        <v>#REF!</v>
      </c>
      <c r="W124" s="64" t="s">
        <v>1474</v>
      </c>
      <c r="X124" s="49" t="e">
        <v>#N/A</v>
      </c>
    </row>
    <row r="125" spans="2:24" ht="15" x14ac:dyDescent="0.25">
      <c r="B125" s="53" t="s">
        <v>83</v>
      </c>
      <c r="C125" s="54" t="s">
        <v>431</v>
      </c>
      <c r="D125" s="55" t="s">
        <v>432</v>
      </c>
      <c r="E125" s="56">
        <v>3.7900518999999999</v>
      </c>
      <c r="F125" s="57">
        <v>0.21182269999999997</v>
      </c>
      <c r="G125" s="63">
        <v>5.2930868948267387E-2</v>
      </c>
      <c r="H125" s="59">
        <v>6.2316545351021246E-3</v>
      </c>
      <c r="I125" s="59">
        <v>2.8611591177794527E-3</v>
      </c>
      <c r="J125" s="60">
        <v>3.0786321990199294E-3</v>
      </c>
      <c r="K125" s="61">
        <v>4.2353434000000005</v>
      </c>
      <c r="L125" s="62">
        <v>0.1426325</v>
      </c>
      <c r="M125" s="63">
        <v>3.2579553487263366E-2</v>
      </c>
      <c r="N125" s="59">
        <v>4.8732566115770523E-3</v>
      </c>
      <c r="O125" s="59">
        <v>1.2836982496865729E-3</v>
      </c>
      <c r="P125" s="60">
        <v>1.0952550012895226E-3</v>
      </c>
      <c r="Q125" s="48"/>
      <c r="R125" s="46">
        <f t="shared" si="7"/>
        <v>4001.8746000000001</v>
      </c>
      <c r="S125" s="47">
        <f t="shared" si="8"/>
        <v>6566.9638500000019</v>
      </c>
      <c r="T125" s="14"/>
      <c r="U125" s="64" t="s">
        <v>3247</v>
      </c>
      <c r="V125" s="52" t="e">
        <f>EOSS!#REF!&amp;".sm@vishalretail.co.in"</f>
        <v>#REF!</v>
      </c>
      <c r="W125" s="64" t="s">
        <v>1474</v>
      </c>
      <c r="X125" s="49" t="e">
        <v>#N/A</v>
      </c>
    </row>
    <row r="126" spans="2:24" ht="15" x14ac:dyDescent="0.25">
      <c r="B126" s="53" t="s">
        <v>83</v>
      </c>
      <c r="C126" s="54" t="s">
        <v>84</v>
      </c>
      <c r="D126" s="55" t="s">
        <v>613</v>
      </c>
      <c r="E126" s="56">
        <v>4.1716433000000004</v>
      </c>
      <c r="F126" s="57">
        <v>0.25937400000000005</v>
      </c>
      <c r="G126" s="63">
        <v>5.8535993529070629E-2</v>
      </c>
      <c r="H126" s="59">
        <v>1.5456947098807308E-3</v>
      </c>
      <c r="I126" s="59">
        <v>3.3796302262236702E-3</v>
      </c>
      <c r="J126" s="60">
        <v>4.2510553953377704E-3</v>
      </c>
      <c r="K126" s="61">
        <v>1.0199541000000001</v>
      </c>
      <c r="L126" s="62">
        <v>0.32047730000000002</v>
      </c>
      <c r="M126" s="63">
        <v>0.23908519302069467</v>
      </c>
      <c r="N126" s="59">
        <v>1.6039612321824151E-3</v>
      </c>
      <c r="O126" s="59">
        <v>0</v>
      </c>
      <c r="P126" s="60">
        <v>3.54363528040301E-4</v>
      </c>
      <c r="Q126" s="48"/>
      <c r="R126" s="46">
        <f t="shared" si="7"/>
        <v>4431.0173000000004</v>
      </c>
      <c r="S126" s="47">
        <f t="shared" si="8"/>
        <v>2010.6471000000001</v>
      </c>
      <c r="T126" s="14"/>
      <c r="U126" s="64" t="s">
        <v>3682</v>
      </c>
      <c r="V126" s="52" t="e">
        <f>EOSS!#REF!&amp;".sm@vishalretail.co.in"</f>
        <v>#REF!</v>
      </c>
      <c r="W126" s="64" t="s">
        <v>1474</v>
      </c>
      <c r="X126" s="49" t="e">
        <v>#N/A</v>
      </c>
    </row>
    <row r="127" spans="2:24" ht="15" x14ac:dyDescent="0.25">
      <c r="B127" s="53" t="s">
        <v>83</v>
      </c>
      <c r="C127" s="54" t="s">
        <v>614</v>
      </c>
      <c r="D127" s="55" t="s">
        <v>615</v>
      </c>
      <c r="E127" s="56">
        <v>4.3065853000000001</v>
      </c>
      <c r="F127" s="57">
        <v>0.1214272</v>
      </c>
      <c r="G127" s="63">
        <v>2.7422506146945157E-2</v>
      </c>
      <c r="H127" s="59">
        <v>0</v>
      </c>
      <c r="I127" s="59">
        <v>1.2170923185063273E-3</v>
      </c>
      <c r="J127" s="60">
        <v>2.3161181229727781E-3</v>
      </c>
      <c r="K127" s="61">
        <v>6.4302341000000007</v>
      </c>
      <c r="L127" s="62">
        <v>0.9666146000000001</v>
      </c>
      <c r="M127" s="63">
        <v>0.13067924452747021</v>
      </c>
      <c r="N127" s="59">
        <v>0</v>
      </c>
      <c r="O127" s="59">
        <v>0</v>
      </c>
      <c r="P127" s="60">
        <v>0</v>
      </c>
      <c r="Q127" s="48"/>
      <c r="R127" s="46">
        <f t="shared" si="7"/>
        <v>4428.0125000000007</v>
      </c>
      <c r="S127" s="47">
        <f t="shared" si="8"/>
        <v>11095.27305</v>
      </c>
      <c r="T127" s="14"/>
      <c r="U127" s="64" t="s">
        <v>3246</v>
      </c>
      <c r="V127" s="52" t="e">
        <f>EOSS!#REF!&amp;".sm@vishalretail.co.in"</f>
        <v>#REF!</v>
      </c>
      <c r="W127" s="64" t="s">
        <v>1474</v>
      </c>
      <c r="X127" s="49" t="e">
        <v>#N/A</v>
      </c>
    </row>
    <row r="128" spans="2:24" ht="15" x14ac:dyDescent="0.25">
      <c r="B128" s="53" t="s">
        <v>83</v>
      </c>
      <c r="C128" s="54" t="s">
        <v>183</v>
      </c>
      <c r="D128" s="55" t="s">
        <v>616</v>
      </c>
      <c r="E128" s="56">
        <v>8.6348945999999991</v>
      </c>
      <c r="F128" s="57">
        <v>0.9539759000000001</v>
      </c>
      <c r="G128" s="63">
        <v>9.9487828102381839E-2</v>
      </c>
      <c r="H128" s="59">
        <v>5.1184339177382781E-3</v>
      </c>
      <c r="I128" s="59">
        <v>4.6642511232162336E-3</v>
      </c>
      <c r="J128" s="60">
        <v>3.1889887343874344E-3</v>
      </c>
      <c r="K128" s="61">
        <v>2.3001653000000002</v>
      </c>
      <c r="L128" s="62">
        <v>0.30047840000000003</v>
      </c>
      <c r="M128" s="63">
        <v>0.11554001034436207</v>
      </c>
      <c r="N128" s="59">
        <v>2.1058248002215757E-3</v>
      </c>
      <c r="O128" s="59">
        <v>7.4596916140415553E-4</v>
      </c>
      <c r="P128" s="60">
        <v>2.4359353801522293E-3</v>
      </c>
      <c r="Q128" s="48"/>
      <c r="R128" s="46">
        <f t="shared" si="7"/>
        <v>9588.8704999999991</v>
      </c>
      <c r="S128" s="47">
        <f t="shared" si="8"/>
        <v>3900.9655499999999</v>
      </c>
      <c r="T128" s="14"/>
      <c r="U128" s="64" t="s">
        <v>3484</v>
      </c>
      <c r="V128" s="52" t="e">
        <f>EOSS!#REF!&amp;".sm@vishalretail.co.in"</f>
        <v>#REF!</v>
      </c>
      <c r="W128" s="64" t="s">
        <v>1474</v>
      </c>
      <c r="X128" s="49" t="e">
        <v>#N/A</v>
      </c>
    </row>
    <row r="129" spans="2:24" ht="15" x14ac:dyDescent="0.25">
      <c r="B129" s="53" t="s">
        <v>11</v>
      </c>
      <c r="C129" s="54" t="s">
        <v>621</v>
      </c>
      <c r="D129" s="55" t="s">
        <v>622</v>
      </c>
      <c r="E129" s="56">
        <v>5.0529354</v>
      </c>
      <c r="F129" s="57">
        <v>0.39518890000000007</v>
      </c>
      <c r="G129" s="63">
        <v>7.2536689370321469E-2</v>
      </c>
      <c r="H129" s="59">
        <v>2.5023291043488123E-3</v>
      </c>
      <c r="I129" s="59">
        <v>2.1174259919143181E-3</v>
      </c>
      <c r="J129" s="60">
        <v>7.1186518266479343E-3</v>
      </c>
      <c r="K129" s="61">
        <v>3.2369599999999998</v>
      </c>
      <c r="L129" s="62">
        <v>0.36673449999999996</v>
      </c>
      <c r="M129" s="63">
        <v>0.10176625682337945</v>
      </c>
      <c r="N129" s="59">
        <v>3.4625576613111909E-3</v>
      </c>
      <c r="O129" s="59">
        <v>2.4266762901239271E-3</v>
      </c>
      <c r="P129" s="60">
        <v>3.0829472365096434E-3</v>
      </c>
      <c r="Q129" s="48"/>
      <c r="R129" s="46">
        <f t="shared" si="7"/>
        <v>5448.1242999999995</v>
      </c>
      <c r="S129" s="47">
        <f t="shared" si="8"/>
        <v>5405.5417499999994</v>
      </c>
      <c r="T129" s="14"/>
      <c r="U129" s="64" t="s">
        <v>3683</v>
      </c>
      <c r="V129" s="52" t="e">
        <f>EOSS!#REF!&amp;".sm@vishalretail.co.in"</f>
        <v>#REF!</v>
      </c>
      <c r="W129" s="64" t="s">
        <v>1449</v>
      </c>
      <c r="X129" s="49" t="e">
        <v>#N/A</v>
      </c>
    </row>
    <row r="130" spans="2:24" ht="15" x14ac:dyDescent="0.25">
      <c r="B130" s="53" t="s">
        <v>11</v>
      </c>
      <c r="C130" s="54" t="s">
        <v>182</v>
      </c>
      <c r="D130" s="55" t="s">
        <v>362</v>
      </c>
      <c r="E130" s="56">
        <v>3.3191941999999997</v>
      </c>
      <c r="F130" s="57">
        <v>0.24850589999999997</v>
      </c>
      <c r="G130" s="63">
        <v>6.965436921113409E-2</v>
      </c>
      <c r="H130" s="59">
        <v>3.361437246364962E-3</v>
      </c>
      <c r="I130" s="59">
        <v>7.767861429832627E-3</v>
      </c>
      <c r="J130" s="60">
        <v>9.2097427135201197E-3</v>
      </c>
      <c r="K130" s="61">
        <v>3.2789065999999996</v>
      </c>
      <c r="L130" s="62">
        <v>0.1358713</v>
      </c>
      <c r="M130" s="63">
        <v>3.9789205617150103E-2</v>
      </c>
      <c r="N130" s="59">
        <v>1.1567370164835614E-3</v>
      </c>
      <c r="O130" s="59">
        <v>1.750333455068923E-3</v>
      </c>
      <c r="P130" s="60">
        <v>4.5378353889428654E-3</v>
      </c>
      <c r="Q130" s="48"/>
      <c r="R130" s="46">
        <f t="shared" si="7"/>
        <v>3567.7001</v>
      </c>
      <c r="S130" s="47">
        <f t="shared" si="8"/>
        <v>5122.1668499999987</v>
      </c>
      <c r="T130" s="14"/>
      <c r="U130" s="64" t="s">
        <v>2839</v>
      </c>
      <c r="V130" s="52" t="e">
        <f>EOSS!#REF!&amp;".sm@vishalretail.co.in"</f>
        <v>#REF!</v>
      </c>
      <c r="W130" s="64" t="s">
        <v>1449</v>
      </c>
      <c r="X130" s="49" t="e">
        <v>#N/A</v>
      </c>
    </row>
    <row r="131" spans="2:24" ht="15" x14ac:dyDescent="0.25">
      <c r="B131" s="53" t="s">
        <v>11</v>
      </c>
      <c r="C131" s="54" t="s">
        <v>265</v>
      </c>
      <c r="D131" s="55" t="s">
        <v>363</v>
      </c>
      <c r="E131" s="56">
        <v>4.3595378</v>
      </c>
      <c r="F131" s="57">
        <v>0.2876822</v>
      </c>
      <c r="G131" s="63">
        <v>6.1904149147232107E-2</v>
      </c>
      <c r="H131" s="59">
        <v>2.7235637650035935E-3</v>
      </c>
      <c r="I131" s="59">
        <v>3.8437173191714614E-3</v>
      </c>
      <c r="J131" s="60">
        <v>6.0796347063405655E-3</v>
      </c>
      <c r="K131" s="61">
        <v>3.2695402000000002</v>
      </c>
      <c r="L131" s="62">
        <v>0.1149261</v>
      </c>
      <c r="M131" s="63">
        <v>3.3956934362147438E-2</v>
      </c>
      <c r="N131" s="59">
        <v>1.4817698140471955E-3</v>
      </c>
      <c r="O131" s="59">
        <v>5.3473719032155823E-3</v>
      </c>
      <c r="P131" s="60">
        <v>3.8756479862127745E-3</v>
      </c>
      <c r="Q131" s="48"/>
      <c r="R131" s="46">
        <f t="shared" si="7"/>
        <v>4647.22</v>
      </c>
      <c r="S131" s="47">
        <f t="shared" si="8"/>
        <v>5076.6994500000001</v>
      </c>
      <c r="T131" s="14"/>
      <c r="U131" s="64" t="s">
        <v>3249</v>
      </c>
      <c r="V131" s="52" t="e">
        <f>EOSS!#REF!&amp;".sm@vishalretail.co.in"</f>
        <v>#REF!</v>
      </c>
      <c r="W131" s="64" t="s">
        <v>1449</v>
      </c>
      <c r="X131" s="49" t="e">
        <v>#N/A</v>
      </c>
    </row>
    <row r="132" spans="2:24" ht="15" x14ac:dyDescent="0.25">
      <c r="B132" s="53" t="s">
        <v>11</v>
      </c>
      <c r="C132" s="54" t="s">
        <v>625</v>
      </c>
      <c r="D132" s="55" t="s">
        <v>363</v>
      </c>
      <c r="E132" s="56">
        <v>3.4354204999999998</v>
      </c>
      <c r="F132" s="57">
        <v>0.23892350000000001</v>
      </c>
      <c r="G132" s="63">
        <v>6.5024804427674721E-2</v>
      </c>
      <c r="H132" s="59">
        <v>3.2777007269869127E-3</v>
      </c>
      <c r="I132" s="59">
        <v>4.9360647778215654E-3</v>
      </c>
      <c r="J132" s="60">
        <v>5.3935069770277367E-3</v>
      </c>
      <c r="K132" s="61">
        <v>2.2250049000000001</v>
      </c>
      <c r="L132" s="62">
        <v>0.1284226</v>
      </c>
      <c r="M132" s="63">
        <v>5.4568326409035334E-2</v>
      </c>
      <c r="N132" s="59">
        <v>1.6677802906611737E-3</v>
      </c>
      <c r="O132" s="59">
        <v>9.9429449175723493E-4</v>
      </c>
      <c r="P132" s="60">
        <v>6.1631811474965777E-3</v>
      </c>
      <c r="Q132" s="48"/>
      <c r="R132" s="46">
        <f t="shared" si="7"/>
        <v>3674.3439999999996</v>
      </c>
      <c r="S132" s="47">
        <f t="shared" si="8"/>
        <v>3530.1412499999997</v>
      </c>
      <c r="T132" s="14"/>
      <c r="U132" s="64" t="s">
        <v>3684</v>
      </c>
      <c r="V132" s="52" t="e">
        <f>EOSS!#REF!&amp;".sm@vishalretail.co.in"</f>
        <v>#REF!</v>
      </c>
      <c r="W132" s="64" t="s">
        <v>1449</v>
      </c>
      <c r="X132" s="49" t="e">
        <v>#N/A</v>
      </c>
    </row>
    <row r="133" spans="2:24" ht="15" x14ac:dyDescent="0.25">
      <c r="B133" s="53" t="s">
        <v>11</v>
      </c>
      <c r="C133" s="54" t="s">
        <v>626</v>
      </c>
      <c r="D133" s="55" t="s">
        <v>627</v>
      </c>
      <c r="E133" s="56">
        <v>13.162101000000002</v>
      </c>
      <c r="F133" s="57">
        <v>0.30180219999999996</v>
      </c>
      <c r="G133" s="63">
        <v>2.241565432526282E-2</v>
      </c>
      <c r="H133" s="59">
        <v>1.4824675804264546E-3</v>
      </c>
      <c r="I133" s="59">
        <v>1.3656441023729286E-3</v>
      </c>
      <c r="J133" s="60">
        <v>2.1909991153234078E-3</v>
      </c>
      <c r="K133" s="61">
        <v>4.7117306000000001</v>
      </c>
      <c r="L133" s="62">
        <v>7.9794900000000002E-2</v>
      </c>
      <c r="M133" s="63">
        <v>1.6653339317509629E-2</v>
      </c>
      <c r="N133" s="59">
        <v>2.8688149525657324E-3</v>
      </c>
      <c r="O133" s="59">
        <v>4.1448177621093734E-4</v>
      </c>
      <c r="P133" s="60">
        <v>1.0652348610061659E-3</v>
      </c>
      <c r="Q133" s="48"/>
      <c r="R133" s="46">
        <f t="shared" si="7"/>
        <v>13463.903200000002</v>
      </c>
      <c r="S133" s="47">
        <f t="shared" si="8"/>
        <v>7187.2882499999996</v>
      </c>
      <c r="T133" s="14"/>
      <c r="U133" s="64" t="s">
        <v>3252</v>
      </c>
      <c r="V133" s="52" t="e">
        <f>EOSS!#REF!&amp;".sm@vishalretail.co.in"</f>
        <v>#REF!</v>
      </c>
      <c r="W133" s="64" t="s">
        <v>1449</v>
      </c>
      <c r="X133" s="49" t="e">
        <v>#N/A</v>
      </c>
    </row>
    <row r="134" spans="2:24" ht="15" x14ac:dyDescent="0.25">
      <c r="B134" s="53" t="s">
        <v>11</v>
      </c>
      <c r="C134" s="54" t="s">
        <v>151</v>
      </c>
      <c r="D134" s="55" t="s">
        <v>628</v>
      </c>
      <c r="E134" s="56">
        <v>7.1773244999999992</v>
      </c>
      <c r="F134" s="57">
        <v>0.23033059999999997</v>
      </c>
      <c r="G134" s="63">
        <v>3.1093591276948083E-2</v>
      </c>
      <c r="H134" s="59">
        <v>1.4688858826594126E-3</v>
      </c>
      <c r="I134" s="59">
        <v>2.3487864601039543E-3</v>
      </c>
      <c r="J134" s="60">
        <v>2.4611567026116003E-3</v>
      </c>
      <c r="K134" s="61">
        <v>6.6078555000000003</v>
      </c>
      <c r="L134" s="62">
        <v>0.3500182</v>
      </c>
      <c r="M134" s="63">
        <v>5.0305339690198743E-2</v>
      </c>
      <c r="N134" s="59">
        <v>5.81743816361599E-4</v>
      </c>
      <c r="O134" s="59">
        <v>6.80380271921291E-4</v>
      </c>
      <c r="P134" s="60">
        <v>1.0621060856565994E-3</v>
      </c>
      <c r="Q134" s="48"/>
      <c r="R134" s="46">
        <f t="shared" si="7"/>
        <v>7407.655099999999</v>
      </c>
      <c r="S134" s="47">
        <f t="shared" si="8"/>
        <v>10436.81055</v>
      </c>
      <c r="T134" s="14"/>
      <c r="U134" s="64" t="s">
        <v>3685</v>
      </c>
      <c r="V134" s="52" t="e">
        <f>EOSS!#REF!&amp;".sm@vishalretail.co.in"</f>
        <v>#REF!</v>
      </c>
      <c r="W134" s="64" t="s">
        <v>1449</v>
      </c>
      <c r="X134" s="49" t="e">
        <v>#N/A</v>
      </c>
    </row>
    <row r="135" spans="2:24" ht="15" x14ac:dyDescent="0.25">
      <c r="B135" s="53" t="s">
        <v>12</v>
      </c>
      <c r="C135" s="54" t="s">
        <v>364</v>
      </c>
      <c r="D135" s="55" t="s">
        <v>365</v>
      </c>
      <c r="E135" s="56">
        <v>3.4575076</v>
      </c>
      <c r="F135" s="57">
        <v>0.30534490000000003</v>
      </c>
      <c r="G135" s="63">
        <v>8.1147188203630094E-2</v>
      </c>
      <c r="H135" s="59">
        <v>1.1560378728637383E-3</v>
      </c>
      <c r="I135" s="59">
        <v>1.3529629449998372E-3</v>
      </c>
      <c r="J135" s="60">
        <v>5.7288984885801395E-3</v>
      </c>
      <c r="K135" s="61">
        <v>4.7441785999999997</v>
      </c>
      <c r="L135" s="62">
        <v>0.123233</v>
      </c>
      <c r="M135" s="63">
        <v>2.5317973930949256E-2</v>
      </c>
      <c r="N135" s="59">
        <v>2.2558190887329113E-3</v>
      </c>
      <c r="O135" s="59">
        <v>5.2081069125117759E-3</v>
      </c>
      <c r="P135" s="60">
        <v>4.2842072365525865E-3</v>
      </c>
      <c r="Q135" s="48"/>
      <c r="R135" s="46">
        <f t="shared" si="7"/>
        <v>3762.8525000000004</v>
      </c>
      <c r="S135" s="47">
        <f t="shared" si="8"/>
        <v>7301.1174000000001</v>
      </c>
      <c r="T135" s="14"/>
      <c r="U135" s="64" t="s">
        <v>3259</v>
      </c>
      <c r="V135" s="52" t="e">
        <f>EOSS!#REF!&amp;".sm@vishalretail.co.in"</f>
        <v>#REF!</v>
      </c>
      <c r="W135" s="64" t="s">
        <v>1447</v>
      </c>
      <c r="X135" s="49" t="e">
        <v>#N/A</v>
      </c>
    </row>
    <row r="136" spans="2:24" ht="15" x14ac:dyDescent="0.25">
      <c r="B136" s="53" t="s">
        <v>12</v>
      </c>
      <c r="C136" s="54" t="s">
        <v>100</v>
      </c>
      <c r="D136" s="55" t="s">
        <v>632</v>
      </c>
      <c r="E136" s="56">
        <v>4.1640964</v>
      </c>
      <c r="F136" s="57">
        <v>0.50283110000000009</v>
      </c>
      <c r="G136" s="63">
        <v>0.10774349933655496</v>
      </c>
      <c r="H136" s="59">
        <v>3.2299623253200316E-3</v>
      </c>
      <c r="I136" s="59">
        <v>3.0042249424273252E-3</v>
      </c>
      <c r="J136" s="60">
        <v>3.9224307641376466E-3</v>
      </c>
      <c r="K136" s="61">
        <v>3.1680988000000001</v>
      </c>
      <c r="L136" s="62">
        <v>0.8037917</v>
      </c>
      <c r="M136" s="63">
        <v>0.20237005526713286</v>
      </c>
      <c r="N136" s="59">
        <v>1.920999584454808E-3</v>
      </c>
      <c r="O136" s="59">
        <v>1.3570364036974332E-3</v>
      </c>
      <c r="P136" s="60">
        <v>1.6896236187780101E-3</v>
      </c>
      <c r="Q136" s="48"/>
      <c r="R136" s="46">
        <f t="shared" si="7"/>
        <v>4666.9275000000007</v>
      </c>
      <c r="S136" s="47">
        <f t="shared" si="8"/>
        <v>5957.8357500000002</v>
      </c>
      <c r="T136" s="14"/>
      <c r="U136" s="64" t="s">
        <v>3686</v>
      </c>
      <c r="V136" s="52" t="e">
        <f>EOSS!#REF!&amp;".sm@vishalretail.co.in"</f>
        <v>#REF!</v>
      </c>
      <c r="W136" s="64" t="s">
        <v>1447</v>
      </c>
      <c r="X136" s="49" t="e">
        <v>#N/A</v>
      </c>
    </row>
    <row r="137" spans="2:24" ht="15" x14ac:dyDescent="0.25">
      <c r="B137" s="53" t="s">
        <v>12</v>
      </c>
      <c r="C137" s="54" t="s">
        <v>633</v>
      </c>
      <c r="D137" s="55" t="s">
        <v>634</v>
      </c>
      <c r="E137" s="56">
        <v>6.5953718999999991</v>
      </c>
      <c r="F137" s="57">
        <v>0.1615666</v>
      </c>
      <c r="G137" s="63">
        <v>2.391121363617562E-2</v>
      </c>
      <c r="H137" s="59">
        <v>3.9366941108018083E-4</v>
      </c>
      <c r="I137" s="59">
        <v>2.5151923463562682E-3</v>
      </c>
      <c r="J137" s="60">
        <v>2.6679242381738425E-3</v>
      </c>
      <c r="K137" s="61">
        <v>4.8186096999999997</v>
      </c>
      <c r="L137" s="62">
        <v>4.6523000000000002E-2</v>
      </c>
      <c r="M137" s="63">
        <v>9.5625346457661898E-3</v>
      </c>
      <c r="N137" s="59">
        <v>0</v>
      </c>
      <c r="O137" s="59">
        <v>6.577415658158719E-4</v>
      </c>
      <c r="P137" s="60">
        <v>5.3955362820833248E-4</v>
      </c>
      <c r="Q137" s="48"/>
      <c r="R137" s="46">
        <f t="shared" si="7"/>
        <v>6756.9384999999984</v>
      </c>
      <c r="S137" s="47">
        <f t="shared" si="8"/>
        <v>7297.6990499999993</v>
      </c>
      <c r="T137" s="14"/>
      <c r="U137" s="64" t="s">
        <v>3256</v>
      </c>
      <c r="V137" s="52" t="e">
        <f>EOSS!#REF!&amp;".sm@vishalretail.co.in"</f>
        <v>#REF!</v>
      </c>
      <c r="W137" s="64" t="s">
        <v>1447</v>
      </c>
      <c r="X137" s="49" t="e">
        <v>#N/A</v>
      </c>
    </row>
    <row r="138" spans="2:24" ht="15" x14ac:dyDescent="0.25">
      <c r="B138" s="53" t="s">
        <v>12</v>
      </c>
      <c r="C138" s="54" t="s">
        <v>637</v>
      </c>
      <c r="D138" s="55" t="s">
        <v>638</v>
      </c>
      <c r="E138" s="56">
        <v>3.1769691999999998</v>
      </c>
      <c r="F138" s="57">
        <v>0.16903509999999999</v>
      </c>
      <c r="G138" s="63">
        <v>5.0518494551845018E-2</v>
      </c>
      <c r="H138" s="59">
        <v>3.8092001256543515E-3</v>
      </c>
      <c r="I138" s="59">
        <v>5.374739058165586E-3</v>
      </c>
      <c r="J138" s="60">
        <v>3.417210193065204E-3</v>
      </c>
      <c r="K138" s="61">
        <v>4.0996737999999997</v>
      </c>
      <c r="L138" s="62">
        <v>0.15707699999999999</v>
      </c>
      <c r="M138" s="63">
        <v>3.6900680208951861E-2</v>
      </c>
      <c r="N138" s="59">
        <v>1.4410051910955183E-3</v>
      </c>
      <c r="O138" s="59">
        <v>1.6399362631235074E-3</v>
      </c>
      <c r="P138" s="60">
        <v>1.4107003867832714E-3</v>
      </c>
      <c r="Q138" s="48"/>
      <c r="R138" s="46">
        <f t="shared" ref="R138:R201" si="9">(E138+F138)*0.01*10^5</f>
        <v>3346.0042999999996</v>
      </c>
      <c r="S138" s="47">
        <f t="shared" ref="S138:S201" si="10">(K138+L138)*0.015*10^5</f>
        <v>6385.1261999999988</v>
      </c>
      <c r="T138" s="14"/>
      <c r="U138" s="64" t="s">
        <v>3257</v>
      </c>
      <c r="V138" s="52" t="e">
        <f>EOSS!#REF!&amp;".sm@vishalretail.co.in"</f>
        <v>#REF!</v>
      </c>
      <c r="W138" s="64" t="s">
        <v>1447</v>
      </c>
      <c r="X138" s="49" t="e">
        <v>#N/A</v>
      </c>
    </row>
    <row r="139" spans="2:24" ht="15" x14ac:dyDescent="0.25">
      <c r="B139" s="53" t="s">
        <v>12</v>
      </c>
      <c r="C139" s="54" t="s">
        <v>639</v>
      </c>
      <c r="D139" s="55" t="s">
        <v>640</v>
      </c>
      <c r="E139" s="56">
        <v>4.1637846000000005</v>
      </c>
      <c r="F139" s="57">
        <v>0.22287290000000004</v>
      </c>
      <c r="G139" s="63">
        <v>5.0806998266903679E-2</v>
      </c>
      <c r="H139" s="59">
        <v>1.3237869608010201E-3</v>
      </c>
      <c r="I139" s="59">
        <v>3.2466633193952345E-3</v>
      </c>
      <c r="J139" s="60">
        <v>8.6528068352726417E-3</v>
      </c>
      <c r="K139" s="61">
        <v>0.72007660000000007</v>
      </c>
      <c r="L139" s="62">
        <v>0.72737230000000008</v>
      </c>
      <c r="M139" s="63">
        <v>0.50252019259540004</v>
      </c>
      <c r="N139" s="59">
        <v>0</v>
      </c>
      <c r="O139" s="59">
        <v>0</v>
      </c>
      <c r="P139" s="60">
        <v>1.3319986633034159E-3</v>
      </c>
      <c r="Q139" s="48"/>
      <c r="R139" s="46">
        <f t="shared" si="9"/>
        <v>4386.6575000000003</v>
      </c>
      <c r="S139" s="47">
        <f t="shared" si="10"/>
        <v>2171.17335</v>
      </c>
      <c r="T139" s="14"/>
      <c r="U139" s="64" t="s">
        <v>3687</v>
      </c>
      <c r="V139" s="52" t="e">
        <f>EOSS!#REF!&amp;".sm@vishalretail.co.in"</f>
        <v>#REF!</v>
      </c>
      <c r="W139" s="64" t="s">
        <v>1447</v>
      </c>
      <c r="X139" s="49" t="e">
        <v>#N/A</v>
      </c>
    </row>
    <row r="140" spans="2:24" ht="15" x14ac:dyDescent="0.25">
      <c r="B140" s="53" t="s">
        <v>12</v>
      </c>
      <c r="C140" s="54" t="s">
        <v>641</v>
      </c>
      <c r="D140" s="55" t="s">
        <v>642</v>
      </c>
      <c r="E140" s="56">
        <v>4.6656227000000001</v>
      </c>
      <c r="F140" s="57">
        <v>0.49895129999999999</v>
      </c>
      <c r="G140" s="63">
        <v>9.6610349662915082E-2</v>
      </c>
      <c r="H140" s="59">
        <v>4.1381922303756315E-3</v>
      </c>
      <c r="I140" s="59">
        <v>4.2530129300112646E-3</v>
      </c>
      <c r="J140" s="60">
        <v>9.4999122870540725E-3</v>
      </c>
      <c r="K140" s="61">
        <v>2.2520754999999997</v>
      </c>
      <c r="L140" s="62">
        <v>0.26680710000000002</v>
      </c>
      <c r="M140" s="63">
        <v>0.10592280084828093</v>
      </c>
      <c r="N140" s="59">
        <v>2.5888463400398258E-3</v>
      </c>
      <c r="O140" s="59">
        <v>9.3688368008894123E-3</v>
      </c>
      <c r="P140" s="60">
        <v>8.5990510236562834E-3</v>
      </c>
      <c r="Q140" s="48"/>
      <c r="R140" s="46">
        <f t="shared" si="9"/>
        <v>5164.5740000000005</v>
      </c>
      <c r="S140" s="47">
        <f t="shared" si="10"/>
        <v>3778.323899999999</v>
      </c>
      <c r="T140" s="14"/>
      <c r="U140" s="64" t="s">
        <v>3688</v>
      </c>
      <c r="V140" s="52" t="e">
        <f>EOSS!#REF!&amp;".sm@vishalretail.co.in"</f>
        <v>#REF!</v>
      </c>
      <c r="W140" s="64" t="s">
        <v>1447</v>
      </c>
      <c r="X140" s="49" t="e">
        <v>#N/A</v>
      </c>
    </row>
    <row r="141" spans="2:24" ht="15" x14ac:dyDescent="0.25">
      <c r="B141" s="53" t="s">
        <v>12</v>
      </c>
      <c r="C141" s="54" t="s">
        <v>643</v>
      </c>
      <c r="D141" s="55" t="s">
        <v>644</v>
      </c>
      <c r="E141" s="56">
        <v>10.4014045</v>
      </c>
      <c r="F141" s="57">
        <v>0.2857654</v>
      </c>
      <c r="G141" s="63">
        <v>2.6739108919752459E-2</v>
      </c>
      <c r="H141" s="59">
        <v>1.477566104755198E-3</v>
      </c>
      <c r="I141" s="59">
        <v>2.4220724702804621E-3</v>
      </c>
      <c r="J141" s="60">
        <v>1.048921286448342E-3</v>
      </c>
      <c r="K141" s="61">
        <v>3.1368736999999998</v>
      </c>
      <c r="L141" s="62">
        <v>0.13088089999999999</v>
      </c>
      <c r="M141" s="63">
        <v>4.0052242601081485E-2</v>
      </c>
      <c r="N141" s="59">
        <v>1.5974271752230108E-3</v>
      </c>
      <c r="O141" s="59">
        <v>1.1108545298964617E-3</v>
      </c>
      <c r="P141" s="60">
        <v>9.8416202979256773E-4</v>
      </c>
      <c r="Q141" s="48"/>
      <c r="R141" s="46">
        <f t="shared" si="9"/>
        <v>10687.169900000001</v>
      </c>
      <c r="S141" s="47">
        <f t="shared" si="10"/>
        <v>4901.6318999999994</v>
      </c>
      <c r="T141" s="14"/>
      <c r="U141" s="64" t="s">
        <v>3258</v>
      </c>
      <c r="V141" s="52" t="e">
        <f>EOSS!#REF!&amp;".sm@vishalretail.co.in"</f>
        <v>#REF!</v>
      </c>
      <c r="W141" s="64" t="s">
        <v>1447</v>
      </c>
      <c r="X141" s="49" t="e">
        <v>#N/A</v>
      </c>
    </row>
    <row r="142" spans="2:24" ht="15" x14ac:dyDescent="0.25">
      <c r="B142" s="53" t="s">
        <v>57</v>
      </c>
      <c r="C142" s="54" t="s">
        <v>173</v>
      </c>
      <c r="D142" s="55" t="s">
        <v>645</v>
      </c>
      <c r="E142" s="56">
        <v>3.7500965999999996</v>
      </c>
      <c r="F142" s="57">
        <v>0.21823150000000002</v>
      </c>
      <c r="G142" s="63">
        <v>5.4993310658964928E-2</v>
      </c>
      <c r="H142" s="59">
        <v>3.6965189445902933E-3</v>
      </c>
      <c r="I142" s="59">
        <v>5.0121863663440541E-3</v>
      </c>
      <c r="J142" s="60">
        <v>3.2220118089529948E-3</v>
      </c>
      <c r="K142" s="61">
        <v>1.8348145</v>
      </c>
      <c r="L142" s="62">
        <v>0.40110220000000002</v>
      </c>
      <c r="M142" s="63">
        <v>0.17939049339360449</v>
      </c>
      <c r="N142" s="59">
        <v>3.1213148504145968E-3</v>
      </c>
      <c r="O142" s="59">
        <v>5.8519174708073877E-3</v>
      </c>
      <c r="P142" s="60">
        <v>1.2075584032267392E-3</v>
      </c>
      <c r="Q142" s="48"/>
      <c r="R142" s="46">
        <f t="shared" si="9"/>
        <v>3968.3280999999993</v>
      </c>
      <c r="S142" s="47">
        <f t="shared" si="10"/>
        <v>3353.8750500000001</v>
      </c>
      <c r="T142" s="14"/>
      <c r="U142" s="64" t="s">
        <v>3486</v>
      </c>
      <c r="V142" s="52" t="e">
        <f>EOSS!#REF!&amp;".sm@vishalretail.co.in"</f>
        <v>#REF!</v>
      </c>
      <c r="W142" s="64" t="s">
        <v>1476</v>
      </c>
      <c r="X142" s="49" t="e">
        <v>#N/A</v>
      </c>
    </row>
    <row r="143" spans="2:24" ht="15" x14ac:dyDescent="0.25">
      <c r="B143" s="53" t="s">
        <v>57</v>
      </c>
      <c r="C143" s="54" t="s">
        <v>267</v>
      </c>
      <c r="D143" s="55" t="s">
        <v>439</v>
      </c>
      <c r="E143" s="56">
        <v>2.8218013000000002</v>
      </c>
      <c r="F143" s="57">
        <v>0.31125720000000001</v>
      </c>
      <c r="G143" s="63">
        <v>9.9346118178131687E-2</v>
      </c>
      <c r="H143" s="59">
        <v>4.0040746127147E-3</v>
      </c>
      <c r="I143" s="59">
        <v>3.4712725600240142E-3</v>
      </c>
      <c r="J143" s="60">
        <v>1.6954678631120358E-3</v>
      </c>
      <c r="K143" s="61">
        <v>2.4656007</v>
      </c>
      <c r="L143" s="62">
        <v>0.82095590000000007</v>
      </c>
      <c r="M143" s="63">
        <v>0.2497921076423878</v>
      </c>
      <c r="N143" s="59">
        <v>9.569285981565021E-4</v>
      </c>
      <c r="O143" s="59">
        <v>6.3863497741070401E-3</v>
      </c>
      <c r="P143" s="60">
        <v>7.0529745326765401E-3</v>
      </c>
      <c r="Q143" s="48"/>
      <c r="R143" s="46">
        <f t="shared" si="9"/>
        <v>3133.0585000000001</v>
      </c>
      <c r="S143" s="47">
        <f t="shared" si="10"/>
        <v>4929.8348999999998</v>
      </c>
      <c r="T143" s="14"/>
      <c r="U143" s="64" t="s">
        <v>3689</v>
      </c>
      <c r="V143" s="52" t="e">
        <f>EOSS!#REF!&amp;".sm@vishalretail.co.in"</f>
        <v>#REF!</v>
      </c>
      <c r="W143" s="64" t="s">
        <v>1476</v>
      </c>
      <c r="X143" s="49" t="e">
        <v>#N/A</v>
      </c>
    </row>
    <row r="144" spans="2:24" ht="15" x14ac:dyDescent="0.25">
      <c r="B144" s="53" t="s">
        <v>57</v>
      </c>
      <c r="C144" s="54" t="s">
        <v>158</v>
      </c>
      <c r="D144" s="55" t="s">
        <v>438</v>
      </c>
      <c r="E144" s="56">
        <v>7.4186699999999997</v>
      </c>
      <c r="F144" s="57">
        <v>0.11008029999999999</v>
      </c>
      <c r="G144" s="63">
        <v>1.4621324338516048E-2</v>
      </c>
      <c r="H144" s="59">
        <v>2.1116386341037238E-3</v>
      </c>
      <c r="I144" s="59">
        <v>7.916320454936592E-4</v>
      </c>
      <c r="J144" s="60">
        <v>1.0445425451286383E-3</v>
      </c>
      <c r="K144" s="61">
        <v>3.8008109000000001</v>
      </c>
      <c r="L144" s="62">
        <v>4.6290100000000001E-2</v>
      </c>
      <c r="M144" s="63">
        <v>1.2032462885689769E-2</v>
      </c>
      <c r="N144" s="59">
        <v>3.3011870496771464E-4</v>
      </c>
      <c r="O144" s="59">
        <v>0</v>
      </c>
      <c r="P144" s="60">
        <v>8.7078556034790865E-5</v>
      </c>
      <c r="Q144" s="48"/>
      <c r="R144" s="46">
        <f t="shared" si="9"/>
        <v>7528.7502999999988</v>
      </c>
      <c r="S144" s="47">
        <f t="shared" si="10"/>
        <v>5770.6514999999999</v>
      </c>
      <c r="T144" s="14"/>
      <c r="U144" s="64" t="s">
        <v>3262</v>
      </c>
      <c r="V144" s="52" t="e">
        <f>EOSS!#REF!&amp;".sm@vishalretail.co.in"</f>
        <v>#REF!</v>
      </c>
      <c r="W144" s="64" t="s">
        <v>1476</v>
      </c>
      <c r="X144" s="49" t="e">
        <v>#N/A</v>
      </c>
    </row>
    <row r="145" spans="2:24" ht="15" x14ac:dyDescent="0.25">
      <c r="B145" s="53" t="s">
        <v>57</v>
      </c>
      <c r="C145" s="54" t="s">
        <v>79</v>
      </c>
      <c r="D145" s="55" t="s">
        <v>646</v>
      </c>
      <c r="E145" s="56">
        <v>5.8092206000000006</v>
      </c>
      <c r="F145" s="57">
        <v>0.38622260000000003</v>
      </c>
      <c r="G145" s="63">
        <v>6.2339785473297535E-2</v>
      </c>
      <c r="H145" s="59">
        <v>2.2750591918912271E-3</v>
      </c>
      <c r="I145" s="59">
        <v>3.2429318373865491E-3</v>
      </c>
      <c r="J145" s="60">
        <v>3.15401164520401E-3</v>
      </c>
      <c r="K145" s="61">
        <v>0.68328979999999995</v>
      </c>
      <c r="L145" s="62">
        <v>3.7987E-2</v>
      </c>
      <c r="M145" s="63">
        <v>5.2666327268532695E-2</v>
      </c>
      <c r="N145" s="59">
        <v>4.1592908575459521E-4</v>
      </c>
      <c r="O145" s="59">
        <v>2.9392322059991396E-3</v>
      </c>
      <c r="P145" s="60">
        <v>2.6064889373954635E-3</v>
      </c>
      <c r="Q145" s="48"/>
      <c r="R145" s="46">
        <f t="shared" si="9"/>
        <v>6195.4432000000006</v>
      </c>
      <c r="S145" s="47">
        <f t="shared" si="10"/>
        <v>1081.9151999999999</v>
      </c>
      <c r="T145" s="14"/>
      <c r="U145" s="64" t="s">
        <v>3263</v>
      </c>
      <c r="V145" s="52" t="e">
        <f>EOSS!#REF!&amp;".sm@vishalretail.co.in"</f>
        <v>#REF!</v>
      </c>
      <c r="W145" s="64" t="s">
        <v>1476</v>
      </c>
      <c r="X145" s="49" t="e">
        <v>#N/A</v>
      </c>
    </row>
    <row r="146" spans="2:24" ht="15" x14ac:dyDescent="0.25">
      <c r="B146" s="53" t="s">
        <v>57</v>
      </c>
      <c r="C146" s="54" t="s">
        <v>101</v>
      </c>
      <c r="D146" s="55" t="s">
        <v>881</v>
      </c>
      <c r="E146" s="56">
        <v>12.4118324</v>
      </c>
      <c r="F146" s="57">
        <v>2.7392E-2</v>
      </c>
      <c r="G146" s="63">
        <v>2.202066553281248E-3</v>
      </c>
      <c r="H146" s="59">
        <v>3.6819015822240491E-4</v>
      </c>
      <c r="I146" s="59">
        <v>5.9489239538117822E-5</v>
      </c>
      <c r="J146" s="60">
        <v>2.6930939520634423E-4</v>
      </c>
      <c r="K146" s="61">
        <v>40.529392799999997</v>
      </c>
      <c r="L146" s="62">
        <v>0.298572</v>
      </c>
      <c r="M146" s="63">
        <v>7.3129288090304232E-3</v>
      </c>
      <c r="N146" s="59">
        <v>0</v>
      </c>
      <c r="O146" s="59">
        <v>2.3265916012546383E-3</v>
      </c>
      <c r="P146" s="60">
        <v>1.6165390639310045E-5</v>
      </c>
      <c r="Q146" s="48"/>
      <c r="R146" s="46">
        <f t="shared" si="9"/>
        <v>12439.224400000001</v>
      </c>
      <c r="S146" s="47">
        <f t="shared" si="10"/>
        <v>61241.947199999988</v>
      </c>
      <c r="T146" s="14"/>
      <c r="U146" s="64" t="s">
        <v>3690</v>
      </c>
      <c r="V146" s="52" t="e">
        <f>EOSS!#REF!&amp;".sm@vishalretail.co.in"</f>
        <v>#REF!</v>
      </c>
      <c r="W146" s="64" t="s">
        <v>1476</v>
      </c>
      <c r="X146" s="49" t="e">
        <v>#N/A</v>
      </c>
    </row>
    <row r="147" spans="2:24" ht="15" x14ac:dyDescent="0.25">
      <c r="B147" s="53" t="s">
        <v>57</v>
      </c>
      <c r="C147" s="54" t="s">
        <v>440</v>
      </c>
      <c r="D147" s="55" t="s">
        <v>441</v>
      </c>
      <c r="E147" s="56">
        <v>5.0121699</v>
      </c>
      <c r="F147" s="57">
        <v>0.2643626</v>
      </c>
      <c r="G147" s="63">
        <v>5.010157712475001E-2</v>
      </c>
      <c r="H147" s="59">
        <v>2.8543555829514929E-3</v>
      </c>
      <c r="I147" s="59">
        <v>5.0292497961492702E-3</v>
      </c>
      <c r="J147" s="60">
        <v>2.3012461308634033E-3</v>
      </c>
      <c r="K147" s="61">
        <v>0.61032439999999999</v>
      </c>
      <c r="L147" s="62">
        <v>3.2301999999999997E-2</v>
      </c>
      <c r="M147" s="63">
        <v>5.0265597554037617E-2</v>
      </c>
      <c r="N147" s="59">
        <v>0</v>
      </c>
      <c r="O147" s="59">
        <v>5.6020107483912901E-3</v>
      </c>
      <c r="P147" s="60">
        <v>0</v>
      </c>
      <c r="Q147" s="48"/>
      <c r="R147" s="46">
        <f t="shared" si="9"/>
        <v>5276.5325000000003</v>
      </c>
      <c r="S147" s="47">
        <f t="shared" si="10"/>
        <v>963.93959999999981</v>
      </c>
      <c r="T147" s="14"/>
      <c r="U147" s="64" t="s">
        <v>3691</v>
      </c>
      <c r="V147" s="52" t="e">
        <f>EOSS!#REF!&amp;".sm@vishalretail.co.in"</f>
        <v>#REF!</v>
      </c>
      <c r="W147" s="64" t="s">
        <v>1476</v>
      </c>
      <c r="X147" s="49" t="e">
        <v>#N/A</v>
      </c>
    </row>
    <row r="148" spans="2:24" ht="15" x14ac:dyDescent="0.25">
      <c r="B148" s="53" t="s">
        <v>651</v>
      </c>
      <c r="C148" s="54" t="s">
        <v>652</v>
      </c>
      <c r="D148" s="55" t="s">
        <v>653</v>
      </c>
      <c r="E148" s="56">
        <v>2.1440517000000003</v>
      </c>
      <c r="F148" s="57">
        <v>0.30557620000000002</v>
      </c>
      <c r="G148" s="63">
        <v>0.12474392539373019</v>
      </c>
      <c r="H148" s="59">
        <v>1.3221599900948219E-3</v>
      </c>
      <c r="I148" s="59">
        <v>6.2891184412130503E-3</v>
      </c>
      <c r="J148" s="60">
        <v>8.8633869658326456E-3</v>
      </c>
      <c r="K148" s="61">
        <v>6.6755773999999999</v>
      </c>
      <c r="L148" s="62">
        <v>0.1230851</v>
      </c>
      <c r="M148" s="63">
        <v>1.8104310958221563E-2</v>
      </c>
      <c r="N148" s="59">
        <v>4.5597203861788992E-5</v>
      </c>
      <c r="O148" s="59">
        <v>9.9284234215185705E-4</v>
      </c>
      <c r="P148" s="60">
        <v>7.1206652779131187E-4</v>
      </c>
      <c r="Q148" s="48"/>
      <c r="R148" s="46">
        <f t="shared" si="9"/>
        <v>2449.6279000000004</v>
      </c>
      <c r="S148" s="47">
        <f t="shared" si="10"/>
        <v>10197.99375</v>
      </c>
      <c r="T148" s="14"/>
      <c r="U148" s="64" t="s">
        <v>3268</v>
      </c>
      <c r="V148" s="52" t="e">
        <f>EOSS!#REF!&amp;".sm@vishalretail.co.in"</f>
        <v>#REF!</v>
      </c>
      <c r="W148" s="64" t="s">
        <v>1463</v>
      </c>
      <c r="X148" s="49" t="e">
        <v>#N/A</v>
      </c>
    </row>
    <row r="149" spans="2:24" ht="15" x14ac:dyDescent="0.25">
      <c r="B149" s="53" t="s">
        <v>651</v>
      </c>
      <c r="C149" s="54" t="s">
        <v>658</v>
      </c>
      <c r="D149" s="55" t="s">
        <v>659</v>
      </c>
      <c r="E149" s="56">
        <v>2.5466194</v>
      </c>
      <c r="F149" s="57">
        <v>0.58515259999999991</v>
      </c>
      <c r="G149" s="63">
        <v>0.18684393372186736</v>
      </c>
      <c r="H149" s="59">
        <v>5.1981434152933229E-3</v>
      </c>
      <c r="I149" s="59">
        <v>4.5089489273165478E-3</v>
      </c>
      <c r="J149" s="60">
        <v>1.4097450261385566E-3</v>
      </c>
      <c r="K149" s="61">
        <v>1.7764739999999999</v>
      </c>
      <c r="L149" s="62">
        <v>0.57896870000000011</v>
      </c>
      <c r="M149" s="63">
        <v>0.24580037544534625</v>
      </c>
      <c r="N149" s="59">
        <v>1.0868445239614617E-3</v>
      </c>
      <c r="O149" s="59">
        <v>6.7188219012926948E-3</v>
      </c>
      <c r="P149" s="60">
        <v>9.5523444488800329E-4</v>
      </c>
      <c r="Q149" s="48"/>
      <c r="R149" s="46">
        <f t="shared" si="9"/>
        <v>3131.7719999999999</v>
      </c>
      <c r="S149" s="47">
        <f t="shared" si="10"/>
        <v>3533.1640500000003</v>
      </c>
      <c r="T149" s="14"/>
      <c r="U149" s="64" t="s">
        <v>3692</v>
      </c>
      <c r="V149" s="52" t="e">
        <f>EOSS!#REF!&amp;".sm@vishalretail.co.in"</f>
        <v>#REF!</v>
      </c>
      <c r="W149" s="64" t="s">
        <v>1463</v>
      </c>
      <c r="X149" s="49" t="e">
        <v>#N/A</v>
      </c>
    </row>
    <row r="150" spans="2:24" ht="15" x14ac:dyDescent="0.25">
      <c r="B150" s="53" t="s">
        <v>651</v>
      </c>
      <c r="C150" s="54" t="s">
        <v>660</v>
      </c>
      <c r="D150" s="55" t="s">
        <v>661</v>
      </c>
      <c r="E150" s="56">
        <v>5.8327460999999996</v>
      </c>
      <c r="F150" s="57">
        <v>0.71822220000000003</v>
      </c>
      <c r="G150" s="63">
        <v>0.10963603655355807</v>
      </c>
      <c r="H150" s="59">
        <v>1.7074117119449351E-3</v>
      </c>
      <c r="I150" s="59">
        <v>1.510219489231844E-3</v>
      </c>
      <c r="J150" s="60">
        <v>3.0769344434165564E-3</v>
      </c>
      <c r="K150" s="61">
        <v>4.0866693999999999</v>
      </c>
      <c r="L150" s="62">
        <v>0.1364127</v>
      </c>
      <c r="M150" s="63">
        <v>3.2301692642915943E-2</v>
      </c>
      <c r="N150" s="59">
        <v>2.9776830528584798E-3</v>
      </c>
      <c r="O150" s="59">
        <v>2.8770456534576959E-3</v>
      </c>
      <c r="P150" s="60">
        <v>3.3153511270832266E-3</v>
      </c>
      <c r="Q150" s="48"/>
      <c r="R150" s="46">
        <f t="shared" si="9"/>
        <v>6550.9682999999995</v>
      </c>
      <c r="S150" s="47">
        <f t="shared" si="10"/>
        <v>6334.6231500000004</v>
      </c>
      <c r="T150" s="14"/>
      <c r="U150" s="64" t="s">
        <v>3266</v>
      </c>
      <c r="V150" s="52" t="e">
        <f>EOSS!#REF!&amp;".sm@vishalretail.co.in"</f>
        <v>#REF!</v>
      </c>
      <c r="W150" s="64" t="s">
        <v>1463</v>
      </c>
      <c r="X150" s="49" t="e">
        <v>#N/A</v>
      </c>
    </row>
    <row r="151" spans="2:24" ht="15" x14ac:dyDescent="0.25">
      <c r="B151" s="53" t="s">
        <v>13</v>
      </c>
      <c r="C151" s="54" t="s">
        <v>148</v>
      </c>
      <c r="D151" s="55" t="s">
        <v>662</v>
      </c>
      <c r="E151" s="56">
        <v>8.8291593000000006</v>
      </c>
      <c r="F151" s="57">
        <v>0.17370600000000003</v>
      </c>
      <c r="G151" s="63">
        <v>1.9294523933397076E-2</v>
      </c>
      <c r="H151" s="59">
        <v>1.2476028048536948E-3</v>
      </c>
      <c r="I151" s="59">
        <v>2.0209121644861223E-3</v>
      </c>
      <c r="J151" s="60">
        <v>1.3750066881484944E-3</v>
      </c>
      <c r="K151" s="61">
        <v>3.1228882000000002</v>
      </c>
      <c r="L151" s="62">
        <v>0.108657</v>
      </c>
      <c r="M151" s="63">
        <v>3.362385276244937E-2</v>
      </c>
      <c r="N151" s="59">
        <v>1.1728135506196848E-3</v>
      </c>
      <c r="O151" s="59">
        <v>7.3184803356610942E-4</v>
      </c>
      <c r="P151" s="60">
        <v>5.2296963075125795E-4</v>
      </c>
      <c r="Q151" s="48"/>
      <c r="R151" s="46">
        <f t="shared" si="9"/>
        <v>9002.8652999999995</v>
      </c>
      <c r="S151" s="47">
        <f t="shared" si="10"/>
        <v>4847.3177999999998</v>
      </c>
      <c r="T151" s="14"/>
      <c r="U151" s="64" t="s">
        <v>3693</v>
      </c>
      <c r="V151" s="52" t="e">
        <f>EOSS!#REF!&amp;".sm@vishalretail.co.in"</f>
        <v>#REF!</v>
      </c>
      <c r="W151" s="64" t="s">
        <v>1555</v>
      </c>
      <c r="X151" s="49" t="e">
        <v>#N/A</v>
      </c>
    </row>
    <row r="152" spans="2:24" ht="15" x14ac:dyDescent="0.25">
      <c r="B152" s="53" t="s">
        <v>13</v>
      </c>
      <c r="C152" s="54" t="s">
        <v>264</v>
      </c>
      <c r="D152" s="55" t="s">
        <v>367</v>
      </c>
      <c r="E152" s="56">
        <v>3.8551894</v>
      </c>
      <c r="F152" s="57">
        <v>0.21389170000000002</v>
      </c>
      <c r="G152" s="63">
        <v>5.2565111076306639E-2</v>
      </c>
      <c r="H152" s="59">
        <v>3.9379652570699563E-3</v>
      </c>
      <c r="I152" s="59">
        <v>3.687810498542287E-3</v>
      </c>
      <c r="J152" s="60">
        <v>9.0558529295471646E-3</v>
      </c>
      <c r="K152" s="61">
        <v>2.6290896999999998</v>
      </c>
      <c r="L152" s="62">
        <v>4.4033000000000003E-2</v>
      </c>
      <c r="M152" s="63">
        <v>1.6472494883979699E-2</v>
      </c>
      <c r="N152" s="59">
        <v>2.3968222633401755E-3</v>
      </c>
      <c r="O152" s="59">
        <v>1.2158065172242186E-3</v>
      </c>
      <c r="P152" s="60">
        <v>6.2567273847923249E-4</v>
      </c>
      <c r="Q152" s="48"/>
      <c r="R152" s="46">
        <f t="shared" si="9"/>
        <v>4069.0810999999999</v>
      </c>
      <c r="S152" s="47">
        <f t="shared" si="10"/>
        <v>4009.6840500000003</v>
      </c>
      <c r="T152" s="14"/>
      <c r="U152" s="64" t="s">
        <v>3274</v>
      </c>
      <c r="V152" s="52" t="e">
        <f>EOSS!#REF!&amp;".sm@vishalretail.co.in"</f>
        <v>#REF!</v>
      </c>
      <c r="W152" s="64" t="s">
        <v>1555</v>
      </c>
      <c r="X152" s="49" t="e">
        <v>#N/A</v>
      </c>
    </row>
    <row r="153" spans="2:24" ht="15" x14ac:dyDescent="0.25">
      <c r="B153" s="53" t="s">
        <v>13</v>
      </c>
      <c r="C153" s="54" t="s">
        <v>442</v>
      </c>
      <c r="D153" s="55" t="s">
        <v>443</v>
      </c>
      <c r="E153" s="56">
        <v>4.4443535999999995</v>
      </c>
      <c r="F153" s="57">
        <v>0.16165589999999999</v>
      </c>
      <c r="G153" s="63">
        <v>3.5096736122667574E-2</v>
      </c>
      <c r="H153" s="59">
        <v>3.1730286270577599E-3</v>
      </c>
      <c r="I153" s="59">
        <v>2.6682532895340319E-3</v>
      </c>
      <c r="J153" s="60">
        <v>1.0508011327375682E-3</v>
      </c>
      <c r="K153" s="61">
        <v>2.9736326000000002</v>
      </c>
      <c r="L153" s="62">
        <v>5.8365E-2</v>
      </c>
      <c r="M153" s="63">
        <v>1.9249685421914579E-2</v>
      </c>
      <c r="N153" s="59">
        <v>2.1273103910108633E-3</v>
      </c>
      <c r="O153" s="59">
        <v>1.1101591900996226E-3</v>
      </c>
      <c r="P153" s="60">
        <v>1.3522438144410138E-4</v>
      </c>
      <c r="Q153" s="48"/>
      <c r="R153" s="46">
        <f t="shared" si="9"/>
        <v>4606.0095000000001</v>
      </c>
      <c r="S153" s="47">
        <f t="shared" si="10"/>
        <v>4547.9964000000009</v>
      </c>
      <c r="T153" s="14"/>
      <c r="U153" s="64" t="s">
        <v>3694</v>
      </c>
      <c r="V153" s="52" t="e">
        <f>EOSS!#REF!&amp;".sm@vishalretail.co.in"</f>
        <v>#REF!</v>
      </c>
      <c r="W153" s="64" t="s">
        <v>1555</v>
      </c>
      <c r="X153" s="49" t="e">
        <v>#N/A</v>
      </c>
    </row>
    <row r="154" spans="2:24" ht="15" x14ac:dyDescent="0.25">
      <c r="B154" s="53" t="s">
        <v>13</v>
      </c>
      <c r="C154" s="54" t="s">
        <v>78</v>
      </c>
      <c r="D154" s="55" t="s">
        <v>665</v>
      </c>
      <c r="E154" s="56">
        <v>8.7765597</v>
      </c>
      <c r="F154" s="57">
        <v>1.0451007000000001</v>
      </c>
      <c r="G154" s="63">
        <v>0.10640774140388727</v>
      </c>
      <c r="H154" s="59">
        <v>6.7771636657280466E-3</v>
      </c>
      <c r="I154" s="59">
        <v>5.4913729250911578E-3</v>
      </c>
      <c r="J154" s="60">
        <v>5.138815428804685E-3</v>
      </c>
      <c r="K154" s="61">
        <v>0.69301729999999995</v>
      </c>
      <c r="L154" s="62">
        <v>8.5258500000000001E-2</v>
      </c>
      <c r="M154" s="63">
        <v>0.10954792632637428</v>
      </c>
      <c r="N154" s="59">
        <v>0</v>
      </c>
      <c r="O154" s="59">
        <v>0</v>
      </c>
      <c r="P154" s="60">
        <v>0</v>
      </c>
      <c r="Q154" s="48"/>
      <c r="R154" s="46">
        <f t="shared" si="9"/>
        <v>9821.6604000000007</v>
      </c>
      <c r="S154" s="47">
        <f t="shared" si="10"/>
        <v>1167.4136999999998</v>
      </c>
      <c r="T154" s="14"/>
      <c r="U154" s="64" t="s">
        <v>3277</v>
      </c>
      <c r="V154" s="52" t="e">
        <f>EOSS!#REF!&amp;".sm@vishalretail.co.in"</f>
        <v>#REF!</v>
      </c>
      <c r="W154" s="64" t="s">
        <v>1555</v>
      </c>
      <c r="X154" s="49" t="e">
        <v>#N/A</v>
      </c>
    </row>
    <row r="155" spans="2:24" ht="15" x14ac:dyDescent="0.25">
      <c r="B155" s="53" t="s">
        <v>13</v>
      </c>
      <c r="C155" s="54" t="s">
        <v>195</v>
      </c>
      <c r="D155" s="55" t="s">
        <v>666</v>
      </c>
      <c r="E155" s="56">
        <v>6.9161925000000002</v>
      </c>
      <c r="F155" s="57">
        <v>0.36874459999999992</v>
      </c>
      <c r="G155" s="63">
        <v>5.0617403409015008E-2</v>
      </c>
      <c r="H155" s="59">
        <v>9.847305339122283E-4</v>
      </c>
      <c r="I155" s="59">
        <v>2.4935836439823208E-3</v>
      </c>
      <c r="J155" s="60">
        <v>3.3664257718848387E-3</v>
      </c>
      <c r="K155" s="61">
        <v>7.0149254000000001</v>
      </c>
      <c r="L155" s="62">
        <v>0.31466830000000001</v>
      </c>
      <c r="M155" s="63">
        <v>4.2931206405069901E-2</v>
      </c>
      <c r="N155" s="59">
        <v>8.3906424444781978E-4</v>
      </c>
      <c r="O155" s="59">
        <v>6.8830554686817081E-4</v>
      </c>
      <c r="P155" s="60">
        <v>9.7134988532856874E-4</v>
      </c>
      <c r="Q155" s="48"/>
      <c r="R155" s="46">
        <f t="shared" si="9"/>
        <v>7284.937100000001</v>
      </c>
      <c r="S155" s="47">
        <f t="shared" si="10"/>
        <v>10994.39055</v>
      </c>
      <c r="T155" s="14"/>
      <c r="U155" s="64" t="s">
        <v>3272</v>
      </c>
      <c r="V155" s="52" t="e">
        <f>EOSS!#REF!&amp;".sm@vishalretail.co.in"</f>
        <v>#REF!</v>
      </c>
      <c r="W155" s="64" t="s">
        <v>1555</v>
      </c>
      <c r="X155" s="49" t="e">
        <v>#N/A</v>
      </c>
    </row>
    <row r="156" spans="2:24" ht="15" x14ac:dyDescent="0.25">
      <c r="B156" s="53" t="s">
        <v>13</v>
      </c>
      <c r="C156" s="54" t="s">
        <v>272</v>
      </c>
      <c r="D156" s="55" t="s">
        <v>668</v>
      </c>
      <c r="E156" s="56">
        <v>5.8538466000000007</v>
      </c>
      <c r="F156" s="57">
        <v>0.152392</v>
      </c>
      <c r="G156" s="63">
        <v>2.5372285410040153E-2</v>
      </c>
      <c r="H156" s="59">
        <v>7.0593266141641452E-4</v>
      </c>
      <c r="I156" s="59">
        <v>6.3883575987141094E-4</v>
      </c>
      <c r="J156" s="60">
        <v>7.2924175872733394E-4</v>
      </c>
      <c r="K156" s="61">
        <v>10.548885</v>
      </c>
      <c r="L156" s="62">
        <v>4.5533999999999998E-2</v>
      </c>
      <c r="M156" s="63">
        <v>4.2979232745089654E-3</v>
      </c>
      <c r="N156" s="59">
        <v>0</v>
      </c>
      <c r="O156" s="59">
        <v>0</v>
      </c>
      <c r="P156" s="60">
        <v>3.2469925910991437E-4</v>
      </c>
      <c r="Q156" s="48"/>
      <c r="R156" s="46">
        <f t="shared" si="9"/>
        <v>6006.2386000000006</v>
      </c>
      <c r="S156" s="47">
        <f t="shared" si="10"/>
        <v>15891.628499999999</v>
      </c>
      <c r="T156" s="14"/>
      <c r="U156" s="64" t="s">
        <v>3695</v>
      </c>
      <c r="V156" s="52" t="e">
        <f>EOSS!#REF!&amp;".sm@vishalretail.co.in"</f>
        <v>#REF!</v>
      </c>
      <c r="W156" s="64" t="s">
        <v>1555</v>
      </c>
      <c r="X156" s="49" t="e">
        <v>#N/A</v>
      </c>
    </row>
    <row r="157" spans="2:24" ht="15" x14ac:dyDescent="0.25">
      <c r="B157" s="53" t="s">
        <v>13</v>
      </c>
      <c r="C157" s="54" t="s">
        <v>184</v>
      </c>
      <c r="D157" s="55" t="s">
        <v>669</v>
      </c>
      <c r="E157" s="56">
        <v>8.0247861</v>
      </c>
      <c r="F157" s="57">
        <v>0.92681829999999998</v>
      </c>
      <c r="G157" s="63">
        <v>0.10353655708914035</v>
      </c>
      <c r="H157" s="59">
        <v>5.0298357688818331E-3</v>
      </c>
      <c r="I157" s="59">
        <v>8.7888043846084171E-3</v>
      </c>
      <c r="J157" s="60">
        <v>6.5282822373160269E-3</v>
      </c>
      <c r="K157" s="61">
        <v>1.4951970999999999</v>
      </c>
      <c r="L157" s="62">
        <v>6.2950199999999998E-2</v>
      </c>
      <c r="M157" s="63">
        <v>4.0400673286793871E-2</v>
      </c>
      <c r="N157" s="59">
        <v>2.955433032550902E-3</v>
      </c>
      <c r="O157" s="59">
        <v>0</v>
      </c>
      <c r="P157" s="60">
        <v>4.5181864384708694E-3</v>
      </c>
      <c r="Q157" s="48"/>
      <c r="R157" s="46">
        <f t="shared" si="9"/>
        <v>8951.6044000000002</v>
      </c>
      <c r="S157" s="47">
        <f t="shared" si="10"/>
        <v>2337.2209499999999</v>
      </c>
      <c r="T157" s="14"/>
      <c r="U157" s="64" t="s">
        <v>3276</v>
      </c>
      <c r="V157" s="52" t="e">
        <f>EOSS!#REF!&amp;".sm@vishalretail.co.in"</f>
        <v>#REF!</v>
      </c>
      <c r="W157" s="64" t="s">
        <v>1555</v>
      </c>
      <c r="X157" s="49" t="e">
        <v>#N/A</v>
      </c>
    </row>
    <row r="158" spans="2:24" ht="15" x14ac:dyDescent="0.25">
      <c r="B158" s="53" t="s">
        <v>13</v>
      </c>
      <c r="C158" s="54" t="s">
        <v>370</v>
      </c>
      <c r="D158" s="55" t="s">
        <v>371</v>
      </c>
      <c r="E158" s="56">
        <v>7.8309295999999993</v>
      </c>
      <c r="F158" s="57">
        <v>5.2661599999999996E-2</v>
      </c>
      <c r="G158" s="63">
        <v>6.6798998913084173E-3</v>
      </c>
      <c r="H158" s="59">
        <v>4.384930563116972E-4</v>
      </c>
      <c r="I158" s="59">
        <v>9.0821553507239186E-4</v>
      </c>
      <c r="J158" s="60">
        <v>7.4838989621887046E-5</v>
      </c>
      <c r="K158" s="61">
        <v>5.0422684999999996</v>
      </c>
      <c r="L158" s="62">
        <v>6.3940000000000012E-3</v>
      </c>
      <c r="M158" s="63">
        <v>1.2664740413921513E-3</v>
      </c>
      <c r="N158" s="59">
        <v>0</v>
      </c>
      <c r="O158" s="59">
        <v>4.4764331147110743E-4</v>
      </c>
      <c r="P158" s="60">
        <v>0</v>
      </c>
      <c r="Q158" s="48"/>
      <c r="R158" s="46">
        <f t="shared" si="9"/>
        <v>7883.5911999999998</v>
      </c>
      <c r="S158" s="47">
        <f t="shared" si="10"/>
        <v>7572.9937499999996</v>
      </c>
      <c r="T158" s="14"/>
      <c r="U158" s="64" t="s">
        <v>3273</v>
      </c>
      <c r="V158" s="52" t="e">
        <f>EOSS!#REF!&amp;".sm@vishalretail.co.in"</f>
        <v>#REF!</v>
      </c>
      <c r="W158" s="64" t="s">
        <v>1555</v>
      </c>
      <c r="X158" s="49" t="e">
        <v>#N/A</v>
      </c>
    </row>
    <row r="159" spans="2:24" ht="15" x14ac:dyDescent="0.25">
      <c r="B159" s="53" t="s">
        <v>13</v>
      </c>
      <c r="C159" s="54" t="s">
        <v>672</v>
      </c>
      <c r="D159" s="55" t="s">
        <v>673</v>
      </c>
      <c r="E159" s="56">
        <v>3.5186908000000003</v>
      </c>
      <c r="F159" s="57">
        <v>0.37374439999999998</v>
      </c>
      <c r="G159" s="63">
        <v>9.6018143089446922E-2</v>
      </c>
      <c r="H159" s="59">
        <v>0</v>
      </c>
      <c r="I159" s="59">
        <v>1.3693227314355801E-3</v>
      </c>
      <c r="J159" s="60">
        <v>1.9268143500500662E-4</v>
      </c>
      <c r="K159" s="61">
        <v>2.3563717</v>
      </c>
      <c r="L159" s="62">
        <v>0.2101421</v>
      </c>
      <c r="M159" s="63">
        <v>8.1878422005757373E-2</v>
      </c>
      <c r="N159" s="59">
        <v>0</v>
      </c>
      <c r="O159" s="59">
        <v>2.0650580565746422E-4</v>
      </c>
      <c r="P159" s="60">
        <v>9.7408398895030288E-4</v>
      </c>
      <c r="Q159" s="48"/>
      <c r="R159" s="46">
        <f t="shared" si="9"/>
        <v>3892.4352000000003</v>
      </c>
      <c r="S159" s="47">
        <f t="shared" si="10"/>
        <v>3849.7707</v>
      </c>
      <c r="T159" s="14"/>
      <c r="U159" s="64" t="s">
        <v>3696</v>
      </c>
      <c r="V159" s="52" t="e">
        <f>EOSS!#REF!&amp;".sm@vishalretail.co.in"</f>
        <v>#REF!</v>
      </c>
      <c r="W159" s="64" t="s">
        <v>1555</v>
      </c>
      <c r="X159" s="49" t="e">
        <v>#N/A</v>
      </c>
    </row>
    <row r="160" spans="2:24" ht="15" x14ac:dyDescent="0.25">
      <c r="B160" s="53" t="s">
        <v>13</v>
      </c>
      <c r="C160" s="54" t="s">
        <v>70</v>
      </c>
      <c r="D160" s="55" t="s">
        <v>674</v>
      </c>
      <c r="E160" s="56">
        <v>7.4911967000000006</v>
      </c>
      <c r="F160" s="57">
        <v>0.54082940000000002</v>
      </c>
      <c r="G160" s="63">
        <v>6.7334118847049054E-2</v>
      </c>
      <c r="H160" s="59">
        <v>1.0370982235727545E-3</v>
      </c>
      <c r="I160" s="59">
        <v>1.2226055888936913E-3</v>
      </c>
      <c r="J160" s="60">
        <v>5.9339697613781401E-3</v>
      </c>
      <c r="K160" s="61">
        <v>13.5074085</v>
      </c>
      <c r="L160" s="62">
        <v>0.23210949999999997</v>
      </c>
      <c r="M160" s="63">
        <v>1.6893569337730768E-2</v>
      </c>
      <c r="N160" s="59">
        <v>6.3175433082878157E-4</v>
      </c>
      <c r="O160" s="59">
        <v>2.4018309812614969E-4</v>
      </c>
      <c r="P160" s="60">
        <v>1.0014907364290363E-3</v>
      </c>
      <c r="Q160" s="48"/>
      <c r="R160" s="46">
        <f t="shared" si="9"/>
        <v>8032.0261000000019</v>
      </c>
      <c r="S160" s="47">
        <f t="shared" si="10"/>
        <v>20609.277000000002</v>
      </c>
      <c r="T160" s="14"/>
      <c r="U160" s="64" t="s">
        <v>3271</v>
      </c>
      <c r="V160" s="52" t="e">
        <f>EOSS!#REF!&amp;".sm@vishalretail.co.in"</f>
        <v>#REF!</v>
      </c>
      <c r="W160" s="64" t="s">
        <v>1555</v>
      </c>
      <c r="X160" s="49" t="e">
        <v>#N/A</v>
      </c>
    </row>
    <row r="161" spans="2:24" ht="15" x14ac:dyDescent="0.25">
      <c r="B161" s="53" t="s">
        <v>13</v>
      </c>
      <c r="C161" s="54" t="s">
        <v>121</v>
      </c>
      <c r="D161" s="55" t="s">
        <v>675</v>
      </c>
      <c r="E161" s="56">
        <v>11.9232268</v>
      </c>
      <c r="F161" s="57">
        <v>2.5003299999999999E-2</v>
      </c>
      <c r="G161" s="63">
        <v>2.0926362976554994E-3</v>
      </c>
      <c r="H161" s="59">
        <v>1.4721845706670817E-4</v>
      </c>
      <c r="I161" s="59">
        <v>1.531607597680932E-4</v>
      </c>
      <c r="J161" s="60">
        <v>3.2113542908752653E-4</v>
      </c>
      <c r="K161" s="61">
        <v>4.0563057000000002</v>
      </c>
      <c r="L161" s="62">
        <v>1.3317000000000001E-2</v>
      </c>
      <c r="M161" s="63">
        <v>3.2722935224437392E-3</v>
      </c>
      <c r="N161" s="59">
        <v>0</v>
      </c>
      <c r="O161" s="59">
        <v>9.8289209955507671E-5</v>
      </c>
      <c r="P161" s="60">
        <v>1.7348045557147105E-3</v>
      </c>
      <c r="Q161" s="48"/>
      <c r="R161" s="46">
        <f t="shared" si="9"/>
        <v>11948.230100000001</v>
      </c>
      <c r="S161" s="47">
        <f t="shared" si="10"/>
        <v>6104.4340499999998</v>
      </c>
      <c r="T161" s="14"/>
      <c r="U161" s="64" t="s">
        <v>3697</v>
      </c>
      <c r="V161" s="52" t="e">
        <f>EOSS!#REF!&amp;".sm@vishalretail.co.in"</f>
        <v>#REF!</v>
      </c>
      <c r="W161" s="64" t="s">
        <v>1555</v>
      </c>
      <c r="X161" s="49" t="e">
        <v>#N/A</v>
      </c>
    </row>
    <row r="162" spans="2:24" ht="15" x14ac:dyDescent="0.25">
      <c r="B162" s="53" t="s">
        <v>14</v>
      </c>
      <c r="C162" s="54" t="s">
        <v>160</v>
      </c>
      <c r="D162" s="55" t="s">
        <v>339</v>
      </c>
      <c r="E162" s="56">
        <v>9.1327573999999991</v>
      </c>
      <c r="F162" s="57">
        <v>0.26189450000000003</v>
      </c>
      <c r="G162" s="63">
        <v>2.7876977538678155E-2</v>
      </c>
      <c r="H162" s="59">
        <v>1.0795503769543606E-3</v>
      </c>
      <c r="I162" s="59">
        <v>1.2700843125438208E-3</v>
      </c>
      <c r="J162" s="60">
        <v>1.6748678043089602E-3</v>
      </c>
      <c r="K162" s="61">
        <v>7.0434824999999996</v>
      </c>
      <c r="L162" s="62">
        <v>6.4374000000000001E-2</v>
      </c>
      <c r="M162" s="63">
        <v>9.0567388353999558E-3</v>
      </c>
      <c r="N162" s="59">
        <v>2.6730984228508274E-4</v>
      </c>
      <c r="O162" s="59">
        <v>0</v>
      </c>
      <c r="P162" s="60">
        <v>5.768265017730733E-4</v>
      </c>
      <c r="Q162" s="48"/>
      <c r="R162" s="46">
        <f t="shared" si="9"/>
        <v>9394.6518999999989</v>
      </c>
      <c r="S162" s="47">
        <f t="shared" si="10"/>
        <v>10661.784749999999</v>
      </c>
      <c r="T162" s="14"/>
      <c r="U162" s="64" t="s">
        <v>3626</v>
      </c>
      <c r="V162" s="52" t="e">
        <f>EOSS!#REF!&amp;".sm@vishalretail.co.in"</f>
        <v>#REF!</v>
      </c>
      <c r="W162" s="64" t="s">
        <v>1481</v>
      </c>
      <c r="X162" s="49" t="e">
        <v>#N/A</v>
      </c>
    </row>
    <row r="163" spans="2:24" ht="15" x14ac:dyDescent="0.25">
      <c r="B163" s="53" t="s">
        <v>14</v>
      </c>
      <c r="C163" s="54" t="s">
        <v>66</v>
      </c>
      <c r="D163" s="55" t="s">
        <v>338</v>
      </c>
      <c r="E163" s="56">
        <v>5.0773522999999994</v>
      </c>
      <c r="F163" s="57">
        <v>0.26017450000000003</v>
      </c>
      <c r="G163" s="63">
        <v>4.87443922529813E-2</v>
      </c>
      <c r="H163" s="59">
        <v>2.7797143800758063E-3</v>
      </c>
      <c r="I163" s="59">
        <v>5.5508854775211634E-3</v>
      </c>
      <c r="J163" s="60">
        <v>9.6695345866928493E-3</v>
      </c>
      <c r="K163" s="61">
        <v>4.0740778000000004</v>
      </c>
      <c r="L163" s="62">
        <v>0.1082318</v>
      </c>
      <c r="M163" s="63">
        <v>2.5878476332789897E-2</v>
      </c>
      <c r="N163" s="59">
        <v>3.5865350570890299E-4</v>
      </c>
      <c r="O163" s="59">
        <v>2.0562800993977103E-4</v>
      </c>
      <c r="P163" s="60">
        <v>2.9511684166088513E-3</v>
      </c>
      <c r="Q163" s="48"/>
      <c r="R163" s="46">
        <f t="shared" si="9"/>
        <v>5337.5267999999987</v>
      </c>
      <c r="S163" s="47">
        <f t="shared" si="10"/>
        <v>6273.4644000000008</v>
      </c>
      <c r="T163" s="14"/>
      <c r="U163" s="64" t="s">
        <v>3283</v>
      </c>
      <c r="V163" s="52" t="e">
        <f>EOSS!#REF!&amp;".sm@vishalretail.co.in"</f>
        <v>#REF!</v>
      </c>
      <c r="W163" s="64" t="s">
        <v>1481</v>
      </c>
      <c r="X163" s="49" t="e">
        <v>#N/A</v>
      </c>
    </row>
    <row r="164" spans="2:24" ht="15" x14ac:dyDescent="0.25">
      <c r="B164" s="53" t="s">
        <v>14</v>
      </c>
      <c r="C164" s="54" t="s">
        <v>347</v>
      </c>
      <c r="D164" s="55" t="s">
        <v>348</v>
      </c>
      <c r="E164" s="56">
        <v>9.3187850999999995</v>
      </c>
      <c r="F164" s="57">
        <v>0.28993230000000003</v>
      </c>
      <c r="G164" s="63">
        <v>3.0173881479748799E-2</v>
      </c>
      <c r="H164" s="59">
        <v>1.7184915855679135E-3</v>
      </c>
      <c r="I164" s="59">
        <v>4.43731439120064E-3</v>
      </c>
      <c r="J164" s="60">
        <v>1.4335836331288087E-3</v>
      </c>
      <c r="K164" s="61">
        <v>4.1788705999999998</v>
      </c>
      <c r="L164" s="62">
        <v>0.1548283</v>
      </c>
      <c r="M164" s="63">
        <v>3.5726593741895636E-2</v>
      </c>
      <c r="N164" s="59">
        <v>1.1629788123951113E-3</v>
      </c>
      <c r="O164" s="59">
        <v>2.5232486733215362E-3</v>
      </c>
      <c r="P164" s="60">
        <v>3.0920468424790659E-4</v>
      </c>
      <c r="Q164" s="48"/>
      <c r="R164" s="46">
        <f t="shared" si="9"/>
        <v>9608.7173999999995</v>
      </c>
      <c r="S164" s="47">
        <f t="shared" si="10"/>
        <v>6500.54835</v>
      </c>
      <c r="T164" s="14"/>
      <c r="U164" s="64" t="s">
        <v>3279</v>
      </c>
      <c r="V164" s="52" t="e">
        <f>EOSS!#REF!&amp;".sm@vishalretail.co.in"</f>
        <v>#REF!</v>
      </c>
      <c r="W164" s="64" t="s">
        <v>1481</v>
      </c>
      <c r="X164" s="49" t="e">
        <v>#N/A</v>
      </c>
    </row>
    <row r="165" spans="2:24" ht="15" x14ac:dyDescent="0.25">
      <c r="B165" s="53" t="s">
        <v>14</v>
      </c>
      <c r="C165" s="54" t="s">
        <v>72</v>
      </c>
      <c r="D165" s="55" t="s">
        <v>678</v>
      </c>
      <c r="E165" s="56">
        <v>5.5571009</v>
      </c>
      <c r="F165" s="57">
        <v>0.33786879999999997</v>
      </c>
      <c r="G165" s="63">
        <v>5.7314764484709728E-2</v>
      </c>
      <c r="H165" s="59">
        <v>5.1849291099833814E-3</v>
      </c>
      <c r="I165" s="59">
        <v>3.2291938667640646E-3</v>
      </c>
      <c r="J165" s="60">
        <v>8.6408247357064455E-3</v>
      </c>
      <c r="K165" s="61">
        <v>5.6955927000000006</v>
      </c>
      <c r="L165" s="62">
        <v>0.28388569999999996</v>
      </c>
      <c r="M165" s="63">
        <v>4.7476666192154814E-2</v>
      </c>
      <c r="N165" s="59">
        <v>6.4871879125777921E-3</v>
      </c>
      <c r="O165" s="59">
        <v>1.7827641956194705E-3</v>
      </c>
      <c r="P165" s="60">
        <v>4.0767602739396128E-3</v>
      </c>
      <c r="Q165" s="48"/>
      <c r="R165" s="46">
        <f t="shared" si="9"/>
        <v>5894.9697000000006</v>
      </c>
      <c r="S165" s="47">
        <f t="shared" si="10"/>
        <v>8969.2175999999999</v>
      </c>
      <c r="T165" s="14"/>
      <c r="U165" s="64" t="s">
        <v>3280</v>
      </c>
      <c r="V165" s="52" t="e">
        <f>EOSS!#REF!&amp;".sm@vishalretail.co.in"</f>
        <v>#REF!</v>
      </c>
      <c r="W165" s="64" t="s">
        <v>1481</v>
      </c>
      <c r="X165" s="49" t="e">
        <v>#N/A</v>
      </c>
    </row>
    <row r="166" spans="2:24" ht="15" x14ac:dyDescent="0.25">
      <c r="B166" s="53" t="s">
        <v>14</v>
      </c>
      <c r="C166" s="54" t="s">
        <v>126</v>
      </c>
      <c r="D166" s="55" t="s">
        <v>679</v>
      </c>
      <c r="E166" s="56">
        <v>12.889449099999998</v>
      </c>
      <c r="F166" s="57">
        <v>0.56172660000000008</v>
      </c>
      <c r="G166" s="63">
        <v>4.1760409091972546E-2</v>
      </c>
      <c r="H166" s="59">
        <v>5.2793154727731346E-4</v>
      </c>
      <c r="I166" s="59">
        <v>1.1632143054974742E-3</v>
      </c>
      <c r="J166" s="60">
        <v>2.677580072052735E-3</v>
      </c>
      <c r="K166" s="61">
        <v>8.3807594999999999</v>
      </c>
      <c r="L166" s="62">
        <v>0.53572470000000005</v>
      </c>
      <c r="M166" s="63">
        <v>6.0082504267769586E-2</v>
      </c>
      <c r="N166" s="59">
        <v>9.1616828076698657E-4</v>
      </c>
      <c r="O166" s="59">
        <v>2.7303362462078942E-3</v>
      </c>
      <c r="P166" s="60">
        <v>5.6917837638292453E-3</v>
      </c>
      <c r="Q166" s="48"/>
      <c r="R166" s="46">
        <f t="shared" si="9"/>
        <v>13451.175699999998</v>
      </c>
      <c r="S166" s="47">
        <f t="shared" si="10"/>
        <v>13374.726299999998</v>
      </c>
      <c r="T166" s="14"/>
      <c r="U166" s="64" t="s">
        <v>3282</v>
      </c>
      <c r="V166" s="52" t="e">
        <f>EOSS!#REF!&amp;".sm@vishalretail.co.in"</f>
        <v>#REF!</v>
      </c>
      <c r="W166" s="64" t="s">
        <v>1481</v>
      </c>
      <c r="X166" s="49" t="e">
        <v>#N/A</v>
      </c>
    </row>
    <row r="167" spans="2:24" ht="15" x14ac:dyDescent="0.25">
      <c r="B167" s="53" t="s">
        <v>14</v>
      </c>
      <c r="C167" s="54" t="s">
        <v>139</v>
      </c>
      <c r="D167" s="55" t="s">
        <v>372</v>
      </c>
      <c r="E167" s="56">
        <v>5.3555261999999999</v>
      </c>
      <c r="F167" s="57">
        <v>0.59787030000000008</v>
      </c>
      <c r="G167" s="63">
        <v>0.10042507667681802</v>
      </c>
      <c r="H167" s="59">
        <v>7.3298662368615972E-3</v>
      </c>
      <c r="I167" s="59">
        <v>9.2836752935908096E-3</v>
      </c>
      <c r="J167" s="60">
        <v>3.9547676691784259E-3</v>
      </c>
      <c r="K167" s="61">
        <v>2.2786979999999999</v>
      </c>
      <c r="L167" s="62">
        <v>0.2273916</v>
      </c>
      <c r="M167" s="63">
        <v>9.0735622541189276E-2</v>
      </c>
      <c r="N167" s="59">
        <v>2.9009337894383351E-3</v>
      </c>
      <c r="O167" s="59">
        <v>3.5730965086004911E-3</v>
      </c>
      <c r="P167" s="60">
        <v>6.8513113018784334E-3</v>
      </c>
      <c r="Q167" s="48"/>
      <c r="R167" s="46">
        <f t="shared" si="9"/>
        <v>5953.3964999999998</v>
      </c>
      <c r="S167" s="47">
        <f t="shared" si="10"/>
        <v>3759.134399999999</v>
      </c>
      <c r="T167" s="14"/>
      <c r="U167" s="64" t="s">
        <v>3284</v>
      </c>
      <c r="V167" s="52" t="e">
        <f>EOSS!#REF!&amp;".sm@vishalretail.co.in"</f>
        <v>#REF!</v>
      </c>
      <c r="W167" s="64" t="s">
        <v>1481</v>
      </c>
      <c r="X167" s="49" t="e">
        <v>#N/A</v>
      </c>
    </row>
    <row r="168" spans="2:24" ht="15" x14ac:dyDescent="0.25">
      <c r="B168" s="53" t="s">
        <v>14</v>
      </c>
      <c r="C168" s="54" t="s">
        <v>680</v>
      </c>
      <c r="D168" s="55" t="s">
        <v>681</v>
      </c>
      <c r="E168" s="56">
        <v>11.928687699999999</v>
      </c>
      <c r="F168" s="57">
        <v>0.52263069999999989</v>
      </c>
      <c r="G168" s="63">
        <v>4.1973924624720854E-2</v>
      </c>
      <c r="H168" s="59">
        <v>7.3060536304332246E-4</v>
      </c>
      <c r="I168" s="59">
        <v>2.8516658926656313E-3</v>
      </c>
      <c r="J168" s="60">
        <v>4.2282510420743871E-3</v>
      </c>
      <c r="K168" s="61">
        <v>7.7215081999999997</v>
      </c>
      <c r="L168" s="62">
        <v>0.34221790000000002</v>
      </c>
      <c r="M168" s="63">
        <v>4.2439177094569222E-2</v>
      </c>
      <c r="N168" s="59">
        <v>2.6352581593762218E-4</v>
      </c>
      <c r="O168" s="59">
        <v>1.4154374613492885E-3</v>
      </c>
      <c r="P168" s="60">
        <v>1.3720704129571069E-3</v>
      </c>
      <c r="Q168" s="48"/>
      <c r="R168" s="46">
        <f t="shared" si="9"/>
        <v>12451.3184</v>
      </c>
      <c r="S168" s="47">
        <f t="shared" si="10"/>
        <v>12095.58915</v>
      </c>
      <c r="T168" s="14"/>
      <c r="U168" s="64" t="s">
        <v>3285</v>
      </c>
      <c r="V168" s="52" t="e">
        <f>EOSS!#REF!&amp;".sm@vishalretail.co.in"</f>
        <v>#REF!</v>
      </c>
      <c r="W168" s="64" t="s">
        <v>1481</v>
      </c>
      <c r="X168" s="49" t="e">
        <v>#N/A</v>
      </c>
    </row>
    <row r="169" spans="2:24" ht="15" x14ac:dyDescent="0.25">
      <c r="B169" s="53" t="s">
        <v>14</v>
      </c>
      <c r="C169" s="54" t="s">
        <v>682</v>
      </c>
      <c r="D169" s="55" t="s">
        <v>683</v>
      </c>
      <c r="E169" s="56">
        <v>12.661845400000001</v>
      </c>
      <c r="F169" s="57">
        <v>0.68492209999999987</v>
      </c>
      <c r="G169" s="63">
        <v>5.1317451959809732E-2</v>
      </c>
      <c r="H169" s="59">
        <v>1.7843346712977507E-3</v>
      </c>
      <c r="I169" s="59">
        <v>3.2916509559337117E-3</v>
      </c>
      <c r="J169" s="60">
        <v>5.587615128532058E-3</v>
      </c>
      <c r="K169" s="61">
        <v>7.0130231999999992</v>
      </c>
      <c r="L169" s="62">
        <v>0.25405490000000003</v>
      </c>
      <c r="M169" s="63">
        <v>3.4959704093451269E-2</v>
      </c>
      <c r="N169" s="59">
        <v>5.2469506279284389E-4</v>
      </c>
      <c r="O169" s="59">
        <v>4.2548049676251589E-4</v>
      </c>
      <c r="P169" s="60">
        <v>3.3661396868708486E-3</v>
      </c>
      <c r="Q169" s="48"/>
      <c r="R169" s="46">
        <f t="shared" si="9"/>
        <v>13346.7675</v>
      </c>
      <c r="S169" s="47">
        <f t="shared" si="10"/>
        <v>10900.617149999998</v>
      </c>
      <c r="T169" s="14"/>
      <c r="U169" s="64" t="s">
        <v>3698</v>
      </c>
      <c r="V169" s="52" t="e">
        <f>EOSS!#REF!&amp;".sm@vishalretail.co.in"</f>
        <v>#REF!</v>
      </c>
      <c r="W169" s="64" t="s">
        <v>1481</v>
      </c>
      <c r="X169" s="49" t="e">
        <v>#N/A</v>
      </c>
    </row>
    <row r="170" spans="2:24" ht="15" x14ac:dyDescent="0.25">
      <c r="B170" s="53" t="s">
        <v>14</v>
      </c>
      <c r="C170" s="54" t="s">
        <v>684</v>
      </c>
      <c r="D170" s="55" t="s">
        <v>685</v>
      </c>
      <c r="E170" s="56">
        <v>8.0818843000000005</v>
      </c>
      <c r="F170" s="57">
        <v>0.56184460000000003</v>
      </c>
      <c r="G170" s="63">
        <v>6.5000257007134965E-2</v>
      </c>
      <c r="H170" s="59">
        <v>2.4628953830331257E-3</v>
      </c>
      <c r="I170" s="59">
        <v>3.9566257104616036E-4</v>
      </c>
      <c r="J170" s="60">
        <v>6.5287794946923888E-3</v>
      </c>
      <c r="K170" s="61">
        <v>7.4454269999999996</v>
      </c>
      <c r="L170" s="62">
        <v>0.180508</v>
      </c>
      <c r="M170" s="63">
        <v>2.3670277808557249E-2</v>
      </c>
      <c r="N170" s="59">
        <v>0</v>
      </c>
      <c r="O170" s="59">
        <v>0</v>
      </c>
      <c r="P170" s="60">
        <v>4.8571093249549068E-3</v>
      </c>
      <c r="Q170" s="14"/>
      <c r="R170" s="46">
        <f t="shared" si="9"/>
        <v>8643.7289000000019</v>
      </c>
      <c r="S170" s="47">
        <f t="shared" si="10"/>
        <v>11438.902499999998</v>
      </c>
      <c r="T170" s="14"/>
      <c r="U170" s="64" t="s">
        <v>3278</v>
      </c>
      <c r="V170" s="52" t="e">
        <f>EOSS!#REF!&amp;".sm@vishalretail.co.in"</f>
        <v>#REF!</v>
      </c>
      <c r="W170" s="64" t="s">
        <v>1481</v>
      </c>
      <c r="X170" s="49" t="e">
        <v>#N/A</v>
      </c>
    </row>
    <row r="171" spans="2:24" ht="15" x14ac:dyDescent="0.25">
      <c r="B171" s="53" t="s">
        <v>14</v>
      </c>
      <c r="C171" s="54" t="s">
        <v>686</v>
      </c>
      <c r="D171" s="55" t="s">
        <v>687</v>
      </c>
      <c r="E171" s="56">
        <v>4.2209585000000001</v>
      </c>
      <c r="F171" s="57">
        <v>0.48056180000000009</v>
      </c>
      <c r="G171" s="63">
        <v>0.10221412848095117</v>
      </c>
      <c r="H171" s="59">
        <v>5.1994458047963767E-3</v>
      </c>
      <c r="I171" s="59">
        <v>3.6453314899012558E-3</v>
      </c>
      <c r="J171" s="60">
        <v>5.0380724720044271E-3</v>
      </c>
      <c r="K171" s="61">
        <v>2.1326177999999998</v>
      </c>
      <c r="L171" s="62">
        <v>0.15061179999999999</v>
      </c>
      <c r="M171" s="63">
        <v>6.596436906739471E-2</v>
      </c>
      <c r="N171" s="59">
        <v>7.5375687140706304E-3</v>
      </c>
      <c r="O171" s="59">
        <v>7.8397722243965301E-4</v>
      </c>
      <c r="P171" s="60">
        <v>1.1825354751883036E-4</v>
      </c>
      <c r="Q171" s="14"/>
      <c r="R171" s="46">
        <f t="shared" si="9"/>
        <v>4701.5203000000001</v>
      </c>
      <c r="S171" s="47">
        <f t="shared" si="10"/>
        <v>3424.8443999999995</v>
      </c>
      <c r="T171" s="14"/>
      <c r="U171" s="64" t="s">
        <v>3699</v>
      </c>
      <c r="V171" s="52" t="e">
        <f>EOSS!#REF!&amp;".sm@vishalretail.co.in"</f>
        <v>#REF!</v>
      </c>
      <c r="W171" s="64" t="s">
        <v>1481</v>
      </c>
      <c r="X171" s="49" t="e">
        <v>#N/A</v>
      </c>
    </row>
    <row r="172" spans="2:24" ht="15" x14ac:dyDescent="0.25">
      <c r="B172" s="53" t="s">
        <v>52</v>
      </c>
      <c r="C172" s="54" t="s">
        <v>373</v>
      </c>
      <c r="D172" s="55" t="s">
        <v>374</v>
      </c>
      <c r="E172" s="56">
        <v>5.3444018999999994</v>
      </c>
      <c r="F172" s="57">
        <v>0.84564099999999987</v>
      </c>
      <c r="G172" s="63">
        <v>0.1366131081256319</v>
      </c>
      <c r="H172" s="59">
        <v>7.2457171500378472E-3</v>
      </c>
      <c r="I172" s="59">
        <v>6.9831826205921784E-3</v>
      </c>
      <c r="J172" s="60">
        <v>3.2990078307857935E-3</v>
      </c>
      <c r="K172" s="61">
        <v>2.5673853000000002</v>
      </c>
      <c r="L172" s="62">
        <v>0.45850919999999989</v>
      </c>
      <c r="M172" s="63">
        <v>0.15152848190840754</v>
      </c>
      <c r="N172" s="59">
        <v>1.3777777116816201E-2</v>
      </c>
      <c r="O172" s="59">
        <v>3.8289504144972662E-3</v>
      </c>
      <c r="P172" s="60">
        <v>4.4416617962060477E-3</v>
      </c>
      <c r="Q172" s="14"/>
      <c r="R172" s="46">
        <f t="shared" si="9"/>
        <v>6190.0428999999995</v>
      </c>
      <c r="S172" s="47">
        <f t="shared" si="10"/>
        <v>4538.8417499999996</v>
      </c>
      <c r="T172" s="14"/>
      <c r="U172" s="64" t="s">
        <v>3700</v>
      </c>
      <c r="V172" s="52" t="e">
        <f>EOSS!#REF!&amp;".sm@vishalretail.co.in"</f>
        <v>#REF!</v>
      </c>
      <c r="W172" s="64" t="s">
        <v>1519</v>
      </c>
      <c r="X172" s="49" t="e">
        <v>#N/A</v>
      </c>
    </row>
    <row r="173" spans="2:24" ht="15" x14ac:dyDescent="0.25">
      <c r="B173" s="53" t="s">
        <v>52</v>
      </c>
      <c r="C173" s="54" t="s">
        <v>213</v>
      </c>
      <c r="D173" s="55" t="s">
        <v>375</v>
      </c>
      <c r="E173" s="56">
        <v>9.1016893999999997</v>
      </c>
      <c r="F173" s="57">
        <v>0.50185480000000016</v>
      </c>
      <c r="G173" s="63">
        <v>5.2257248943572331E-2</v>
      </c>
      <c r="H173" s="59">
        <v>2.3733946057123371E-3</v>
      </c>
      <c r="I173" s="59">
        <v>2.8239782558609977E-3</v>
      </c>
      <c r="J173" s="60">
        <v>4.8017793264282576E-3</v>
      </c>
      <c r="K173" s="61">
        <v>6.1471533999999997</v>
      </c>
      <c r="L173" s="62">
        <v>0.15962609999999997</v>
      </c>
      <c r="M173" s="63">
        <v>2.5310239560460291E-2</v>
      </c>
      <c r="N173" s="59">
        <v>1.0558637732617734E-3</v>
      </c>
      <c r="O173" s="59">
        <v>8.5051332458983234E-4</v>
      </c>
      <c r="P173" s="60">
        <v>1.6282002565651771E-3</v>
      </c>
      <c r="Q173" s="14"/>
      <c r="R173" s="46">
        <f t="shared" si="9"/>
        <v>9603.5442000000003</v>
      </c>
      <c r="S173" s="47">
        <f t="shared" si="10"/>
        <v>9460.169249999999</v>
      </c>
      <c r="T173" s="14"/>
      <c r="U173" s="64" t="s">
        <v>3701</v>
      </c>
      <c r="V173" s="52" t="e">
        <f>EOSS!#REF!&amp;".sm@vishalretail.co.in"</f>
        <v>#REF!</v>
      </c>
      <c r="W173" s="64" t="s">
        <v>1519</v>
      </c>
      <c r="X173" s="49" t="e">
        <v>#N/A</v>
      </c>
    </row>
    <row r="174" spans="2:24" ht="15" x14ac:dyDescent="0.25">
      <c r="B174" s="53" t="s">
        <v>52</v>
      </c>
      <c r="C174" s="54" t="s">
        <v>444</v>
      </c>
      <c r="D174" s="55" t="s">
        <v>445</v>
      </c>
      <c r="E174" s="56">
        <v>6.0463441000000007</v>
      </c>
      <c r="F174" s="57">
        <v>1.5920993999999999</v>
      </c>
      <c r="G174" s="63">
        <v>0.20843243783893928</v>
      </c>
      <c r="H174" s="59">
        <v>3.6643591066687861E-3</v>
      </c>
      <c r="I174" s="59">
        <v>5.7307224960163675E-3</v>
      </c>
      <c r="J174" s="60">
        <v>2.7424959024701825E-3</v>
      </c>
      <c r="K174" s="61">
        <v>3.9075825000000002</v>
      </c>
      <c r="L174" s="62">
        <v>0.5260669</v>
      </c>
      <c r="M174" s="63">
        <v>0.11865324759328059</v>
      </c>
      <c r="N174" s="59">
        <v>7.5657312912473405E-3</v>
      </c>
      <c r="O174" s="59">
        <v>1.0607649761390696E-2</v>
      </c>
      <c r="P174" s="60">
        <v>2.2605531235735509E-3</v>
      </c>
      <c r="Q174" s="14"/>
      <c r="R174" s="46">
        <f t="shared" si="9"/>
        <v>7638.4435000000012</v>
      </c>
      <c r="S174" s="47">
        <f t="shared" si="10"/>
        <v>6650.4741000000004</v>
      </c>
      <c r="T174" s="14"/>
      <c r="U174" s="64" t="s">
        <v>3702</v>
      </c>
      <c r="V174" s="52" t="e">
        <f>EOSS!#REF!&amp;".sm@vishalretail.co.in"</f>
        <v>#REF!</v>
      </c>
      <c r="W174" s="64" t="s">
        <v>1519</v>
      </c>
      <c r="X174" s="49" t="e">
        <v>#N/A</v>
      </c>
    </row>
    <row r="175" spans="2:24" ht="15" x14ac:dyDescent="0.25">
      <c r="B175" s="53" t="s">
        <v>376</v>
      </c>
      <c r="C175" s="54" t="s">
        <v>377</v>
      </c>
      <c r="D175" s="55" t="s">
        <v>378</v>
      </c>
      <c r="E175" s="56">
        <v>3.7395096000000003</v>
      </c>
      <c r="F175" s="57">
        <v>0.2700804</v>
      </c>
      <c r="G175" s="63">
        <v>6.7358607737948259E-2</v>
      </c>
      <c r="H175" s="59">
        <v>1.8430812127923303E-3</v>
      </c>
      <c r="I175" s="59">
        <v>6.0563299489473981E-3</v>
      </c>
      <c r="J175" s="60">
        <v>6.6814811489454033E-3</v>
      </c>
      <c r="K175" s="61">
        <v>1.1252591000000001</v>
      </c>
      <c r="L175" s="62">
        <v>4.0919799999999999E-2</v>
      </c>
      <c r="M175" s="63">
        <v>3.5088784405205756E-2</v>
      </c>
      <c r="N175" s="59">
        <v>5.8454153132079471E-3</v>
      </c>
      <c r="O175" s="59">
        <v>3.798731052328249E-3</v>
      </c>
      <c r="P175" s="60">
        <v>6.143997288923681E-3</v>
      </c>
      <c r="Q175" s="14"/>
      <c r="R175" s="46">
        <f t="shared" si="9"/>
        <v>4009.5900000000006</v>
      </c>
      <c r="S175" s="47">
        <f t="shared" si="10"/>
        <v>1749.2683499999998</v>
      </c>
      <c r="T175" s="14"/>
      <c r="U175" s="64" t="s">
        <v>3703</v>
      </c>
      <c r="V175" s="52" t="e">
        <f>EOSS!#REF!&amp;".sm@vishalretail.co.in"</f>
        <v>#REF!</v>
      </c>
      <c r="W175" s="64" t="s">
        <v>1525</v>
      </c>
      <c r="X175" s="49" t="e">
        <v>#N/A</v>
      </c>
    </row>
    <row r="176" spans="2:24" ht="15" x14ac:dyDescent="0.25">
      <c r="B176" s="53" t="s">
        <v>376</v>
      </c>
      <c r="C176" s="54" t="s">
        <v>690</v>
      </c>
      <c r="D176" s="55" t="s">
        <v>691</v>
      </c>
      <c r="E176" s="56">
        <v>5.4782696</v>
      </c>
      <c r="F176" s="57">
        <v>0.30771680000000001</v>
      </c>
      <c r="G176" s="63">
        <v>5.3183118439407331E-2</v>
      </c>
      <c r="H176" s="59">
        <v>2.8039817031025168E-3</v>
      </c>
      <c r="I176" s="59">
        <v>1.0524393904555326E-3</v>
      </c>
      <c r="J176" s="60">
        <v>4.804902410417004E-3</v>
      </c>
      <c r="K176" s="61">
        <v>1.3630967999999999</v>
      </c>
      <c r="L176" s="62">
        <v>0.19967739999999998</v>
      </c>
      <c r="M176" s="63">
        <v>0.12777111370279853</v>
      </c>
      <c r="N176" s="59">
        <v>0</v>
      </c>
      <c r="O176" s="59">
        <v>0</v>
      </c>
      <c r="P176" s="60">
        <v>6.354148923113782E-3</v>
      </c>
      <c r="Q176" s="14"/>
      <c r="R176" s="46">
        <f t="shared" si="9"/>
        <v>5785.9863999999998</v>
      </c>
      <c r="S176" s="47">
        <f t="shared" si="10"/>
        <v>2344.1612999999998</v>
      </c>
      <c r="T176" s="14"/>
      <c r="U176" s="64" t="s">
        <v>3288</v>
      </c>
      <c r="V176" s="52" t="e">
        <f>EOSS!#REF!&amp;".sm@vishalretail.co.in"</f>
        <v>#REF!</v>
      </c>
      <c r="W176" s="64" t="s">
        <v>1525</v>
      </c>
      <c r="X176" s="49" t="e">
        <v>#N/A</v>
      </c>
    </row>
    <row r="177" spans="2:24" ht="15" x14ac:dyDescent="0.25">
      <c r="B177" s="53" t="s">
        <v>15</v>
      </c>
      <c r="C177" s="54" t="s">
        <v>698</v>
      </c>
      <c r="D177" s="55" t="s">
        <v>699</v>
      </c>
      <c r="E177" s="56">
        <v>7.0106208999999993</v>
      </c>
      <c r="F177" s="57">
        <v>0.29066220000000004</v>
      </c>
      <c r="G177" s="63">
        <v>3.9809742482112505E-2</v>
      </c>
      <c r="H177" s="59">
        <v>1.3718821558912023E-3</v>
      </c>
      <c r="I177" s="59">
        <v>3.0319191430886994E-3</v>
      </c>
      <c r="J177" s="60">
        <v>2.878918638287016E-3</v>
      </c>
      <c r="K177" s="61">
        <v>6.6512420999999993</v>
      </c>
      <c r="L177" s="62">
        <v>2.9762692000000004</v>
      </c>
      <c r="M177" s="63">
        <v>0.30914211443200285</v>
      </c>
      <c r="N177" s="59">
        <v>9.9558439365321754E-4</v>
      </c>
      <c r="O177" s="59">
        <v>9.4385763016450574E-4</v>
      </c>
      <c r="P177" s="60">
        <v>6.30484848145543E-4</v>
      </c>
      <c r="Q177" s="14"/>
      <c r="R177" s="46">
        <f t="shared" si="9"/>
        <v>7301.2830999999987</v>
      </c>
      <c r="S177" s="47">
        <f t="shared" si="10"/>
        <v>14441.266950000001</v>
      </c>
      <c r="T177" s="14"/>
      <c r="U177" s="64" t="s">
        <v>3704</v>
      </c>
      <c r="V177" s="52" t="e">
        <f>EOSS!#REF!&amp;".sm@vishalretail.co.in"</f>
        <v>#REF!</v>
      </c>
      <c r="W177" s="64" t="s">
        <v>1619</v>
      </c>
      <c r="X177" s="49" t="e">
        <v>#N/A</v>
      </c>
    </row>
    <row r="178" spans="2:24" ht="15" x14ac:dyDescent="0.25">
      <c r="B178" s="53" t="s">
        <v>15</v>
      </c>
      <c r="C178" s="54" t="s">
        <v>700</v>
      </c>
      <c r="D178" s="55" t="s">
        <v>701</v>
      </c>
      <c r="E178" s="56">
        <v>6.5042222999999995</v>
      </c>
      <c r="F178" s="57">
        <v>0.99354410000000004</v>
      </c>
      <c r="G178" s="63">
        <v>0.13251201051022343</v>
      </c>
      <c r="H178" s="59">
        <v>8.4002083607192662E-3</v>
      </c>
      <c r="I178" s="59">
        <v>9.3072118117737031E-3</v>
      </c>
      <c r="J178" s="60">
        <v>5.1938668027854268E-3</v>
      </c>
      <c r="K178" s="61">
        <v>2.1387325000000001</v>
      </c>
      <c r="L178" s="62">
        <v>0.24089880000000002</v>
      </c>
      <c r="M178" s="63">
        <v>0.10123366590446176</v>
      </c>
      <c r="N178" s="59">
        <v>2.6558736221027179E-3</v>
      </c>
      <c r="O178" s="59">
        <v>7.4969597180874195E-3</v>
      </c>
      <c r="P178" s="60">
        <v>1.9776172888631947E-3</v>
      </c>
      <c r="Q178" s="14"/>
      <c r="R178" s="46">
        <f t="shared" si="9"/>
        <v>7497.7663999999995</v>
      </c>
      <c r="S178" s="47">
        <f t="shared" si="10"/>
        <v>3569.44695</v>
      </c>
      <c r="T178" s="14"/>
      <c r="U178" s="64" t="s">
        <v>3500</v>
      </c>
      <c r="V178" s="52" t="e">
        <f>EOSS!#REF!&amp;".sm@vishalretail.co.in"</f>
        <v>#REF!</v>
      </c>
      <c r="W178" s="64" t="s">
        <v>1619</v>
      </c>
      <c r="X178" s="49" t="e">
        <v>#N/A</v>
      </c>
    </row>
    <row r="179" spans="2:24" ht="15" x14ac:dyDescent="0.25">
      <c r="B179" s="53" t="s">
        <v>15</v>
      </c>
      <c r="C179" s="54" t="s">
        <v>704</v>
      </c>
      <c r="D179" s="55" t="s">
        <v>705</v>
      </c>
      <c r="E179" s="56">
        <v>3.9970833000000003</v>
      </c>
      <c r="F179" s="57">
        <v>0.25605550000000005</v>
      </c>
      <c r="G179" s="63">
        <v>6.0203889889509372E-2</v>
      </c>
      <c r="H179" s="59">
        <v>2.8122759595807217E-3</v>
      </c>
      <c r="I179" s="59">
        <v>1.6279741446481829E-3</v>
      </c>
      <c r="J179" s="60">
        <v>6.5861946475859181E-3</v>
      </c>
      <c r="K179" s="61">
        <v>9.6302265000000009</v>
      </c>
      <c r="L179" s="62">
        <v>0.47324520000000003</v>
      </c>
      <c r="M179" s="63">
        <v>4.6839860005744367E-2</v>
      </c>
      <c r="N179" s="59">
        <v>1.0808166068303035E-3</v>
      </c>
      <c r="O179" s="59">
        <v>1.477729679789176E-2</v>
      </c>
      <c r="P179" s="60">
        <v>4.617224790167918E-4</v>
      </c>
      <c r="Q179" s="14"/>
      <c r="R179" s="46">
        <f t="shared" si="9"/>
        <v>4253.1388000000006</v>
      </c>
      <c r="S179" s="47">
        <f t="shared" si="10"/>
        <v>15155.207549999999</v>
      </c>
      <c r="T179" s="14"/>
      <c r="U179" s="64" t="s">
        <v>3705</v>
      </c>
      <c r="V179" s="52" t="e">
        <f>EOSS!#REF!&amp;".sm@vishalretail.co.in"</f>
        <v>#REF!</v>
      </c>
      <c r="W179" s="64" t="s">
        <v>1619</v>
      </c>
      <c r="X179" s="49" t="e">
        <v>#N/A</v>
      </c>
    </row>
    <row r="180" spans="2:24" ht="15" x14ac:dyDescent="0.25">
      <c r="B180" s="53" t="s">
        <v>15</v>
      </c>
      <c r="C180" s="54" t="s">
        <v>109</v>
      </c>
      <c r="D180" s="55" t="s">
        <v>706</v>
      </c>
      <c r="E180" s="56">
        <v>8.7485793000000012</v>
      </c>
      <c r="F180" s="57">
        <v>0.26505910000000005</v>
      </c>
      <c r="G180" s="63">
        <v>2.9406449231422462E-2</v>
      </c>
      <c r="H180" s="59">
        <v>1.6016284833436406E-3</v>
      </c>
      <c r="I180" s="59">
        <v>3.685570523885226E-3</v>
      </c>
      <c r="J180" s="60">
        <v>2.128441274058653E-3</v>
      </c>
      <c r="K180" s="61">
        <v>4.0339808000000001</v>
      </c>
      <c r="L180" s="62">
        <v>7.4176599999999995E-2</v>
      </c>
      <c r="M180" s="63">
        <v>1.8055929405236513E-2</v>
      </c>
      <c r="N180" s="59">
        <v>1.9031890063413829E-3</v>
      </c>
      <c r="O180" s="59">
        <v>3.0183848359851056E-3</v>
      </c>
      <c r="P180" s="60">
        <v>1.8765103790813855E-3</v>
      </c>
      <c r="Q180" s="14"/>
      <c r="R180" s="46">
        <f t="shared" si="9"/>
        <v>9013.6384000000016</v>
      </c>
      <c r="S180" s="47">
        <f t="shared" si="10"/>
        <v>6162.236100000001</v>
      </c>
      <c r="T180" s="14"/>
      <c r="U180" s="64" t="s">
        <v>3291</v>
      </c>
      <c r="V180" s="52" t="e">
        <f>EOSS!#REF!&amp;".sm@vishalretail.co.in"</f>
        <v>#REF!</v>
      </c>
      <c r="W180" s="64" t="s">
        <v>1619</v>
      </c>
      <c r="X180" s="49" t="e">
        <v>#N/A</v>
      </c>
    </row>
    <row r="181" spans="2:24" ht="15" x14ac:dyDescent="0.25">
      <c r="B181" s="53" t="s">
        <v>15</v>
      </c>
      <c r="C181" s="54" t="s">
        <v>707</v>
      </c>
      <c r="D181" s="55" t="s">
        <v>708</v>
      </c>
      <c r="E181" s="56">
        <v>4.6217221999999998</v>
      </c>
      <c r="F181" s="57">
        <v>0.2626097</v>
      </c>
      <c r="G181" s="63">
        <v>5.3765736108146139E-2</v>
      </c>
      <c r="H181" s="59">
        <v>6.6650876038952239E-3</v>
      </c>
      <c r="I181" s="59">
        <v>6.6386561486536169E-3</v>
      </c>
      <c r="J181" s="60">
        <v>9.2082194496242165E-3</v>
      </c>
      <c r="K181" s="61">
        <v>12.4529309</v>
      </c>
      <c r="L181" s="62">
        <v>0.32123560000000001</v>
      </c>
      <c r="M181" s="63">
        <v>2.5147284560601273E-2</v>
      </c>
      <c r="N181" s="59">
        <v>2.9107182844375795E-3</v>
      </c>
      <c r="O181" s="59">
        <v>4.8141692845478411E-3</v>
      </c>
      <c r="P181" s="60">
        <v>6.3442104030818763E-3</v>
      </c>
      <c r="Q181" s="14"/>
      <c r="R181" s="46">
        <f t="shared" si="9"/>
        <v>4884.3318999999992</v>
      </c>
      <c r="S181" s="47">
        <f t="shared" si="10"/>
        <v>19161.249749999999</v>
      </c>
      <c r="T181" s="14"/>
      <c r="U181" s="64" t="s">
        <v>3505</v>
      </c>
      <c r="V181" s="52" t="e">
        <f>EOSS!#REF!&amp;".sm@vishalretail.co.in"</f>
        <v>#REF!</v>
      </c>
      <c r="W181" s="64" t="s">
        <v>1619</v>
      </c>
      <c r="X181" s="49" t="e">
        <v>#N/A</v>
      </c>
    </row>
    <row r="182" spans="2:24" ht="15" x14ac:dyDescent="0.25">
      <c r="B182" s="53" t="s">
        <v>15</v>
      </c>
      <c r="C182" s="54" t="s">
        <v>711</v>
      </c>
      <c r="D182" s="55" t="s">
        <v>712</v>
      </c>
      <c r="E182" s="56">
        <v>6.1162160999999999</v>
      </c>
      <c r="F182" s="57">
        <v>0.36803659999999994</v>
      </c>
      <c r="G182" s="63">
        <v>5.6758522073021608E-2</v>
      </c>
      <c r="H182" s="59">
        <v>3.2900321728670449E-3</v>
      </c>
      <c r="I182" s="59">
        <v>2.5940845889611923E-3</v>
      </c>
      <c r="J182" s="60">
        <v>3.68671628112211E-3</v>
      </c>
      <c r="K182" s="61">
        <v>10.557749299999999</v>
      </c>
      <c r="L182" s="62">
        <v>0.50976979999999994</v>
      </c>
      <c r="M182" s="63">
        <v>4.6059988276866859E-2</v>
      </c>
      <c r="N182" s="59">
        <v>3.1940310814552834E-3</v>
      </c>
      <c r="O182" s="59">
        <v>8.9013264047585888E-3</v>
      </c>
      <c r="P182" s="60">
        <v>2.8115424711577866E-3</v>
      </c>
      <c r="Q182" s="14"/>
      <c r="R182" s="46">
        <f t="shared" si="9"/>
        <v>6484.2527</v>
      </c>
      <c r="S182" s="47">
        <f t="shared" si="10"/>
        <v>16601.278649999997</v>
      </c>
      <c r="T182" s="14"/>
      <c r="U182" s="64" t="s">
        <v>3290</v>
      </c>
      <c r="V182" s="52" t="e">
        <f>EOSS!#REF!&amp;".sm@vishalretail.co.in"</f>
        <v>#REF!</v>
      </c>
      <c r="W182" s="64" t="s">
        <v>1619</v>
      </c>
      <c r="X182" s="49" t="e">
        <v>#N/A</v>
      </c>
    </row>
    <row r="183" spans="2:24" ht="15" x14ac:dyDescent="0.25">
      <c r="B183" s="53" t="s">
        <v>15</v>
      </c>
      <c r="C183" s="54" t="s">
        <v>713</v>
      </c>
      <c r="D183" s="55" t="s">
        <v>714</v>
      </c>
      <c r="E183" s="56">
        <v>3.3174293000000001</v>
      </c>
      <c r="F183" s="57">
        <v>0.29186439999999997</v>
      </c>
      <c r="G183" s="63">
        <v>8.0864685520050619E-2</v>
      </c>
      <c r="H183" s="59">
        <v>2.6922996042134223E-3</v>
      </c>
      <c r="I183" s="59">
        <v>2.426236468370529E-3</v>
      </c>
      <c r="J183" s="60">
        <v>3.7356062212393517E-3</v>
      </c>
      <c r="K183" s="61">
        <v>1.1466345</v>
      </c>
      <c r="L183" s="62">
        <v>9.2524999999999996E-2</v>
      </c>
      <c r="M183" s="63">
        <v>7.4667546833155865E-2</v>
      </c>
      <c r="N183" s="59">
        <v>2.150651308407029E-3</v>
      </c>
      <c r="O183" s="59">
        <v>2.8406351240498097E-3</v>
      </c>
      <c r="P183" s="60">
        <v>7.359827366856325E-3</v>
      </c>
      <c r="Q183" s="14"/>
      <c r="R183" s="46">
        <f t="shared" si="9"/>
        <v>3609.2937000000006</v>
      </c>
      <c r="S183" s="47">
        <f t="shared" si="10"/>
        <v>1858.7392499999999</v>
      </c>
      <c r="T183" s="14"/>
      <c r="U183" s="64" t="s">
        <v>3706</v>
      </c>
      <c r="V183" s="52" t="e">
        <f>EOSS!#REF!&amp;".sm@vishalretail.co.in"</f>
        <v>#REF!</v>
      </c>
      <c r="W183" s="64" t="s">
        <v>1619</v>
      </c>
      <c r="X183" s="49" t="e">
        <v>#N/A</v>
      </c>
    </row>
    <row r="184" spans="2:24" ht="15" x14ac:dyDescent="0.25">
      <c r="B184" s="53" t="s">
        <v>15</v>
      </c>
      <c r="C184" s="54" t="s">
        <v>715</v>
      </c>
      <c r="D184" s="55" t="s">
        <v>716</v>
      </c>
      <c r="E184" s="56">
        <v>8.4605142999999998</v>
      </c>
      <c r="F184" s="57">
        <v>0.55123849999999996</v>
      </c>
      <c r="G184" s="63">
        <v>6.116884386797649E-2</v>
      </c>
      <c r="H184" s="59">
        <v>1.0704909704136582E-3</v>
      </c>
      <c r="I184" s="59">
        <v>1.3537100129954742E-3</v>
      </c>
      <c r="J184" s="60">
        <v>3.9159307609946863E-3</v>
      </c>
      <c r="K184" s="61">
        <v>1.2773528000000001</v>
      </c>
      <c r="L184" s="62">
        <v>0.46244350000000006</v>
      </c>
      <c r="M184" s="63">
        <v>0.26580324374755832</v>
      </c>
      <c r="N184" s="59">
        <v>1.1799082455802442E-2</v>
      </c>
      <c r="O184" s="59">
        <v>3.6084109386828787E-3</v>
      </c>
      <c r="P184" s="60">
        <v>4.5355884479119767E-3</v>
      </c>
      <c r="Q184" s="14"/>
      <c r="R184" s="46">
        <f t="shared" si="9"/>
        <v>9011.7528000000002</v>
      </c>
      <c r="S184" s="47">
        <f t="shared" si="10"/>
        <v>2609.69445</v>
      </c>
      <c r="T184" s="14"/>
      <c r="U184" s="64" t="s">
        <v>3707</v>
      </c>
      <c r="V184" s="52" t="e">
        <f>EOSS!#REF!&amp;".sm@vishalretail.co.in"</f>
        <v>#REF!</v>
      </c>
      <c r="W184" s="64" t="s">
        <v>1619</v>
      </c>
      <c r="X184" s="49" t="e">
        <v>#N/A</v>
      </c>
    </row>
    <row r="185" spans="2:24" ht="15" x14ac:dyDescent="0.25">
      <c r="B185" s="53" t="s">
        <v>15</v>
      </c>
      <c r="C185" s="54" t="s">
        <v>717</v>
      </c>
      <c r="D185" s="55" t="s">
        <v>718</v>
      </c>
      <c r="E185" s="56">
        <v>6.5057931000000009</v>
      </c>
      <c r="F185" s="57">
        <v>0.4553874</v>
      </c>
      <c r="G185" s="63">
        <v>6.5418128433819514E-2</v>
      </c>
      <c r="H185" s="59">
        <v>2.9789056611877825E-3</v>
      </c>
      <c r="I185" s="59">
        <v>1.810009092566986E-3</v>
      </c>
      <c r="J185" s="60">
        <v>3.5866043123001902E-3</v>
      </c>
      <c r="K185" s="61">
        <v>3.0149143999999999</v>
      </c>
      <c r="L185" s="62">
        <v>1.6140116</v>
      </c>
      <c r="M185" s="63">
        <v>0.3486794993050224</v>
      </c>
      <c r="N185" s="59">
        <v>3.3701122031330809E-4</v>
      </c>
      <c r="O185" s="59">
        <v>2.2532224537614126E-3</v>
      </c>
      <c r="P185" s="60">
        <v>1.304838314546398E-3</v>
      </c>
      <c r="Q185" s="14"/>
      <c r="R185" s="46">
        <f t="shared" si="9"/>
        <v>6961.1805000000013</v>
      </c>
      <c r="S185" s="47">
        <f t="shared" si="10"/>
        <v>6943.3890000000001</v>
      </c>
      <c r="T185" s="14"/>
      <c r="U185" s="64" t="s">
        <v>3708</v>
      </c>
      <c r="V185" s="52" t="e">
        <f>EOSS!#REF!&amp;".sm@vishalretail.co.in"</f>
        <v>#REF!</v>
      </c>
      <c r="W185" s="64" t="s">
        <v>1619</v>
      </c>
      <c r="X185" s="49" t="e">
        <v>#N/A</v>
      </c>
    </row>
    <row r="186" spans="2:24" ht="15" x14ac:dyDescent="0.25">
      <c r="B186" s="53" t="s">
        <v>16</v>
      </c>
      <c r="C186" s="54" t="s">
        <v>231</v>
      </c>
      <c r="D186" s="55" t="s">
        <v>238</v>
      </c>
      <c r="E186" s="56">
        <v>13.2628208</v>
      </c>
      <c r="F186" s="57">
        <v>0.70001880000000005</v>
      </c>
      <c r="G186" s="63">
        <v>5.0134415352017653E-2</v>
      </c>
      <c r="H186" s="59">
        <v>1.6362144559764189E-3</v>
      </c>
      <c r="I186" s="59">
        <v>4.0358194761472444E-3</v>
      </c>
      <c r="J186" s="60">
        <v>3.9115037889570822E-3</v>
      </c>
      <c r="K186" s="61">
        <v>1.4549558999999999</v>
      </c>
      <c r="L186" s="62">
        <v>1.9089999999999999E-2</v>
      </c>
      <c r="M186" s="63">
        <v>1.2950750041094378E-2</v>
      </c>
      <c r="N186" s="59">
        <v>0</v>
      </c>
      <c r="O186" s="59">
        <v>0</v>
      </c>
      <c r="P186" s="60">
        <v>0</v>
      </c>
      <c r="Q186" s="14"/>
      <c r="R186" s="46">
        <f t="shared" si="9"/>
        <v>13962.839600000001</v>
      </c>
      <c r="S186" s="47">
        <f t="shared" si="10"/>
        <v>2211.0688499999997</v>
      </c>
      <c r="T186" s="14"/>
      <c r="U186" s="64" t="s">
        <v>3293</v>
      </c>
      <c r="V186" s="52" t="e">
        <f>EOSS!#REF!&amp;".sm@vishalretail.co.in"</f>
        <v>#REF!</v>
      </c>
      <c r="W186" s="64" t="s">
        <v>3749</v>
      </c>
      <c r="X186" s="49" t="e">
        <v>#N/A</v>
      </c>
    </row>
    <row r="187" spans="2:24" ht="15" x14ac:dyDescent="0.25">
      <c r="B187" s="53" t="s">
        <v>37</v>
      </c>
      <c r="C187" s="54" t="s">
        <v>722</v>
      </c>
      <c r="D187" s="55" t="s">
        <v>723</v>
      </c>
      <c r="E187" s="56">
        <v>8.9947194999999986</v>
      </c>
      <c r="F187" s="57">
        <v>0.44308819999999999</v>
      </c>
      <c r="G187" s="63">
        <v>4.6948212348085883E-2</v>
      </c>
      <c r="H187" s="59">
        <v>4.2117196348469789E-3</v>
      </c>
      <c r="I187" s="59">
        <v>5.4514778892983807E-4</v>
      </c>
      <c r="J187" s="60">
        <v>7.1013313822870117E-3</v>
      </c>
      <c r="K187" s="61">
        <v>5.4762884999999999</v>
      </c>
      <c r="L187" s="62">
        <v>0.11835</v>
      </c>
      <c r="M187" s="63">
        <v>2.1154181811747084E-2</v>
      </c>
      <c r="N187" s="59">
        <v>5.4158995259479231E-4</v>
      </c>
      <c r="O187" s="59">
        <v>2.2663841461785243E-3</v>
      </c>
      <c r="P187" s="60">
        <v>4.0574560804956389E-3</v>
      </c>
      <c r="Q187" s="14"/>
      <c r="R187" s="46">
        <f t="shared" si="9"/>
        <v>9437.8076999999994</v>
      </c>
      <c r="S187" s="47">
        <f t="shared" si="10"/>
        <v>8391.9577499999996</v>
      </c>
      <c r="T187" s="14"/>
      <c r="U187" s="64" t="s">
        <v>3297</v>
      </c>
      <c r="V187" s="52" t="e">
        <f>EOSS!#REF!&amp;".sm@vishalretail.co.in"</f>
        <v>#REF!</v>
      </c>
      <c r="W187" s="64" t="s">
        <v>1514</v>
      </c>
      <c r="X187" s="49" t="e">
        <v>#N/A</v>
      </c>
    </row>
    <row r="188" spans="2:24" ht="15" x14ac:dyDescent="0.25">
      <c r="B188" s="53" t="s">
        <v>37</v>
      </c>
      <c r="C188" s="54" t="s">
        <v>724</v>
      </c>
      <c r="D188" s="55" t="s">
        <v>725</v>
      </c>
      <c r="E188" s="56">
        <v>13.1918956</v>
      </c>
      <c r="F188" s="57">
        <v>0.42324309999999993</v>
      </c>
      <c r="G188" s="63">
        <v>3.1086212878609888E-2</v>
      </c>
      <c r="H188" s="59">
        <v>8.1739894430895525E-4</v>
      </c>
      <c r="I188" s="59">
        <v>2.3342399001781739E-3</v>
      </c>
      <c r="J188" s="60">
        <v>4.563816893029521E-3</v>
      </c>
      <c r="K188" s="61">
        <v>15.3818778</v>
      </c>
      <c r="L188" s="62">
        <v>1.0395175000000001</v>
      </c>
      <c r="M188" s="63">
        <v>6.3302629344779246E-2</v>
      </c>
      <c r="N188" s="59">
        <v>2.0004390248129524E-4</v>
      </c>
      <c r="O188" s="59">
        <v>6.6742196992237307E-4</v>
      </c>
      <c r="P188" s="60">
        <v>8.0626522643907118E-4</v>
      </c>
      <c r="Q188" s="14"/>
      <c r="R188" s="46">
        <f t="shared" si="9"/>
        <v>13615.138700000001</v>
      </c>
      <c r="S188" s="47">
        <f t="shared" si="10"/>
        <v>24632.092950000002</v>
      </c>
      <c r="T188" s="14"/>
      <c r="U188" s="64" t="s">
        <v>3709</v>
      </c>
      <c r="V188" s="52" t="e">
        <f>EOSS!#REF!&amp;".sm@vishalretail.co.in"</f>
        <v>#REF!</v>
      </c>
      <c r="W188" s="64" t="s">
        <v>1514</v>
      </c>
      <c r="X188" s="49" t="e">
        <v>#N/A</v>
      </c>
    </row>
    <row r="189" spans="2:24" ht="15" x14ac:dyDescent="0.25">
      <c r="B189" s="53" t="s">
        <v>37</v>
      </c>
      <c r="C189" s="54" t="s">
        <v>74</v>
      </c>
      <c r="D189" s="55" t="s">
        <v>726</v>
      </c>
      <c r="E189" s="56">
        <v>23.668935899999997</v>
      </c>
      <c r="F189" s="57">
        <v>0.64176539999999993</v>
      </c>
      <c r="G189" s="63">
        <v>2.6398473334045693E-2</v>
      </c>
      <c r="H189" s="59">
        <v>2.1269851232140311E-3</v>
      </c>
      <c r="I189" s="59">
        <v>3.041849722368972E-3</v>
      </c>
      <c r="J189" s="60">
        <v>6.6031826074881687E-4</v>
      </c>
      <c r="K189" s="61">
        <v>15.3197735</v>
      </c>
      <c r="L189" s="62">
        <v>9.96784E-2</v>
      </c>
      <c r="M189" s="63">
        <v>6.4644580524940709E-3</v>
      </c>
      <c r="N189" s="59">
        <v>2.4579343186640766E-4</v>
      </c>
      <c r="O189" s="59">
        <v>1.256918866227664E-4</v>
      </c>
      <c r="P189" s="60">
        <v>2.0895684366057136E-4</v>
      </c>
      <c r="Q189" s="14"/>
      <c r="R189" s="46">
        <f t="shared" si="9"/>
        <v>24310.701299999997</v>
      </c>
      <c r="S189" s="47">
        <f t="shared" si="10"/>
        <v>23129.17785</v>
      </c>
      <c r="T189" s="14"/>
      <c r="U189" s="64" t="s">
        <v>3517</v>
      </c>
      <c r="V189" s="52" t="e">
        <f>EOSS!#REF!&amp;".sm@vishalretail.co.in"</f>
        <v>#REF!</v>
      </c>
      <c r="W189" s="64" t="s">
        <v>1514</v>
      </c>
      <c r="X189" s="49" t="e">
        <v>#N/A</v>
      </c>
    </row>
    <row r="190" spans="2:24" ht="15" x14ac:dyDescent="0.25">
      <c r="B190" s="53" t="s">
        <v>37</v>
      </c>
      <c r="C190" s="54" t="s">
        <v>727</v>
      </c>
      <c r="D190" s="55" t="s">
        <v>728</v>
      </c>
      <c r="E190" s="56">
        <v>3.8395341999999997</v>
      </c>
      <c r="F190" s="57">
        <v>0.38780649999999994</v>
      </c>
      <c r="G190" s="63">
        <v>9.1737696940301025E-2</v>
      </c>
      <c r="H190" s="59">
        <v>3.7981324760504873E-3</v>
      </c>
      <c r="I190" s="59">
        <v>7.3015879699499997E-3</v>
      </c>
      <c r="J190" s="60">
        <v>9.0259344367488552E-3</v>
      </c>
      <c r="K190" s="61">
        <v>1.7559842000000001</v>
      </c>
      <c r="L190" s="62">
        <v>0.45359359999999993</v>
      </c>
      <c r="M190" s="63">
        <v>0.20528519068212939</v>
      </c>
      <c r="N190" s="59">
        <v>4.2745722734904385E-3</v>
      </c>
      <c r="O190" s="59">
        <v>5.4490047827236501E-3</v>
      </c>
      <c r="P190" s="60">
        <v>5.1887740725852696E-3</v>
      </c>
      <c r="Q190" s="14"/>
      <c r="R190" s="46">
        <f t="shared" si="9"/>
        <v>4227.3406999999988</v>
      </c>
      <c r="S190" s="47">
        <f t="shared" si="10"/>
        <v>3314.3666999999996</v>
      </c>
      <c r="T190" s="14"/>
      <c r="U190" s="64" t="s">
        <v>3300</v>
      </c>
      <c r="V190" s="52" t="e">
        <f>EOSS!#REF!&amp;".sm@vishalretail.co.in"</f>
        <v>#REF!</v>
      </c>
      <c r="W190" s="64" t="s">
        <v>1514</v>
      </c>
      <c r="X190" s="49" t="e">
        <v>#N/A</v>
      </c>
    </row>
    <row r="191" spans="2:24" ht="15" x14ac:dyDescent="0.25">
      <c r="B191" s="53" t="s">
        <v>37</v>
      </c>
      <c r="C191" s="54" t="s">
        <v>383</v>
      </c>
      <c r="D191" s="55" t="s">
        <v>384</v>
      </c>
      <c r="E191" s="56">
        <v>7.1529264000000001</v>
      </c>
      <c r="F191" s="57">
        <v>0.45045059999999998</v>
      </c>
      <c r="G191" s="63">
        <v>5.9243491411776629E-2</v>
      </c>
      <c r="H191" s="59">
        <v>2.4242122940898495E-3</v>
      </c>
      <c r="I191" s="59">
        <v>5.4010343035732671E-3</v>
      </c>
      <c r="J191" s="60">
        <v>8.7074598563243663E-3</v>
      </c>
      <c r="K191" s="61">
        <v>7.1193758999999996</v>
      </c>
      <c r="L191" s="62">
        <v>3.8234739999999996</v>
      </c>
      <c r="M191" s="63">
        <v>0.34940386050621053</v>
      </c>
      <c r="N191" s="59">
        <v>9.1478911722987267E-4</v>
      </c>
      <c r="O191" s="59">
        <v>6.505617882961184E-4</v>
      </c>
      <c r="P191" s="60">
        <v>2.3906569348081802E-3</v>
      </c>
      <c r="Q191" s="14"/>
      <c r="R191" s="46">
        <f t="shared" si="9"/>
        <v>7603.3770000000004</v>
      </c>
      <c r="S191" s="47">
        <f t="shared" si="10"/>
        <v>16414.274849999998</v>
      </c>
      <c r="T191" s="14"/>
      <c r="U191" s="64" t="s">
        <v>3301</v>
      </c>
      <c r="V191" s="52" t="e">
        <f>EOSS!#REF!&amp;".sm@vishalretail.co.in"</f>
        <v>#REF!</v>
      </c>
      <c r="W191" s="64" t="s">
        <v>1514</v>
      </c>
      <c r="X191" s="49" t="e">
        <v>#N/A</v>
      </c>
    </row>
    <row r="192" spans="2:24" ht="15" x14ac:dyDescent="0.25">
      <c r="B192" s="53" t="s">
        <v>37</v>
      </c>
      <c r="C192" s="54" t="s">
        <v>381</v>
      </c>
      <c r="D192" s="55" t="s">
        <v>382</v>
      </c>
      <c r="E192" s="56">
        <v>5.3200837999999999</v>
      </c>
      <c r="F192" s="57">
        <v>0.19376489999999999</v>
      </c>
      <c r="G192" s="63">
        <v>3.5141497444425705E-2</v>
      </c>
      <c r="H192" s="59">
        <v>1.1206328530559788E-3</v>
      </c>
      <c r="I192" s="59">
        <v>2.1389596707649962E-3</v>
      </c>
      <c r="J192" s="60">
        <v>6.1330845004869293E-3</v>
      </c>
      <c r="K192" s="61">
        <v>3.9480281000000002</v>
      </c>
      <c r="L192" s="62">
        <v>0.22003869999999998</v>
      </c>
      <c r="M192" s="63">
        <v>5.2791548350424704E-2</v>
      </c>
      <c r="N192" s="59">
        <v>1.0094607888721937E-3</v>
      </c>
      <c r="O192" s="59">
        <v>3.4746564042591639E-3</v>
      </c>
      <c r="P192" s="60">
        <v>8.694678309858181E-4</v>
      </c>
      <c r="Q192" s="14"/>
      <c r="R192" s="46">
        <f t="shared" si="9"/>
        <v>5513.8486999999996</v>
      </c>
      <c r="S192" s="47">
        <f t="shared" si="10"/>
        <v>6252.1001999999989</v>
      </c>
      <c r="T192" s="14"/>
      <c r="U192" s="64" t="s">
        <v>3299</v>
      </c>
      <c r="V192" s="52" t="e">
        <f>EOSS!#REF!&amp;".sm@vishalretail.co.in"</f>
        <v>#REF!</v>
      </c>
      <c r="W192" s="64" t="s">
        <v>1514</v>
      </c>
      <c r="X192" s="49" t="e">
        <v>#N/A</v>
      </c>
    </row>
    <row r="193" spans="2:24" ht="15" x14ac:dyDescent="0.25">
      <c r="B193" s="53" t="s">
        <v>58</v>
      </c>
      <c r="C193" s="54" t="s">
        <v>731</v>
      </c>
      <c r="D193" s="55" t="s">
        <v>732</v>
      </c>
      <c r="E193" s="56">
        <v>5.0332167999999999</v>
      </c>
      <c r="F193" s="57">
        <v>0.3064849</v>
      </c>
      <c r="G193" s="63">
        <v>5.7397382329428627E-2</v>
      </c>
      <c r="H193" s="59">
        <v>2.5401606235794035E-3</v>
      </c>
      <c r="I193" s="59">
        <v>2.1991677924630133E-3</v>
      </c>
      <c r="J193" s="60">
        <v>5.6281795666600631E-3</v>
      </c>
      <c r="K193" s="61">
        <v>2.3260097000000002</v>
      </c>
      <c r="L193" s="62">
        <v>0.1440487</v>
      </c>
      <c r="M193" s="63">
        <v>5.8317932887740627E-2</v>
      </c>
      <c r="N193" s="59">
        <v>5.0606090932910736E-4</v>
      </c>
      <c r="O193" s="59">
        <v>2.3626971734757364E-3</v>
      </c>
      <c r="P193" s="60">
        <v>1.6558312953248392E-3</v>
      </c>
      <c r="Q193" s="14"/>
      <c r="R193" s="46">
        <f t="shared" si="9"/>
        <v>5339.7016999999996</v>
      </c>
      <c r="S193" s="47">
        <f t="shared" si="10"/>
        <v>3705.0876000000003</v>
      </c>
      <c r="T193" s="14"/>
      <c r="U193" s="64" t="s">
        <v>3710</v>
      </c>
      <c r="V193" s="52" t="e">
        <f>EOSS!#REF!&amp;".sm@vishalretail.co.in"</f>
        <v>#REF!</v>
      </c>
      <c r="W193" s="64" t="s">
        <v>1504</v>
      </c>
      <c r="X193" s="49" t="e">
        <v>#N/A</v>
      </c>
    </row>
    <row r="194" spans="2:24" ht="15" x14ac:dyDescent="0.25">
      <c r="B194" s="53" t="s">
        <v>58</v>
      </c>
      <c r="C194" s="54" t="s">
        <v>733</v>
      </c>
      <c r="D194" s="55" t="s">
        <v>734</v>
      </c>
      <c r="E194" s="56">
        <v>5.7854607999999992</v>
      </c>
      <c r="F194" s="57">
        <v>0.47389849999999989</v>
      </c>
      <c r="G194" s="63">
        <v>7.5710384607574774E-2</v>
      </c>
      <c r="H194" s="59">
        <v>5.804827340715208E-3</v>
      </c>
      <c r="I194" s="59">
        <v>3.1030012928000479E-3</v>
      </c>
      <c r="J194" s="60">
        <v>5.5199898813924949E-3</v>
      </c>
      <c r="K194" s="61">
        <v>6.5343033999999998</v>
      </c>
      <c r="L194" s="62">
        <v>0.24521490000000004</v>
      </c>
      <c r="M194" s="63">
        <v>3.6169959154767686E-2</v>
      </c>
      <c r="N194" s="59">
        <v>2.3149137306702162E-3</v>
      </c>
      <c r="O194" s="59">
        <v>4.9487291744606697E-4</v>
      </c>
      <c r="P194" s="60">
        <v>1.0972755984743046E-3</v>
      </c>
      <c r="Q194" s="14"/>
      <c r="R194" s="46">
        <f t="shared" si="9"/>
        <v>6259.3592999999992</v>
      </c>
      <c r="S194" s="47">
        <f t="shared" si="10"/>
        <v>10169.277449999998</v>
      </c>
      <c r="T194" s="14"/>
      <c r="U194" s="64" t="s">
        <v>3526</v>
      </c>
      <c r="V194" s="52" t="e">
        <f>EOSS!#REF!&amp;".sm@vishalretail.co.in"</f>
        <v>#REF!</v>
      </c>
      <c r="W194" s="64" t="s">
        <v>1504</v>
      </c>
      <c r="X194" s="49" t="e">
        <v>#N/A</v>
      </c>
    </row>
    <row r="195" spans="2:24" ht="15" x14ac:dyDescent="0.25">
      <c r="B195" s="53" t="s">
        <v>58</v>
      </c>
      <c r="C195" s="54" t="s">
        <v>950</v>
      </c>
      <c r="D195" s="55" t="s">
        <v>1414</v>
      </c>
      <c r="E195" s="56">
        <v>5.8903629000000004</v>
      </c>
      <c r="F195" s="57">
        <v>0.61365020000000015</v>
      </c>
      <c r="G195" s="63">
        <v>9.4349471713087427E-2</v>
      </c>
      <c r="H195" s="59">
        <v>5.5153640450078425E-4</v>
      </c>
      <c r="I195" s="59">
        <v>5.3370587460840136E-3</v>
      </c>
      <c r="J195" s="60">
        <v>5.5629961753920817E-3</v>
      </c>
      <c r="K195" s="61">
        <v>4.6371681999999996</v>
      </c>
      <c r="L195" s="62">
        <v>0.53228690000000001</v>
      </c>
      <c r="M195" s="63">
        <v>0.10296769963240421</v>
      </c>
      <c r="N195" s="59">
        <v>8.7436681672696992E-4</v>
      </c>
      <c r="O195" s="59">
        <v>2.7082158040215884E-3</v>
      </c>
      <c r="P195" s="60">
        <v>1.9808664166557906E-3</v>
      </c>
      <c r="Q195" s="14"/>
      <c r="R195" s="46">
        <f t="shared" si="9"/>
        <v>6504.0131000000019</v>
      </c>
      <c r="S195" s="47">
        <f t="shared" si="10"/>
        <v>7754.1826499999997</v>
      </c>
      <c r="T195" s="14"/>
      <c r="U195" s="64" t="s">
        <v>3711</v>
      </c>
      <c r="V195" s="52" t="e">
        <f>EOSS!#REF!&amp;".sm@vishalretail.co.in"</f>
        <v>#REF!</v>
      </c>
      <c r="W195" s="64" t="s">
        <v>1504</v>
      </c>
      <c r="X195" s="49" t="e">
        <v>#N/A</v>
      </c>
    </row>
    <row r="196" spans="2:24" ht="15" x14ac:dyDescent="0.25">
      <c r="B196" s="53" t="s">
        <v>58</v>
      </c>
      <c r="C196" s="54" t="s">
        <v>470</v>
      </c>
      <c r="D196" s="55" t="s">
        <v>739</v>
      </c>
      <c r="E196" s="56">
        <v>5.3780530000000004</v>
      </c>
      <c r="F196" s="57">
        <v>0.36471309999999996</v>
      </c>
      <c r="G196" s="63">
        <v>6.3508263030249465E-2</v>
      </c>
      <c r="H196" s="59">
        <v>3.4336937386323287E-3</v>
      </c>
      <c r="I196" s="59">
        <v>2.7245755316414504E-3</v>
      </c>
      <c r="J196" s="60">
        <v>5.0626648367238904E-3</v>
      </c>
      <c r="K196" s="61">
        <v>3.3369173999999999</v>
      </c>
      <c r="L196" s="62">
        <v>0.1908926</v>
      </c>
      <c r="M196" s="63">
        <v>5.4110793948653695E-2</v>
      </c>
      <c r="N196" s="59">
        <v>5.5495902557110496E-3</v>
      </c>
      <c r="O196" s="59">
        <v>2.151476411711515E-3</v>
      </c>
      <c r="P196" s="60">
        <v>1.0771555157448956E-3</v>
      </c>
      <c r="Q196" s="14"/>
      <c r="R196" s="46">
        <f t="shared" si="9"/>
        <v>5742.7661000000007</v>
      </c>
      <c r="S196" s="47">
        <f t="shared" si="10"/>
        <v>5291.7150000000001</v>
      </c>
      <c r="T196" s="14"/>
      <c r="U196" s="64" t="s">
        <v>3712</v>
      </c>
      <c r="V196" s="52" t="e">
        <f>EOSS!#REF!&amp;".sm@vishalretail.co.in"</f>
        <v>#REF!</v>
      </c>
      <c r="W196" s="64" t="s">
        <v>1504</v>
      </c>
      <c r="X196" s="49" t="e">
        <v>#N/A</v>
      </c>
    </row>
    <row r="197" spans="2:24" ht="15" x14ac:dyDescent="0.25">
      <c r="B197" s="53" t="s">
        <v>58</v>
      </c>
      <c r="C197" s="54" t="s">
        <v>947</v>
      </c>
      <c r="D197" s="55" t="s">
        <v>1411</v>
      </c>
      <c r="E197" s="56">
        <v>5.6982159999999995</v>
      </c>
      <c r="F197" s="57">
        <v>0.83147530000000003</v>
      </c>
      <c r="G197" s="63">
        <v>0.12733761242281086</v>
      </c>
      <c r="H197" s="59">
        <v>5.7744996306333812E-3</v>
      </c>
      <c r="I197" s="59">
        <v>4.398416200778129E-3</v>
      </c>
      <c r="J197" s="60">
        <v>4.2371068904896005E-3</v>
      </c>
      <c r="K197" s="61">
        <v>1.2092188000000001</v>
      </c>
      <c r="L197" s="62">
        <v>0.20546640000000002</v>
      </c>
      <c r="M197" s="63">
        <v>0.14523824805688221</v>
      </c>
      <c r="N197" s="59">
        <v>0</v>
      </c>
      <c r="O197" s="59">
        <v>8.9772622205986177E-4</v>
      </c>
      <c r="P197" s="60">
        <v>1.6752843671510808E-3</v>
      </c>
      <c r="Q197" s="14"/>
      <c r="R197" s="46">
        <f t="shared" si="9"/>
        <v>6529.6912999999995</v>
      </c>
      <c r="S197" s="47">
        <f t="shared" si="10"/>
        <v>2122.0278000000003</v>
      </c>
      <c r="T197" s="14"/>
      <c r="U197" s="64" t="s">
        <v>3713</v>
      </c>
      <c r="V197" s="52" t="e">
        <f>EOSS!#REF!&amp;".sm@vishalretail.co.in"</f>
        <v>#REF!</v>
      </c>
      <c r="W197" s="64" t="s">
        <v>1504</v>
      </c>
      <c r="X197" s="49" t="e">
        <v>#N/A</v>
      </c>
    </row>
    <row r="198" spans="2:24" ht="15" x14ac:dyDescent="0.25">
      <c r="B198" s="53" t="s">
        <v>17</v>
      </c>
      <c r="C198" s="54" t="s">
        <v>81</v>
      </c>
      <c r="D198" s="55" t="s">
        <v>740</v>
      </c>
      <c r="E198" s="56">
        <v>2.2521273000000002</v>
      </c>
      <c r="F198" s="57">
        <v>0.24163310000000002</v>
      </c>
      <c r="G198" s="63">
        <v>9.689507460299715E-2</v>
      </c>
      <c r="H198" s="59">
        <v>3.2240467047275271E-3</v>
      </c>
      <c r="I198" s="59">
        <v>2.8302638858167762E-3</v>
      </c>
      <c r="J198" s="60">
        <v>2.5744253537749655E-3</v>
      </c>
      <c r="K198" s="61">
        <v>3.0245202</v>
      </c>
      <c r="L198" s="62">
        <v>0.48199369999999997</v>
      </c>
      <c r="M198" s="63">
        <v>0.13745666315482166</v>
      </c>
      <c r="N198" s="59">
        <v>5.5995785443770808E-3</v>
      </c>
      <c r="O198" s="59">
        <v>7.2082417811034482E-3</v>
      </c>
      <c r="P198" s="60">
        <v>1.3635708103139134E-2</v>
      </c>
      <c r="Q198" s="14"/>
      <c r="R198" s="46">
        <f t="shared" si="9"/>
        <v>2493.7604000000001</v>
      </c>
      <c r="S198" s="47">
        <f t="shared" si="10"/>
        <v>5259.770849999999</v>
      </c>
      <c r="T198" s="14"/>
      <c r="U198" s="64" t="s">
        <v>3308</v>
      </c>
      <c r="V198" s="52" t="e">
        <f>EOSS!#REF!&amp;".sm@vishalretail.co.in"</f>
        <v>#REF!</v>
      </c>
      <c r="W198" s="64" t="s">
        <v>1508</v>
      </c>
      <c r="X198" s="49" t="e">
        <v>#N/A</v>
      </c>
    </row>
    <row r="199" spans="2:24" ht="15" x14ac:dyDescent="0.25">
      <c r="B199" s="53" t="s">
        <v>17</v>
      </c>
      <c r="C199" s="54" t="s">
        <v>385</v>
      </c>
      <c r="D199" s="55" t="s">
        <v>386</v>
      </c>
      <c r="E199" s="56">
        <v>4.0045782000000001</v>
      </c>
      <c r="F199" s="57">
        <v>0.26136149999999997</v>
      </c>
      <c r="G199" s="63">
        <v>6.1267040413159141E-2</v>
      </c>
      <c r="H199" s="59">
        <v>2.2195344205170084E-3</v>
      </c>
      <c r="I199" s="59">
        <v>3.7672590636946886E-3</v>
      </c>
      <c r="J199" s="60">
        <v>1.6731600777198047E-3</v>
      </c>
      <c r="K199" s="61">
        <v>2.6913406000000002</v>
      </c>
      <c r="L199" s="62">
        <v>0.11185159999999998</v>
      </c>
      <c r="M199" s="63">
        <v>3.9901509429142952E-2</v>
      </c>
      <c r="N199" s="59">
        <v>1.0274001190499888E-3</v>
      </c>
      <c r="O199" s="59">
        <v>2.1040298271377891E-3</v>
      </c>
      <c r="P199" s="60">
        <v>3.0051453482212165E-3</v>
      </c>
      <c r="Q199" s="14"/>
      <c r="R199" s="46">
        <f t="shared" si="9"/>
        <v>4265.9396999999999</v>
      </c>
      <c r="S199" s="47">
        <f t="shared" si="10"/>
        <v>4204.7883000000002</v>
      </c>
      <c r="T199" s="14"/>
      <c r="U199" s="64" t="s">
        <v>3533</v>
      </c>
      <c r="V199" s="52" t="e">
        <f>EOSS!#REF!&amp;".sm@vishalretail.co.in"</f>
        <v>#REF!</v>
      </c>
      <c r="W199" s="64" t="s">
        <v>1508</v>
      </c>
      <c r="X199" s="49" t="e">
        <v>#N/A</v>
      </c>
    </row>
    <row r="200" spans="2:24" ht="15" x14ac:dyDescent="0.25">
      <c r="B200" s="53" t="s">
        <v>17</v>
      </c>
      <c r="C200" s="54" t="s">
        <v>104</v>
      </c>
      <c r="D200" s="55" t="s">
        <v>741</v>
      </c>
      <c r="E200" s="56">
        <v>11.568355700000001</v>
      </c>
      <c r="F200" s="57">
        <v>0.94805649999999997</v>
      </c>
      <c r="G200" s="63">
        <v>7.5745068542884833E-2</v>
      </c>
      <c r="H200" s="59">
        <v>4.9667907229836994E-3</v>
      </c>
      <c r="I200" s="59">
        <v>2.4725855545089828E-3</v>
      </c>
      <c r="J200" s="60">
        <v>1.5041371040816311E-3</v>
      </c>
      <c r="K200" s="61">
        <v>13.367863300000002</v>
      </c>
      <c r="L200" s="62">
        <v>0.64078879999999994</v>
      </c>
      <c r="M200" s="63">
        <v>4.5742359466547096E-2</v>
      </c>
      <c r="N200" s="59">
        <v>1.1532765525671094E-2</v>
      </c>
      <c r="O200" s="59">
        <v>1.3312158705119101E-2</v>
      </c>
      <c r="P200" s="60">
        <v>4.5384095162160527E-3</v>
      </c>
      <c r="Q200" s="14"/>
      <c r="R200" s="46">
        <f t="shared" si="9"/>
        <v>12516.412200000002</v>
      </c>
      <c r="S200" s="47">
        <f t="shared" si="10"/>
        <v>21012.978149999999</v>
      </c>
      <c r="T200" s="14"/>
      <c r="U200" s="64" t="s">
        <v>1384</v>
      </c>
      <c r="V200" s="52" t="e">
        <f>EOSS!#REF!&amp;".sm@vishalretail.co.in"</f>
        <v>#REF!</v>
      </c>
      <c r="W200" s="64" t="s">
        <v>1508</v>
      </c>
      <c r="X200" s="49" t="e">
        <v>#N/A</v>
      </c>
    </row>
    <row r="201" spans="2:24" ht="15" x14ac:dyDescent="0.25">
      <c r="B201" s="53" t="s">
        <v>17</v>
      </c>
      <c r="C201" s="54" t="s">
        <v>163</v>
      </c>
      <c r="D201" s="55" t="s">
        <v>1966</v>
      </c>
      <c r="E201" s="56">
        <v>2.8163959999999997</v>
      </c>
      <c r="F201" s="57">
        <v>0.29411070000000006</v>
      </c>
      <c r="G201" s="63">
        <v>9.4553951611806547E-2</v>
      </c>
      <c r="H201" s="59">
        <v>4.5693519965734203E-3</v>
      </c>
      <c r="I201" s="59">
        <v>5.8355122655739666E-3</v>
      </c>
      <c r="J201" s="60">
        <v>1.3890984385277164E-3</v>
      </c>
      <c r="K201" s="61">
        <v>3.5711257000000001</v>
      </c>
      <c r="L201" s="62">
        <v>0.53765660000000004</v>
      </c>
      <c r="M201" s="63">
        <v>0.13085546050955293</v>
      </c>
      <c r="N201" s="59">
        <v>2.1805973998671093E-3</v>
      </c>
      <c r="O201" s="59">
        <v>1.0647047423271855E-2</v>
      </c>
      <c r="P201" s="60">
        <v>3.9276843652680266E-3</v>
      </c>
      <c r="Q201" s="14"/>
      <c r="R201" s="46">
        <f t="shared" si="9"/>
        <v>3110.5066999999995</v>
      </c>
      <c r="S201" s="47">
        <f t="shared" si="10"/>
        <v>6163.1734499999993</v>
      </c>
      <c r="T201" s="14"/>
      <c r="U201" s="64" t="s">
        <v>3714</v>
      </c>
      <c r="V201" s="52" t="e">
        <f>EOSS!#REF!&amp;".sm@vishalretail.co.in"</f>
        <v>#REF!</v>
      </c>
      <c r="W201" s="64" t="s">
        <v>1508</v>
      </c>
      <c r="X201" s="49" t="e">
        <v>#N/A</v>
      </c>
    </row>
    <row r="202" spans="2:24" ht="15" x14ac:dyDescent="0.25">
      <c r="B202" s="53" t="s">
        <v>17</v>
      </c>
      <c r="C202" s="54" t="s">
        <v>742</v>
      </c>
      <c r="D202" s="55" t="s">
        <v>743</v>
      </c>
      <c r="E202" s="56">
        <v>5.2734525000000003</v>
      </c>
      <c r="F202" s="57">
        <v>0.61147709999999988</v>
      </c>
      <c r="G202" s="63">
        <v>0.10390559302527592</v>
      </c>
      <c r="H202" s="59">
        <v>2.9674441644977363E-3</v>
      </c>
      <c r="I202" s="59">
        <v>5.3009979932470211E-3</v>
      </c>
      <c r="J202" s="60">
        <v>7.0209336064105173E-3</v>
      </c>
      <c r="K202" s="61">
        <v>2.2439739000000003</v>
      </c>
      <c r="L202" s="62">
        <v>0.14258599999999999</v>
      </c>
      <c r="M202" s="63">
        <v>5.9745410119394014E-2</v>
      </c>
      <c r="N202" s="59">
        <v>0</v>
      </c>
      <c r="O202" s="59">
        <v>2.3548539468881543E-3</v>
      </c>
      <c r="P202" s="60">
        <v>0</v>
      </c>
      <c r="Q202" s="14"/>
      <c r="R202" s="46">
        <f t="shared" ref="R202:R265" si="11">(E202+F202)*0.01*10^5</f>
        <v>5884.9296000000004</v>
      </c>
      <c r="S202" s="47">
        <f t="shared" ref="S202:S265" si="12">(K202+L202)*0.015*10^5</f>
        <v>3579.8398500000003</v>
      </c>
      <c r="T202" s="14"/>
      <c r="U202" s="64" t="s">
        <v>3540</v>
      </c>
      <c r="V202" s="52" t="e">
        <f>EOSS!#REF!&amp;".sm@vishalretail.co.in"</f>
        <v>#REF!</v>
      </c>
      <c r="W202" s="64" t="s">
        <v>1508</v>
      </c>
      <c r="X202" s="49" t="e">
        <v>#N/A</v>
      </c>
    </row>
    <row r="203" spans="2:24" ht="15" x14ac:dyDescent="0.25">
      <c r="B203" s="53" t="s">
        <v>59</v>
      </c>
      <c r="C203" s="54" t="s">
        <v>176</v>
      </c>
      <c r="D203" s="55" t="s">
        <v>745</v>
      </c>
      <c r="E203" s="56">
        <v>10.3902526</v>
      </c>
      <c r="F203" s="57">
        <v>0.2466431</v>
      </c>
      <c r="G203" s="63">
        <v>2.3187507610890647E-2</v>
      </c>
      <c r="H203" s="59">
        <v>1.4894007092689644E-3</v>
      </c>
      <c r="I203" s="59">
        <v>8.4940195474512352E-4</v>
      </c>
      <c r="J203" s="60">
        <v>1.7898831141119492E-3</v>
      </c>
      <c r="K203" s="61">
        <v>7.5347985</v>
      </c>
      <c r="L203" s="62">
        <v>0.18904309999999996</v>
      </c>
      <c r="M203" s="63">
        <v>2.4475268886922794E-2</v>
      </c>
      <c r="N203" s="59">
        <v>1.0409327917858906E-3</v>
      </c>
      <c r="O203" s="59">
        <v>1.2791562167717163E-3</v>
      </c>
      <c r="P203" s="60">
        <v>1.9769954888769342E-3</v>
      </c>
      <c r="Q203" s="14"/>
      <c r="R203" s="46">
        <f t="shared" si="11"/>
        <v>10636.895699999999</v>
      </c>
      <c r="S203" s="47">
        <f t="shared" si="12"/>
        <v>11585.7624</v>
      </c>
      <c r="T203" s="14"/>
      <c r="U203" s="64" t="s">
        <v>3715</v>
      </c>
      <c r="V203" s="52" t="e">
        <f>EOSS!#REF!&amp;".sm@vishalretail.co.in"</f>
        <v>#REF!</v>
      </c>
      <c r="W203" s="64" t="s">
        <v>1605</v>
      </c>
      <c r="X203" s="49" t="e">
        <v>#N/A</v>
      </c>
    </row>
    <row r="204" spans="2:24" ht="15" x14ac:dyDescent="0.25">
      <c r="B204" s="53" t="s">
        <v>59</v>
      </c>
      <c r="C204" s="54" t="s">
        <v>180</v>
      </c>
      <c r="D204" s="55" t="s">
        <v>747</v>
      </c>
      <c r="E204" s="56">
        <v>8.4119831999999999</v>
      </c>
      <c r="F204" s="57">
        <v>0.21176449999999999</v>
      </c>
      <c r="G204" s="63">
        <v>2.4555971181763586E-2</v>
      </c>
      <c r="H204" s="59">
        <v>3.7976528464532891E-4</v>
      </c>
      <c r="I204" s="59">
        <v>5.2413407224332416E-4</v>
      </c>
      <c r="J204" s="60">
        <v>1.3799104999326454E-3</v>
      </c>
      <c r="K204" s="61">
        <v>9.4370575999999993</v>
      </c>
      <c r="L204" s="62">
        <v>5.1324599999999998E-2</v>
      </c>
      <c r="M204" s="63">
        <v>5.4092045322541929E-3</v>
      </c>
      <c r="N204" s="59">
        <v>2.0551448696912739E-4</v>
      </c>
      <c r="O204" s="59">
        <v>3.3198494048859043E-5</v>
      </c>
      <c r="P204" s="60">
        <v>2.401884696423802E-4</v>
      </c>
      <c r="Q204" s="14"/>
      <c r="R204" s="46">
        <f t="shared" si="11"/>
        <v>8623.7476999999999</v>
      </c>
      <c r="S204" s="47">
        <f t="shared" si="12"/>
        <v>14232.573299999998</v>
      </c>
      <c r="T204" s="14"/>
      <c r="U204" s="64" t="s">
        <v>3316</v>
      </c>
      <c r="V204" s="52" t="e">
        <f>EOSS!#REF!&amp;".sm@vishalretail.co.in"</f>
        <v>#REF!</v>
      </c>
      <c r="W204" s="64" t="s">
        <v>1605</v>
      </c>
      <c r="X204" s="49" t="e">
        <v>#N/A</v>
      </c>
    </row>
    <row r="205" spans="2:24" ht="15" x14ac:dyDescent="0.25">
      <c r="B205" s="53" t="s">
        <v>59</v>
      </c>
      <c r="C205" s="54" t="s">
        <v>157</v>
      </c>
      <c r="D205" s="55" t="s">
        <v>749</v>
      </c>
      <c r="E205" s="56">
        <v>7.8589768999999992</v>
      </c>
      <c r="F205" s="57">
        <v>0.57082050000000006</v>
      </c>
      <c r="G205" s="63">
        <v>6.7714616723766108E-2</v>
      </c>
      <c r="H205" s="59">
        <v>7.1964481613757403E-3</v>
      </c>
      <c r="I205" s="59">
        <v>6.4498584509278959E-3</v>
      </c>
      <c r="J205" s="60">
        <v>4.6200517227140006E-3</v>
      </c>
      <c r="K205" s="61">
        <v>5.2307712999999998</v>
      </c>
      <c r="L205" s="62">
        <v>0.62114220000000009</v>
      </c>
      <c r="M205" s="63">
        <v>0.10614343496362345</v>
      </c>
      <c r="N205" s="59">
        <v>7.7920153809518883E-3</v>
      </c>
      <c r="O205" s="59">
        <v>5.152844449939323E-3</v>
      </c>
      <c r="P205" s="60">
        <v>5.1986243474036317E-3</v>
      </c>
      <c r="Q205" s="14"/>
      <c r="R205" s="46">
        <f t="shared" si="11"/>
        <v>8429.7973999999995</v>
      </c>
      <c r="S205" s="47">
        <f t="shared" si="12"/>
        <v>8777.8702499999999</v>
      </c>
      <c r="T205" s="14"/>
      <c r="U205" s="64" t="s">
        <v>3716</v>
      </c>
      <c r="V205" s="52" t="e">
        <f>EOSS!#REF!&amp;".sm@vishalretail.co.in"</f>
        <v>#REF!</v>
      </c>
      <c r="W205" s="64" t="s">
        <v>1605</v>
      </c>
      <c r="X205" s="49" t="e">
        <v>#N/A</v>
      </c>
    </row>
    <row r="206" spans="2:24" ht="15" x14ac:dyDescent="0.25">
      <c r="B206" s="53" t="s">
        <v>59</v>
      </c>
      <c r="C206" s="54" t="s">
        <v>750</v>
      </c>
      <c r="D206" s="55" t="s">
        <v>751</v>
      </c>
      <c r="E206" s="56">
        <v>9.6894956000000008</v>
      </c>
      <c r="F206" s="57">
        <v>0.77225239999999995</v>
      </c>
      <c r="G206" s="63">
        <v>7.3816765611253485E-2</v>
      </c>
      <c r="H206" s="59">
        <v>1.9843720189016215E-3</v>
      </c>
      <c r="I206" s="59">
        <v>4.5892904321534027E-3</v>
      </c>
      <c r="J206" s="60">
        <v>4.4915056260196665E-3</v>
      </c>
      <c r="K206" s="61">
        <v>0.64660629999999997</v>
      </c>
      <c r="L206" s="62">
        <v>3.4092000000000004E-2</v>
      </c>
      <c r="M206" s="63">
        <v>5.0083862410116205E-2</v>
      </c>
      <c r="N206" s="59">
        <v>1.057737326507206E-3</v>
      </c>
      <c r="O206" s="59">
        <v>4.2632690576720998E-3</v>
      </c>
      <c r="P206" s="60">
        <v>7.3453981007444858E-4</v>
      </c>
      <c r="Q206" s="14"/>
      <c r="R206" s="46">
        <f t="shared" si="11"/>
        <v>10461.748</v>
      </c>
      <c r="S206" s="47">
        <f t="shared" si="12"/>
        <v>1021.0474499999999</v>
      </c>
      <c r="T206" s="14"/>
      <c r="U206" s="64" t="s">
        <v>3314</v>
      </c>
      <c r="V206" s="52" t="e">
        <f>EOSS!#REF!&amp;".sm@vishalretail.co.in"</f>
        <v>#REF!</v>
      </c>
      <c r="W206" s="64" t="s">
        <v>1605</v>
      </c>
      <c r="X206" s="49" t="e">
        <v>#N/A</v>
      </c>
    </row>
    <row r="207" spans="2:24" ht="15" x14ac:dyDescent="0.25">
      <c r="B207" s="53" t="s">
        <v>59</v>
      </c>
      <c r="C207" s="54" t="s">
        <v>141</v>
      </c>
      <c r="D207" s="55" t="s">
        <v>210</v>
      </c>
      <c r="E207" s="56">
        <v>9.0871914</v>
      </c>
      <c r="F207" s="57">
        <v>0.1993654</v>
      </c>
      <c r="G207" s="63">
        <v>2.1468172143199512E-2</v>
      </c>
      <c r="H207" s="59">
        <v>1.2205169519880609E-3</v>
      </c>
      <c r="I207" s="59">
        <v>5.6565636899997206E-4</v>
      </c>
      <c r="J207" s="60">
        <v>5.3326223127176699E-3</v>
      </c>
      <c r="K207" s="61">
        <v>11.420837300000001</v>
      </c>
      <c r="L207" s="62">
        <v>0.15256900000000001</v>
      </c>
      <c r="M207" s="63">
        <v>1.3182722186120779E-2</v>
      </c>
      <c r="N207" s="59">
        <v>3.4734804048139225E-4</v>
      </c>
      <c r="O207" s="59">
        <v>9.0725234454094991E-4</v>
      </c>
      <c r="P207" s="60">
        <v>4.8646006664433786E-4</v>
      </c>
      <c r="Q207" s="14"/>
      <c r="R207" s="46">
        <f t="shared" si="11"/>
        <v>9286.5568000000003</v>
      </c>
      <c r="S207" s="47">
        <f t="shared" si="12"/>
        <v>17360.10945</v>
      </c>
      <c r="T207" s="14"/>
      <c r="U207" s="64" t="s">
        <v>3312</v>
      </c>
      <c r="V207" s="52" t="e">
        <f>EOSS!#REF!&amp;".sm@vishalretail.co.in"</f>
        <v>#REF!</v>
      </c>
      <c r="W207" s="64" t="s">
        <v>1605</v>
      </c>
      <c r="X207" s="49" t="e">
        <v>#N/A</v>
      </c>
    </row>
    <row r="208" spans="2:24" ht="15" x14ac:dyDescent="0.25">
      <c r="B208" s="53" t="s">
        <v>59</v>
      </c>
      <c r="C208" s="54" t="s">
        <v>977</v>
      </c>
      <c r="D208" s="55" t="s">
        <v>1967</v>
      </c>
      <c r="E208" s="56">
        <v>3.6707321999999998</v>
      </c>
      <c r="F208" s="57">
        <v>0.29005710000000001</v>
      </c>
      <c r="G208" s="63">
        <v>7.3232145926065806E-2</v>
      </c>
      <c r="H208" s="59">
        <v>2.6108432478344659E-3</v>
      </c>
      <c r="I208" s="59">
        <v>6.3373732099306574E-3</v>
      </c>
      <c r="J208" s="60">
        <v>4.6224624975633012E-3</v>
      </c>
      <c r="K208" s="61">
        <v>0.92350539999999992</v>
      </c>
      <c r="L208" s="62">
        <v>5.1067599999999991E-2</v>
      </c>
      <c r="M208" s="63">
        <v>5.2399974142521899E-2</v>
      </c>
      <c r="N208" s="59">
        <v>4.8513554141146956E-3</v>
      </c>
      <c r="O208" s="59">
        <v>2.1114888263885825E-3</v>
      </c>
      <c r="P208" s="60">
        <v>1.6848404378122521E-3</v>
      </c>
      <c r="Q208" s="14"/>
      <c r="R208" s="46">
        <f t="shared" si="11"/>
        <v>3960.7892999999999</v>
      </c>
      <c r="S208" s="47">
        <f t="shared" si="12"/>
        <v>1461.8594999999998</v>
      </c>
      <c r="T208" s="14"/>
      <c r="U208" s="64" t="s">
        <v>3717</v>
      </c>
      <c r="V208" s="52" t="e">
        <f>EOSS!#REF!&amp;".sm@vishalretail.co.in"</f>
        <v>#REF!</v>
      </c>
      <c r="W208" s="64" t="s">
        <v>1605</v>
      </c>
      <c r="X208" s="49" t="e">
        <v>#N/A</v>
      </c>
    </row>
    <row r="209" spans="2:24" ht="15" x14ac:dyDescent="0.25">
      <c r="B209" s="53" t="s">
        <v>59</v>
      </c>
      <c r="C209" s="54" t="s">
        <v>111</v>
      </c>
      <c r="D209" s="55" t="s">
        <v>752</v>
      </c>
      <c r="E209" s="56">
        <v>8.2274844999999992</v>
      </c>
      <c r="F209" s="57">
        <v>0.10361900000000002</v>
      </c>
      <c r="G209" s="63">
        <v>1.2437608055163404E-2</v>
      </c>
      <c r="H209" s="59">
        <v>6.6437777420482174E-4</v>
      </c>
      <c r="I209" s="59">
        <v>1.0346768588338868E-3</v>
      </c>
      <c r="J209" s="60">
        <v>1.0046208164380625E-3</v>
      </c>
      <c r="K209" s="61">
        <v>8.2567015000000001</v>
      </c>
      <c r="L209" s="62">
        <v>4.1303755999999998</v>
      </c>
      <c r="M209" s="63">
        <v>0.33344230980850198</v>
      </c>
      <c r="N209" s="59">
        <v>0</v>
      </c>
      <c r="O209" s="59">
        <v>7.7015747322667436E-4</v>
      </c>
      <c r="P209" s="60">
        <v>1.4531273079748571E-4</v>
      </c>
      <c r="Q209" s="14"/>
      <c r="R209" s="46">
        <f t="shared" si="11"/>
        <v>8331.1034999999993</v>
      </c>
      <c r="S209" s="47">
        <f t="shared" si="12"/>
        <v>18580.61565</v>
      </c>
      <c r="T209" s="14"/>
      <c r="U209" s="64" t="s">
        <v>3315</v>
      </c>
      <c r="V209" s="52" t="e">
        <f>EOSS!#REF!&amp;".sm@vishalretail.co.in"</f>
        <v>#REF!</v>
      </c>
      <c r="W209" s="64" t="s">
        <v>1605</v>
      </c>
      <c r="X209" s="49" t="e">
        <v>#N/A</v>
      </c>
    </row>
    <row r="210" spans="2:24" ht="15" x14ac:dyDescent="0.25">
      <c r="B210" s="53" t="s">
        <v>59</v>
      </c>
      <c r="C210" s="54" t="s">
        <v>77</v>
      </c>
      <c r="D210" s="55" t="s">
        <v>753</v>
      </c>
      <c r="E210" s="56">
        <v>4.5067513000000003</v>
      </c>
      <c r="F210" s="57">
        <v>0.19644940000000002</v>
      </c>
      <c r="G210" s="63">
        <v>4.1769299787695648E-2</v>
      </c>
      <c r="H210" s="59">
        <v>1.2969890908546598E-4</v>
      </c>
      <c r="I210" s="59">
        <v>2.9627695879531572E-3</v>
      </c>
      <c r="J210" s="60">
        <v>3.7544432241643443E-3</v>
      </c>
      <c r="K210" s="61">
        <v>4.4706811000000002</v>
      </c>
      <c r="L210" s="62">
        <v>0.17289940000000004</v>
      </c>
      <c r="M210" s="63">
        <v>3.7234069701171331E-2</v>
      </c>
      <c r="N210" s="59">
        <v>1.5074574458222485E-4</v>
      </c>
      <c r="O210" s="59">
        <v>1.1962751587917986E-3</v>
      </c>
      <c r="P210" s="60">
        <v>3.0276206044021416E-3</v>
      </c>
      <c r="Q210" s="14"/>
      <c r="R210" s="46">
        <f t="shared" si="11"/>
        <v>4703.2007000000003</v>
      </c>
      <c r="S210" s="47">
        <f t="shared" si="12"/>
        <v>6965.370750000001</v>
      </c>
      <c r="T210" s="14"/>
      <c r="U210" s="64" t="s">
        <v>3318</v>
      </c>
      <c r="V210" s="52" t="e">
        <f>EOSS!#REF!&amp;".sm@vishalretail.co.in"</f>
        <v>#REF!</v>
      </c>
      <c r="W210" s="64" t="s">
        <v>1605</v>
      </c>
      <c r="X210" s="49" t="e">
        <v>#N/A</v>
      </c>
    </row>
    <row r="211" spans="2:24" ht="15" x14ac:dyDescent="0.25">
      <c r="B211" s="53" t="s">
        <v>59</v>
      </c>
      <c r="C211" s="54" t="s">
        <v>754</v>
      </c>
      <c r="D211" s="55" t="s">
        <v>755</v>
      </c>
      <c r="E211" s="56">
        <v>2.8758461</v>
      </c>
      <c r="F211" s="57">
        <v>0.13105050000000001</v>
      </c>
      <c r="G211" s="63">
        <v>4.3583307786506528E-2</v>
      </c>
      <c r="H211" s="59">
        <v>1.0865022761341377E-3</v>
      </c>
      <c r="I211" s="59">
        <v>5.6623164228527178E-3</v>
      </c>
      <c r="J211" s="60">
        <v>4.0540136963805136E-3</v>
      </c>
      <c r="K211" s="61">
        <v>1.1438075999999999</v>
      </c>
      <c r="L211" s="62">
        <v>4.7278300000000009E-2</v>
      </c>
      <c r="M211" s="63">
        <v>3.9693442765127193E-2</v>
      </c>
      <c r="N211" s="59">
        <v>2.93849503213832E-3</v>
      </c>
      <c r="O211" s="59">
        <v>6.6351217825683269E-4</v>
      </c>
      <c r="P211" s="60">
        <v>1.1601850042889434E-2</v>
      </c>
      <c r="Q211" s="14"/>
      <c r="R211" s="46">
        <f t="shared" si="11"/>
        <v>3006.8966</v>
      </c>
      <c r="S211" s="47">
        <f t="shared" si="12"/>
        <v>1786.6288500000001</v>
      </c>
      <c r="T211" s="14"/>
      <c r="U211" s="64" t="s">
        <v>3718</v>
      </c>
      <c r="V211" s="52" t="e">
        <f>EOSS!#REF!&amp;".sm@vishalretail.co.in"</f>
        <v>#REF!</v>
      </c>
      <c r="W211" s="64" t="s">
        <v>1605</v>
      </c>
      <c r="X211" s="49" t="e">
        <v>#N/A</v>
      </c>
    </row>
    <row r="212" spans="2:24" ht="15" x14ac:dyDescent="0.25">
      <c r="B212" s="53" t="s">
        <v>60</v>
      </c>
      <c r="C212" s="54" t="s">
        <v>756</v>
      </c>
      <c r="D212" s="55" t="s">
        <v>757</v>
      </c>
      <c r="E212" s="56">
        <v>3.9743805999999999</v>
      </c>
      <c r="F212" s="57">
        <v>0.38885959999999992</v>
      </c>
      <c r="G212" s="63">
        <v>8.9121749474163708E-2</v>
      </c>
      <c r="H212" s="59">
        <v>1.9094296023400225E-3</v>
      </c>
      <c r="I212" s="59">
        <v>5.5520665582426566E-3</v>
      </c>
      <c r="J212" s="60">
        <v>4.5395162980025718E-3</v>
      </c>
      <c r="K212" s="61">
        <v>1.8733391000000001</v>
      </c>
      <c r="L212" s="62">
        <v>1.3555511999999998</v>
      </c>
      <c r="M212" s="63">
        <v>0.41981952747047491</v>
      </c>
      <c r="N212" s="59">
        <v>0</v>
      </c>
      <c r="O212" s="59">
        <v>2.2050919475338012E-3</v>
      </c>
      <c r="P212" s="60">
        <v>5.7295226164852994E-4</v>
      </c>
      <c r="Q212" s="14"/>
      <c r="R212" s="46">
        <f t="shared" si="11"/>
        <v>4363.2402000000002</v>
      </c>
      <c r="S212" s="47">
        <f t="shared" si="12"/>
        <v>4843.3354499999996</v>
      </c>
      <c r="T212" s="14"/>
      <c r="U212" s="64" t="s">
        <v>3719</v>
      </c>
      <c r="V212" s="52" t="e">
        <f>EOSS!#REF!&amp;".sm@vishalretail.co.in"</f>
        <v>#REF!</v>
      </c>
      <c r="W212" s="64" t="s">
        <v>1611</v>
      </c>
      <c r="X212" s="49" t="e">
        <v>#N/A</v>
      </c>
    </row>
    <row r="213" spans="2:24" ht="15" x14ac:dyDescent="0.25">
      <c r="B213" s="53" t="s">
        <v>60</v>
      </c>
      <c r="C213" s="54" t="s">
        <v>117</v>
      </c>
      <c r="D213" s="55" t="s">
        <v>388</v>
      </c>
      <c r="E213" s="56">
        <v>5.0703971999999995</v>
      </c>
      <c r="F213" s="57">
        <v>0.27856920000000007</v>
      </c>
      <c r="G213" s="63">
        <v>5.2079070827590189E-2</v>
      </c>
      <c r="H213" s="59">
        <v>1.0668042334309672E-3</v>
      </c>
      <c r="I213" s="59">
        <v>1.7580966670495445E-3</v>
      </c>
      <c r="J213" s="60">
        <v>3.4788029328432502E-3</v>
      </c>
      <c r="K213" s="61">
        <v>2.7287996999999997</v>
      </c>
      <c r="L213" s="62">
        <v>1.1515937000000001</v>
      </c>
      <c r="M213" s="63">
        <v>0.29677240972526137</v>
      </c>
      <c r="N213" s="59">
        <v>6.8292044822053355E-4</v>
      </c>
      <c r="O213" s="59">
        <v>8.7011796278181498E-3</v>
      </c>
      <c r="P213" s="60">
        <v>2.0590695778422881E-3</v>
      </c>
      <c r="Q213" s="14"/>
      <c r="R213" s="46">
        <f t="shared" si="11"/>
        <v>5348.9663999999993</v>
      </c>
      <c r="S213" s="47">
        <f t="shared" si="12"/>
        <v>5820.5900999999994</v>
      </c>
      <c r="T213" s="14"/>
      <c r="U213" s="64" t="s">
        <v>3720</v>
      </c>
      <c r="V213" s="52" t="e">
        <f>EOSS!#REF!&amp;".sm@vishalretail.co.in"</f>
        <v>#REF!</v>
      </c>
      <c r="W213" s="64" t="s">
        <v>1611</v>
      </c>
      <c r="X213" s="49" t="e">
        <v>#N/A</v>
      </c>
    </row>
    <row r="214" spans="2:24" ht="15" x14ac:dyDescent="0.25">
      <c r="B214" s="53" t="s">
        <v>60</v>
      </c>
      <c r="C214" s="54" t="s">
        <v>758</v>
      </c>
      <c r="D214" s="55" t="s">
        <v>759</v>
      </c>
      <c r="E214" s="56">
        <v>4.8394637999999999</v>
      </c>
      <c r="F214" s="57">
        <v>0.29173350000000003</v>
      </c>
      <c r="G214" s="63">
        <v>5.6854859196312724E-2</v>
      </c>
      <c r="H214" s="59">
        <v>2.6367140472263657E-3</v>
      </c>
      <c r="I214" s="59">
        <v>4.7398294351300814E-3</v>
      </c>
      <c r="J214" s="60">
        <v>4.1382739268279543E-3</v>
      </c>
      <c r="K214" s="61">
        <v>2.4182557</v>
      </c>
      <c r="L214" s="62">
        <v>6.3571900000000001E-2</v>
      </c>
      <c r="M214" s="63">
        <v>2.5614954076584533E-2</v>
      </c>
      <c r="N214" s="59">
        <v>8.3406276890465717E-4</v>
      </c>
      <c r="O214" s="59">
        <v>2.2100648731604084E-3</v>
      </c>
      <c r="P214" s="60">
        <v>1.9483625695838021E-3</v>
      </c>
      <c r="Q214" s="14"/>
      <c r="R214" s="46">
        <f t="shared" si="11"/>
        <v>5131.1973000000007</v>
      </c>
      <c r="S214" s="47">
        <f t="shared" si="12"/>
        <v>3722.7413999999999</v>
      </c>
      <c r="T214" s="14"/>
      <c r="U214" s="64" t="s">
        <v>3319</v>
      </c>
      <c r="V214" s="52" t="e">
        <f>EOSS!#REF!&amp;".sm@vishalretail.co.in"</f>
        <v>#REF!</v>
      </c>
      <c r="W214" s="64" t="s">
        <v>1611</v>
      </c>
      <c r="X214" s="49" t="e">
        <v>#N/A</v>
      </c>
    </row>
    <row r="215" spans="2:24" ht="15" x14ac:dyDescent="0.25">
      <c r="B215" s="53" t="s">
        <v>60</v>
      </c>
      <c r="C215" s="54" t="s">
        <v>144</v>
      </c>
      <c r="D215" s="55" t="s">
        <v>760</v>
      </c>
      <c r="E215" s="56">
        <v>7.3377355000000009</v>
      </c>
      <c r="F215" s="57">
        <v>0.25286330000000007</v>
      </c>
      <c r="G215" s="63">
        <v>3.3312694645381606E-2</v>
      </c>
      <c r="H215" s="59">
        <v>2.5734465112291268E-3</v>
      </c>
      <c r="I215" s="59">
        <v>1.4089797500560822E-3</v>
      </c>
      <c r="J215" s="60">
        <v>2.9449587033897771E-3</v>
      </c>
      <c r="K215" s="61">
        <v>3.4410020000000001</v>
      </c>
      <c r="L215" s="62">
        <v>7.8432399999999999E-2</v>
      </c>
      <c r="M215" s="63">
        <v>2.2285512694880744E-2</v>
      </c>
      <c r="N215" s="59">
        <v>0</v>
      </c>
      <c r="O215" s="59">
        <v>3.3243978066475682E-4</v>
      </c>
      <c r="P215" s="60">
        <v>7.8111982993631012E-3</v>
      </c>
      <c r="Q215" s="14"/>
      <c r="R215" s="46">
        <f t="shared" si="11"/>
        <v>7590.5988000000025</v>
      </c>
      <c r="S215" s="47">
        <f t="shared" si="12"/>
        <v>5279.1516000000001</v>
      </c>
      <c r="T215" s="14"/>
      <c r="U215" s="64" t="s">
        <v>3320</v>
      </c>
      <c r="V215" s="52" t="e">
        <f>EOSS!#REF!&amp;".sm@vishalretail.co.in"</f>
        <v>#REF!</v>
      </c>
      <c r="W215" s="64" t="s">
        <v>1611</v>
      </c>
      <c r="X215" s="49" t="e">
        <v>#N/A</v>
      </c>
    </row>
    <row r="216" spans="2:24" ht="15" x14ac:dyDescent="0.25">
      <c r="B216" s="53" t="s">
        <v>60</v>
      </c>
      <c r="C216" s="54" t="s">
        <v>761</v>
      </c>
      <c r="D216" s="55" t="s">
        <v>762</v>
      </c>
      <c r="E216" s="56">
        <v>3.8812348999999999</v>
      </c>
      <c r="F216" s="57">
        <v>0.23262039999999998</v>
      </c>
      <c r="G216" s="63">
        <v>5.6545596049525609E-2</v>
      </c>
      <c r="H216" s="59">
        <v>7.809219736046623E-3</v>
      </c>
      <c r="I216" s="59">
        <v>4.2241641313927594E-3</v>
      </c>
      <c r="J216" s="60">
        <v>8.9283645926972689E-4</v>
      </c>
      <c r="K216" s="61">
        <v>0.99556309999999992</v>
      </c>
      <c r="L216" s="62">
        <v>3.8043599999999997E-2</v>
      </c>
      <c r="M216" s="63">
        <v>3.6806649956893658E-2</v>
      </c>
      <c r="N216" s="59">
        <v>2.6509116088353529E-3</v>
      </c>
      <c r="O216" s="59">
        <v>-8.4171281010465588E-4</v>
      </c>
      <c r="P216" s="60">
        <v>0</v>
      </c>
      <c r="Q216" s="14"/>
      <c r="R216" s="46">
        <f t="shared" si="11"/>
        <v>4113.8553000000002</v>
      </c>
      <c r="S216" s="47">
        <f t="shared" si="12"/>
        <v>1550.41005</v>
      </c>
      <c r="T216" s="14"/>
      <c r="U216" s="64" t="s">
        <v>3321</v>
      </c>
      <c r="V216" s="52" t="e">
        <f>EOSS!#REF!&amp;".sm@vishalretail.co.in"</f>
        <v>#REF!</v>
      </c>
      <c r="W216" s="64" t="s">
        <v>1611</v>
      </c>
      <c r="X216" s="49" t="e">
        <v>#N/A</v>
      </c>
    </row>
    <row r="217" spans="2:24" ht="15" x14ac:dyDescent="0.25">
      <c r="B217" s="53" t="s">
        <v>60</v>
      </c>
      <c r="C217" s="54" t="s">
        <v>987</v>
      </c>
      <c r="D217" s="55" t="s">
        <v>1968</v>
      </c>
      <c r="E217" s="56">
        <v>2.7348029999999999</v>
      </c>
      <c r="F217" s="57">
        <v>0.43828620000000001</v>
      </c>
      <c r="G217" s="63">
        <v>0.13812602557785014</v>
      </c>
      <c r="H217" s="59">
        <v>9.4192120410608073E-3</v>
      </c>
      <c r="I217" s="59">
        <v>6.3549741999058837E-3</v>
      </c>
      <c r="J217" s="60">
        <v>3.1855391900107947E-3</v>
      </c>
      <c r="K217" s="61">
        <v>1.1635268999999999</v>
      </c>
      <c r="L217" s="62">
        <v>3.3158E-2</v>
      </c>
      <c r="M217" s="63">
        <v>2.7708212913858946E-2</v>
      </c>
      <c r="N217" s="59">
        <v>0</v>
      </c>
      <c r="O217" s="59">
        <v>1.9294970630948881E-3</v>
      </c>
      <c r="P217" s="60">
        <v>0</v>
      </c>
      <c r="Q217" s="14"/>
      <c r="R217" s="46">
        <f t="shared" si="11"/>
        <v>3173.0891999999999</v>
      </c>
      <c r="S217" s="47">
        <f t="shared" si="12"/>
        <v>1795.0273499999998</v>
      </c>
      <c r="T217" s="14"/>
      <c r="U217" s="64" t="s">
        <v>3721</v>
      </c>
      <c r="V217" s="52" t="e">
        <f>EOSS!#REF!&amp;".sm@vishalretail.co.in"</f>
        <v>#REF!</v>
      </c>
      <c r="W217" s="64" t="s">
        <v>1611</v>
      </c>
      <c r="X217" s="49" t="e">
        <v>#N/A</v>
      </c>
    </row>
    <row r="218" spans="2:24" ht="15" x14ac:dyDescent="0.25">
      <c r="B218" s="53" t="s">
        <v>18</v>
      </c>
      <c r="C218" s="54" t="s">
        <v>159</v>
      </c>
      <c r="D218" s="55" t="s">
        <v>390</v>
      </c>
      <c r="E218" s="56">
        <v>7.8599745999999993</v>
      </c>
      <c r="F218" s="57">
        <v>0.35051699999999997</v>
      </c>
      <c r="G218" s="63">
        <v>4.2691353584723236E-2</v>
      </c>
      <c r="H218" s="59">
        <v>2.2614967415593001E-3</v>
      </c>
      <c r="I218" s="59">
        <v>3.4877326955672179E-3</v>
      </c>
      <c r="J218" s="60">
        <v>2.7760944302043988E-3</v>
      </c>
      <c r="K218" s="61">
        <v>6.0711301000000004</v>
      </c>
      <c r="L218" s="62">
        <v>8.0627000000000004E-2</v>
      </c>
      <c r="M218" s="63">
        <v>1.3106336724510791E-2</v>
      </c>
      <c r="N218" s="59">
        <v>1.0447421599269582E-3</v>
      </c>
      <c r="O218" s="59">
        <v>5.8804337381916458E-3</v>
      </c>
      <c r="P218" s="60">
        <v>8.8430019449239959E-4</v>
      </c>
      <c r="Q218" s="14"/>
      <c r="R218" s="46">
        <f t="shared" si="11"/>
        <v>8210.4915999999994</v>
      </c>
      <c r="S218" s="47">
        <f t="shared" si="12"/>
        <v>9227.6356500000002</v>
      </c>
      <c r="T218" s="14"/>
      <c r="U218" s="64" t="s">
        <v>3722</v>
      </c>
      <c r="V218" s="52" t="e">
        <f>EOSS!#REF!&amp;".sm@vishalretail.co.in"</f>
        <v>#REF!</v>
      </c>
      <c r="W218" s="64" t="s">
        <v>1547</v>
      </c>
      <c r="X218" s="49" t="e">
        <v>#N/A</v>
      </c>
    </row>
    <row r="219" spans="2:24" ht="15" x14ac:dyDescent="0.25">
      <c r="B219" s="53" t="s">
        <v>18</v>
      </c>
      <c r="C219" s="54" t="s">
        <v>125</v>
      </c>
      <c r="D219" s="55" t="s">
        <v>764</v>
      </c>
      <c r="E219" s="56">
        <v>8.8341645</v>
      </c>
      <c r="F219" s="57">
        <v>9.3925700000000015E-2</v>
      </c>
      <c r="G219" s="63">
        <v>1.0520245415979334E-2</v>
      </c>
      <c r="H219" s="59">
        <v>4.5855271489080607E-5</v>
      </c>
      <c r="I219" s="59">
        <v>5.3818900709582892E-4</v>
      </c>
      <c r="J219" s="60">
        <v>7.333035232999775E-4</v>
      </c>
      <c r="K219" s="61">
        <v>16.302509499999999</v>
      </c>
      <c r="L219" s="62">
        <v>3.5922638999999994</v>
      </c>
      <c r="M219" s="63">
        <v>0.18056319756826181</v>
      </c>
      <c r="N219" s="59">
        <v>1.2566114475071127E-5</v>
      </c>
      <c r="O219" s="59">
        <v>1.4250019052742768E-2</v>
      </c>
      <c r="P219" s="60">
        <v>3.4863427999637337E-4</v>
      </c>
      <c r="Q219" s="14"/>
      <c r="R219" s="46">
        <f t="shared" si="11"/>
        <v>8928.0901999999987</v>
      </c>
      <c r="S219" s="47">
        <f t="shared" si="12"/>
        <v>29842.160099999997</v>
      </c>
      <c r="T219" s="14"/>
      <c r="U219" s="64" t="s">
        <v>3723</v>
      </c>
      <c r="V219" s="52" t="e">
        <f>EOSS!#REF!&amp;".sm@vishalretail.co.in"</f>
        <v>#REF!</v>
      </c>
      <c r="W219" s="64" t="s">
        <v>1547</v>
      </c>
      <c r="X219" s="49" t="e">
        <v>#N/A</v>
      </c>
    </row>
    <row r="220" spans="2:24" ht="15" x14ac:dyDescent="0.25">
      <c r="B220" s="53" t="s">
        <v>18</v>
      </c>
      <c r="C220" s="54" t="s">
        <v>765</v>
      </c>
      <c r="D220" s="55" t="s">
        <v>766</v>
      </c>
      <c r="E220" s="56">
        <v>5.2344350000000004</v>
      </c>
      <c r="F220" s="57">
        <v>0.12399170000000002</v>
      </c>
      <c r="G220" s="63">
        <v>2.3139571919496445E-2</v>
      </c>
      <c r="H220" s="59">
        <v>6.953346959099019E-4</v>
      </c>
      <c r="I220" s="59">
        <v>2.9297965389729038E-3</v>
      </c>
      <c r="J220" s="60">
        <v>9.7220700994192933E-4</v>
      </c>
      <c r="K220" s="61">
        <v>4.79087</v>
      </c>
      <c r="L220" s="62">
        <v>0.15092730000000001</v>
      </c>
      <c r="M220" s="63">
        <v>3.0540973422766654E-2</v>
      </c>
      <c r="N220" s="59">
        <v>1.6653050500472773E-3</v>
      </c>
      <c r="O220" s="59">
        <v>2.8099088564397406E-3</v>
      </c>
      <c r="P220" s="60">
        <v>8.3370477376722846E-4</v>
      </c>
      <c r="Q220" s="14"/>
      <c r="R220" s="46">
        <f t="shared" si="11"/>
        <v>5358.4267000000009</v>
      </c>
      <c r="S220" s="47">
        <f t="shared" si="12"/>
        <v>7412.6959500000003</v>
      </c>
      <c r="T220" s="14"/>
      <c r="U220" s="64" t="s">
        <v>3322</v>
      </c>
      <c r="V220" s="52" t="e">
        <f>EOSS!#REF!&amp;".sm@vishalretail.co.in"</f>
        <v>#REF!</v>
      </c>
      <c r="W220" s="64" t="s">
        <v>1547</v>
      </c>
      <c r="X220" s="49" t="e">
        <v>#N/A</v>
      </c>
    </row>
    <row r="221" spans="2:24" ht="15" x14ac:dyDescent="0.25">
      <c r="B221" s="53" t="s">
        <v>18</v>
      </c>
      <c r="C221" s="54" t="s">
        <v>181</v>
      </c>
      <c r="D221" s="55" t="s">
        <v>768</v>
      </c>
      <c r="E221" s="56">
        <v>4.7891295000000005</v>
      </c>
      <c r="F221" s="57">
        <v>0.18417850000000002</v>
      </c>
      <c r="G221" s="63">
        <v>3.7033399097743398E-2</v>
      </c>
      <c r="H221" s="59">
        <v>1.1523316070510816E-3</v>
      </c>
      <c r="I221" s="59">
        <v>2.0207877734497843E-3</v>
      </c>
      <c r="J221" s="60">
        <v>3.0683601337379465E-3</v>
      </c>
      <c r="K221" s="61">
        <v>3.7907128000000001</v>
      </c>
      <c r="L221" s="62">
        <v>8.6508399999999999E-2</v>
      </c>
      <c r="M221" s="63">
        <v>2.2311958884368009E-2</v>
      </c>
      <c r="N221" s="59">
        <v>5.9547801915454295E-3</v>
      </c>
      <c r="O221" s="59">
        <v>5.132541831763429E-4</v>
      </c>
      <c r="P221" s="60">
        <v>4.6919685675916555E-3</v>
      </c>
      <c r="Q221" s="14"/>
      <c r="R221" s="46">
        <f t="shared" si="11"/>
        <v>4973.3080000000009</v>
      </c>
      <c r="S221" s="47">
        <f t="shared" si="12"/>
        <v>5815.8317999999999</v>
      </c>
      <c r="T221" s="14"/>
      <c r="U221" s="64" t="s">
        <v>3323</v>
      </c>
      <c r="V221" s="52" t="e">
        <f>EOSS!#REF!&amp;".sm@vishalretail.co.in"</f>
        <v>#REF!</v>
      </c>
      <c r="W221" s="64" t="s">
        <v>1547</v>
      </c>
      <c r="X221" s="49" t="e">
        <v>#N/A</v>
      </c>
    </row>
    <row r="222" spans="2:24" ht="15" x14ac:dyDescent="0.25">
      <c r="B222" s="53" t="s">
        <v>19</v>
      </c>
      <c r="C222" s="54" t="s">
        <v>771</v>
      </c>
      <c r="D222" s="55" t="s">
        <v>772</v>
      </c>
      <c r="E222" s="56">
        <v>2.7750539000000001</v>
      </c>
      <c r="F222" s="57">
        <v>0.15615670000000001</v>
      </c>
      <c r="G222" s="63">
        <v>5.3273790699310382E-2</v>
      </c>
      <c r="H222" s="59">
        <v>1.1193327425876531E-3</v>
      </c>
      <c r="I222" s="59">
        <v>2.2365844337489771E-3</v>
      </c>
      <c r="J222" s="60">
        <v>3.2215358391512365E-3</v>
      </c>
      <c r="K222" s="61">
        <v>2.344284</v>
      </c>
      <c r="L222" s="62">
        <v>4.5048299999999999E-2</v>
      </c>
      <c r="M222" s="63">
        <v>1.8853928354796025E-2</v>
      </c>
      <c r="N222" s="59">
        <v>6.1104937140807076E-4</v>
      </c>
      <c r="O222" s="59">
        <v>1.0395372799338126E-3</v>
      </c>
      <c r="P222" s="60">
        <v>1.2735357070257664E-3</v>
      </c>
      <c r="Q222" s="14"/>
      <c r="R222" s="46">
        <f t="shared" si="11"/>
        <v>2931.2105999999999</v>
      </c>
      <c r="S222" s="47">
        <f t="shared" si="12"/>
        <v>3583.9984499999996</v>
      </c>
      <c r="T222" s="14"/>
      <c r="U222" s="64" t="s">
        <v>3551</v>
      </c>
      <c r="V222" s="52" t="e">
        <f>EOSS!#REF!&amp;".sm@vishalretail.co.in"</f>
        <v>#REF!</v>
      </c>
      <c r="W222" s="64" t="s">
        <v>1616</v>
      </c>
      <c r="X222" s="49" t="e">
        <v>#N/A</v>
      </c>
    </row>
    <row r="223" spans="2:24" ht="15" x14ac:dyDescent="0.25">
      <c r="B223" s="53" t="s">
        <v>19</v>
      </c>
      <c r="C223" s="54" t="s">
        <v>391</v>
      </c>
      <c r="D223" s="55" t="s">
        <v>392</v>
      </c>
      <c r="E223" s="56">
        <v>5.1502315000000003</v>
      </c>
      <c r="F223" s="57">
        <v>0.12140720000000001</v>
      </c>
      <c r="G223" s="63">
        <v>2.3030258124480344E-2</v>
      </c>
      <c r="H223" s="59">
        <v>6.4685768393042556E-4</v>
      </c>
      <c r="I223" s="59">
        <v>1.0418961375330976E-3</v>
      </c>
      <c r="J223" s="60">
        <v>1.4056350257842974E-3</v>
      </c>
      <c r="K223" s="61">
        <v>2.236891</v>
      </c>
      <c r="L223" s="62">
        <v>3.0589000000000002E-2</v>
      </c>
      <c r="M223" s="63">
        <v>1.3490306419461253E-2</v>
      </c>
      <c r="N223" s="59">
        <v>7.2768006774039909E-4</v>
      </c>
      <c r="O223" s="59">
        <v>3.6163494275583466E-4</v>
      </c>
      <c r="P223" s="60">
        <v>3.9691640058567221E-3</v>
      </c>
      <c r="Q223" s="14"/>
      <c r="R223" s="46">
        <f t="shared" si="11"/>
        <v>5271.6387000000004</v>
      </c>
      <c r="S223" s="47">
        <f t="shared" si="12"/>
        <v>3401.22</v>
      </c>
      <c r="T223" s="14"/>
      <c r="U223" s="64" t="s">
        <v>3724</v>
      </c>
      <c r="V223" s="52" t="e">
        <f>EOSS!#REF!&amp;".sm@vishalretail.co.in"</f>
        <v>#REF!</v>
      </c>
      <c r="W223" s="64" t="s">
        <v>1616</v>
      </c>
      <c r="X223" s="49" t="e">
        <v>#N/A</v>
      </c>
    </row>
    <row r="224" spans="2:24" ht="15" x14ac:dyDescent="0.25">
      <c r="B224" s="53" t="s">
        <v>19</v>
      </c>
      <c r="C224" s="54" t="s">
        <v>773</v>
      </c>
      <c r="D224" s="55" t="s">
        <v>774</v>
      </c>
      <c r="E224" s="56">
        <v>7.3507968000000004</v>
      </c>
      <c r="F224" s="57">
        <v>0.57570549999999998</v>
      </c>
      <c r="G224" s="63">
        <v>7.263045896044211E-2</v>
      </c>
      <c r="H224" s="59">
        <v>3.1783501784891934E-3</v>
      </c>
      <c r="I224" s="59">
        <v>7.8943142424875087E-3</v>
      </c>
      <c r="J224" s="60">
        <v>7.8256332556668785E-3</v>
      </c>
      <c r="K224" s="61">
        <v>2.1683059</v>
      </c>
      <c r="L224" s="62">
        <v>6.6168699999999997E-2</v>
      </c>
      <c r="M224" s="63">
        <v>2.9612643616535178E-2</v>
      </c>
      <c r="N224" s="59">
        <v>1.6192620851452058E-3</v>
      </c>
      <c r="O224" s="59">
        <v>7.7275436471732559E-3</v>
      </c>
      <c r="P224" s="60">
        <v>2.3437276933020407E-3</v>
      </c>
      <c r="Q224" s="14"/>
      <c r="R224" s="46">
        <f t="shared" si="11"/>
        <v>7926.5023000000001</v>
      </c>
      <c r="S224" s="47">
        <f t="shared" si="12"/>
        <v>3351.7118999999998</v>
      </c>
      <c r="T224" s="14"/>
      <c r="U224" s="64" t="s">
        <v>3725</v>
      </c>
      <c r="V224" s="52" t="e">
        <f>EOSS!#REF!&amp;".sm@vishalretail.co.in"</f>
        <v>#REF!</v>
      </c>
      <c r="W224" s="64" t="s">
        <v>1616</v>
      </c>
      <c r="X224" s="49" t="e">
        <v>#N/A</v>
      </c>
    </row>
    <row r="225" spans="2:24" ht="15" x14ac:dyDescent="0.25">
      <c r="B225" s="53" t="s">
        <v>19</v>
      </c>
      <c r="C225" s="54" t="s">
        <v>775</v>
      </c>
      <c r="D225" s="55" t="s">
        <v>776</v>
      </c>
      <c r="E225" s="56">
        <v>3.2758349</v>
      </c>
      <c r="F225" s="57">
        <v>0.13837280000000005</v>
      </c>
      <c r="G225" s="63">
        <v>4.0528524377705565E-2</v>
      </c>
      <c r="H225" s="59">
        <v>1.8111669070396627E-3</v>
      </c>
      <c r="I225" s="59">
        <v>4.1801791964794647E-3</v>
      </c>
      <c r="J225" s="60">
        <v>3.2921254322049592E-3</v>
      </c>
      <c r="K225" s="61">
        <v>1.7936791000000001</v>
      </c>
      <c r="L225" s="62">
        <v>0.45230730000000002</v>
      </c>
      <c r="M225" s="63">
        <v>0.20138470117183258</v>
      </c>
      <c r="N225" s="59">
        <v>5.3428640529613175E-4</v>
      </c>
      <c r="O225" s="59">
        <v>0</v>
      </c>
      <c r="P225" s="60">
        <v>0</v>
      </c>
      <c r="Q225" s="14"/>
      <c r="R225" s="46">
        <f t="shared" si="11"/>
        <v>3414.2076999999999</v>
      </c>
      <c r="S225" s="47">
        <f t="shared" si="12"/>
        <v>3368.9796000000001</v>
      </c>
      <c r="T225" s="14"/>
      <c r="U225" s="64" t="s">
        <v>3726</v>
      </c>
      <c r="V225" s="52" t="e">
        <f>EOSS!#REF!&amp;".sm@vishalretail.co.in"</f>
        <v>#REF!</v>
      </c>
      <c r="W225" s="64" t="s">
        <v>1616</v>
      </c>
      <c r="X225" s="49" t="e">
        <v>#N/A</v>
      </c>
    </row>
    <row r="226" spans="2:24" ht="15" x14ac:dyDescent="0.25">
      <c r="B226" s="53" t="s">
        <v>19</v>
      </c>
      <c r="C226" s="54" t="s">
        <v>116</v>
      </c>
      <c r="D226" s="55" t="s">
        <v>777</v>
      </c>
      <c r="E226" s="56">
        <v>3.1312106000000002</v>
      </c>
      <c r="F226" s="57">
        <v>4.5351599999999999E-2</v>
      </c>
      <c r="G226" s="63">
        <v>1.4276943797920908E-2</v>
      </c>
      <c r="H226" s="59">
        <v>1.8792957997170651E-3</v>
      </c>
      <c r="I226" s="59">
        <v>4.432464757025693E-4</v>
      </c>
      <c r="J226" s="60">
        <v>1.9530547835644456E-3</v>
      </c>
      <c r="K226" s="61">
        <v>3.5714087999999999</v>
      </c>
      <c r="L226" s="62">
        <v>6.6088000000000008E-2</v>
      </c>
      <c r="M226" s="63">
        <v>1.8168538320088697E-2</v>
      </c>
      <c r="N226" s="59">
        <v>9.7594587574619996E-5</v>
      </c>
      <c r="O226" s="59">
        <v>7.3677040760558197E-4</v>
      </c>
      <c r="P226" s="60">
        <v>0</v>
      </c>
      <c r="Q226" s="14"/>
      <c r="R226" s="46">
        <f t="shared" si="11"/>
        <v>3176.5621999999998</v>
      </c>
      <c r="S226" s="47">
        <f t="shared" si="12"/>
        <v>5456.2451999999994</v>
      </c>
      <c r="T226" s="14"/>
      <c r="U226" s="64" t="s">
        <v>3325</v>
      </c>
      <c r="V226" s="52" t="e">
        <f>EOSS!#REF!&amp;".sm@vishalretail.co.in"</f>
        <v>#REF!</v>
      </c>
      <c r="W226" s="64" t="s">
        <v>1616</v>
      </c>
      <c r="X226" s="49" t="e">
        <v>#N/A</v>
      </c>
    </row>
    <row r="227" spans="2:24" ht="15" x14ac:dyDescent="0.25">
      <c r="B227" s="53" t="s">
        <v>19</v>
      </c>
      <c r="C227" s="54" t="s">
        <v>778</v>
      </c>
      <c r="D227" s="55" t="s">
        <v>779</v>
      </c>
      <c r="E227" s="56">
        <v>3.6282337999999998</v>
      </c>
      <c r="F227" s="57">
        <v>0.83968000000000009</v>
      </c>
      <c r="G227" s="63">
        <v>0.18793558640276367</v>
      </c>
      <c r="H227" s="59">
        <v>1.7829350243955024E-3</v>
      </c>
      <c r="I227" s="59">
        <v>1.8422244404088552E-3</v>
      </c>
      <c r="J227" s="60">
        <v>7.8655053729998099E-3</v>
      </c>
      <c r="K227" s="61">
        <v>1.3082960000000001</v>
      </c>
      <c r="L227" s="62">
        <v>0.25449339999999998</v>
      </c>
      <c r="M227" s="63">
        <v>0.16284561438668571</v>
      </c>
      <c r="N227" s="59">
        <v>0</v>
      </c>
      <c r="O227" s="59">
        <v>3.4825549750977318E-3</v>
      </c>
      <c r="P227" s="60">
        <v>1.4717274125355597E-3</v>
      </c>
      <c r="Q227" s="14"/>
      <c r="R227" s="46">
        <f t="shared" si="11"/>
        <v>4467.9138000000003</v>
      </c>
      <c r="S227" s="47">
        <f t="shared" si="12"/>
        <v>2344.1840999999999</v>
      </c>
      <c r="T227" s="14"/>
      <c r="U227" s="64" t="s">
        <v>3727</v>
      </c>
      <c r="V227" s="52" t="e">
        <f>EOSS!#REF!&amp;".sm@vishalretail.co.in"</f>
        <v>#REF!</v>
      </c>
      <c r="W227" s="64" t="s">
        <v>1616</v>
      </c>
      <c r="X227" s="49" t="e">
        <v>#N/A</v>
      </c>
    </row>
    <row r="228" spans="2:24" ht="15" x14ac:dyDescent="0.25">
      <c r="B228" s="53" t="s">
        <v>20</v>
      </c>
      <c r="C228" s="54" t="s">
        <v>780</v>
      </c>
      <c r="D228" s="55" t="s">
        <v>781</v>
      </c>
      <c r="E228" s="56">
        <v>4.9579285999999998</v>
      </c>
      <c r="F228" s="57">
        <v>0.3353333</v>
      </c>
      <c r="G228" s="63">
        <v>6.3350974566363322E-2</v>
      </c>
      <c r="H228" s="59">
        <v>3.2402137517510707E-3</v>
      </c>
      <c r="I228" s="59">
        <v>7.8345452734919462E-3</v>
      </c>
      <c r="J228" s="60">
        <v>6.2655883322153393E-3</v>
      </c>
      <c r="K228" s="61">
        <v>5.5232818000000004</v>
      </c>
      <c r="L228" s="62">
        <v>0.15517899999999998</v>
      </c>
      <c r="M228" s="63">
        <v>2.7327651887638277E-2</v>
      </c>
      <c r="N228" s="59">
        <v>2.6945682182044819E-3</v>
      </c>
      <c r="O228" s="59">
        <v>1.3353970850692495E-3</v>
      </c>
      <c r="P228" s="60">
        <v>3.2931459172880082E-4</v>
      </c>
      <c r="Q228" s="14"/>
      <c r="R228" s="46">
        <f t="shared" si="11"/>
        <v>5293.2619000000004</v>
      </c>
      <c r="S228" s="47">
        <f t="shared" si="12"/>
        <v>8517.6912000000011</v>
      </c>
      <c r="T228" s="14"/>
      <c r="U228" s="64" t="s">
        <v>3728</v>
      </c>
      <c r="V228" s="52" t="e">
        <f>EOSS!#REF!&amp;".sm@vishalretail.co.in"</f>
        <v>#REF!</v>
      </c>
      <c r="W228" s="64" t="s">
        <v>1603</v>
      </c>
      <c r="X228" s="49" t="e">
        <v>#N/A</v>
      </c>
    </row>
    <row r="229" spans="2:24" ht="15" x14ac:dyDescent="0.25">
      <c r="B229" s="53" t="s">
        <v>20</v>
      </c>
      <c r="C229" s="54" t="s">
        <v>197</v>
      </c>
      <c r="D229" s="55" t="s">
        <v>784</v>
      </c>
      <c r="E229" s="56">
        <v>10.555168</v>
      </c>
      <c r="F229" s="57">
        <v>0.50988040000000012</v>
      </c>
      <c r="G229" s="63">
        <v>4.6080268388161781E-2</v>
      </c>
      <c r="H229" s="59">
        <v>3.5697087416264712E-3</v>
      </c>
      <c r="I229" s="59">
        <v>3.6265092161729723E-3</v>
      </c>
      <c r="J229" s="60">
        <v>3.4649554718621921E-3</v>
      </c>
      <c r="K229" s="61">
        <v>5.5305453</v>
      </c>
      <c r="L229" s="62">
        <v>0.45758859999999996</v>
      </c>
      <c r="M229" s="63">
        <v>7.6415893104861923E-2</v>
      </c>
      <c r="N229" s="59">
        <v>3.4518266199758826E-3</v>
      </c>
      <c r="O229" s="59">
        <v>1.9421743391543063E-3</v>
      </c>
      <c r="P229" s="60">
        <v>9.3134189935198343E-4</v>
      </c>
      <c r="Q229" s="14"/>
      <c r="R229" s="46">
        <f t="shared" si="11"/>
        <v>11065.048400000001</v>
      </c>
      <c r="S229" s="47">
        <f t="shared" si="12"/>
        <v>8982.2008499999993</v>
      </c>
      <c r="T229" s="14"/>
      <c r="U229" s="64" t="s">
        <v>3729</v>
      </c>
      <c r="V229" s="52" t="e">
        <f>EOSS!#REF!&amp;".sm@vishalretail.co.in"</f>
        <v>#REF!</v>
      </c>
      <c r="W229" s="64" t="s">
        <v>1603</v>
      </c>
      <c r="X229" s="49" t="e">
        <v>#N/A</v>
      </c>
    </row>
    <row r="230" spans="2:24" ht="15" x14ac:dyDescent="0.25">
      <c r="B230" s="53" t="s">
        <v>21</v>
      </c>
      <c r="C230" s="54" t="s">
        <v>988</v>
      </c>
      <c r="D230" s="55" t="s">
        <v>1969</v>
      </c>
      <c r="E230" s="56">
        <v>2.1833290999999999</v>
      </c>
      <c r="F230" s="57">
        <v>0.29478579999999999</v>
      </c>
      <c r="G230" s="63">
        <v>0.11895566262887972</v>
      </c>
      <c r="H230" s="59">
        <v>7.6905231472519688E-3</v>
      </c>
      <c r="I230" s="59">
        <v>8.7263911774228056E-3</v>
      </c>
      <c r="J230" s="60">
        <v>2.2940824898797065E-3</v>
      </c>
      <c r="K230" s="61">
        <v>1.6784354000000001</v>
      </c>
      <c r="L230" s="62">
        <v>0.18965110000000002</v>
      </c>
      <c r="M230" s="63">
        <v>0.10152158371681397</v>
      </c>
      <c r="N230" s="59">
        <v>1.3650331502315337E-3</v>
      </c>
      <c r="O230" s="59">
        <v>3.4450224869137479E-3</v>
      </c>
      <c r="P230" s="60">
        <v>1.6059213532135689E-4</v>
      </c>
      <c r="Q230" s="14"/>
      <c r="R230" s="46">
        <f t="shared" si="11"/>
        <v>2478.1149</v>
      </c>
      <c r="S230" s="47">
        <f t="shared" si="12"/>
        <v>2802.1297500000005</v>
      </c>
      <c r="T230" s="14"/>
      <c r="U230" s="64" t="s">
        <v>3730</v>
      </c>
      <c r="V230" s="52" t="e">
        <f>EOSS!#REF!&amp;".sm@vishalretail.co.in"</f>
        <v>#REF!</v>
      </c>
      <c r="W230" s="64" t="s">
        <v>3750</v>
      </c>
      <c r="X230" s="49" t="e">
        <v>#N/A</v>
      </c>
    </row>
    <row r="231" spans="2:24" ht="15" x14ac:dyDescent="0.25">
      <c r="B231" s="53" t="s">
        <v>21</v>
      </c>
      <c r="C231" s="54" t="s">
        <v>75</v>
      </c>
      <c r="D231" s="55" t="s">
        <v>789</v>
      </c>
      <c r="E231" s="56">
        <v>6.6631511999999997</v>
      </c>
      <c r="F231" s="57">
        <v>0.96684550000000002</v>
      </c>
      <c r="G231" s="63">
        <v>0.12671637197431554</v>
      </c>
      <c r="H231" s="59">
        <v>5.903986826101772E-3</v>
      </c>
      <c r="I231" s="59">
        <v>7.2880765466124004E-3</v>
      </c>
      <c r="J231" s="60">
        <v>8.4085095344798785E-3</v>
      </c>
      <c r="K231" s="61">
        <v>4.1799347999999998</v>
      </c>
      <c r="L231" s="62">
        <v>0.51448369999999988</v>
      </c>
      <c r="M231" s="63">
        <v>0.10959476663616589</v>
      </c>
      <c r="N231" s="59">
        <v>9.9202915121436239E-4</v>
      </c>
      <c r="O231" s="59">
        <v>4.8623700677730376E-3</v>
      </c>
      <c r="P231" s="60">
        <v>7.7617707070641445E-3</v>
      </c>
      <c r="Q231" s="14"/>
      <c r="R231" s="46">
        <f t="shared" si="11"/>
        <v>7629.9966999999997</v>
      </c>
      <c r="S231" s="47">
        <f t="shared" si="12"/>
        <v>7041.6277499999987</v>
      </c>
      <c r="T231" s="14"/>
      <c r="U231" s="64" t="s">
        <v>3567</v>
      </c>
      <c r="V231" s="52" t="e">
        <f>EOSS!#REF!&amp;".sm@vishalretail.co.in"</f>
        <v>#REF!</v>
      </c>
      <c r="W231" s="64" t="s">
        <v>3750</v>
      </c>
      <c r="X231" s="49" t="e">
        <v>#N/A</v>
      </c>
    </row>
    <row r="232" spans="2:24" ht="15" x14ac:dyDescent="0.25">
      <c r="B232" s="53" t="s">
        <v>21</v>
      </c>
      <c r="C232" s="54" t="s">
        <v>187</v>
      </c>
      <c r="D232" s="55" t="s">
        <v>790</v>
      </c>
      <c r="E232" s="56">
        <v>7.3057718999999999</v>
      </c>
      <c r="F232" s="57">
        <v>0.60235970000000005</v>
      </c>
      <c r="G232" s="63">
        <v>7.6169660606052639E-2</v>
      </c>
      <c r="H232" s="59">
        <v>8.7795327027688809E-3</v>
      </c>
      <c r="I232" s="59">
        <v>7.3447816675180268E-3</v>
      </c>
      <c r="J232" s="60">
        <v>3.7744187261628277E-3</v>
      </c>
      <c r="K232" s="61">
        <v>2.0689215000000001</v>
      </c>
      <c r="L232" s="62">
        <v>8.90291E-2</v>
      </c>
      <c r="M232" s="63">
        <v>4.1256319769321877E-2</v>
      </c>
      <c r="N232" s="59">
        <v>2.5394464544276408E-3</v>
      </c>
      <c r="O232" s="59">
        <v>7.6461435215430793E-4</v>
      </c>
      <c r="P232" s="60">
        <v>9.082691698317839E-4</v>
      </c>
      <c r="Q232" s="14"/>
      <c r="R232" s="46">
        <f t="shared" si="11"/>
        <v>7908.1315999999997</v>
      </c>
      <c r="S232" s="47">
        <f t="shared" si="12"/>
        <v>3236.9258999999997</v>
      </c>
      <c r="T232" s="14"/>
      <c r="U232" s="64" t="s">
        <v>3731</v>
      </c>
      <c r="V232" s="52" t="e">
        <f>EOSS!#REF!&amp;".sm@vishalretail.co.in"</f>
        <v>#REF!</v>
      </c>
      <c r="W232" s="64" t="s">
        <v>3750</v>
      </c>
      <c r="X232" s="49" t="e">
        <v>#N/A</v>
      </c>
    </row>
    <row r="233" spans="2:24" ht="15" x14ac:dyDescent="0.25">
      <c r="B233" s="53" t="s">
        <v>21</v>
      </c>
      <c r="C233" s="54" t="s">
        <v>215</v>
      </c>
      <c r="D233" s="55" t="s">
        <v>791</v>
      </c>
      <c r="E233" s="56">
        <v>3.6262968</v>
      </c>
      <c r="F233" s="57">
        <v>0.67806250000000001</v>
      </c>
      <c r="G233" s="63">
        <v>0.15752925179828739</v>
      </c>
      <c r="H233" s="59">
        <v>4.4838031992357153E-3</v>
      </c>
      <c r="I233" s="59">
        <v>8.2304467473242778E-3</v>
      </c>
      <c r="J233" s="60">
        <v>6.074423201613304E-3</v>
      </c>
      <c r="K233" s="61">
        <v>0.75250089999999992</v>
      </c>
      <c r="L233" s="62">
        <v>4.5078E-2</v>
      </c>
      <c r="M233" s="63">
        <v>5.6518546315605898E-2</v>
      </c>
      <c r="N233" s="59">
        <v>2.5702786269797264E-3</v>
      </c>
      <c r="O233" s="59">
        <v>3.6485418558590259E-3</v>
      </c>
      <c r="P233" s="60">
        <v>0</v>
      </c>
      <c r="Q233" s="14"/>
      <c r="R233" s="46">
        <f t="shared" si="11"/>
        <v>4304.3593000000001</v>
      </c>
      <c r="S233" s="47">
        <f t="shared" si="12"/>
        <v>1196.3683499999997</v>
      </c>
      <c r="T233" s="14"/>
      <c r="U233" s="64" t="s">
        <v>3732</v>
      </c>
      <c r="V233" s="52" t="e">
        <f>EOSS!#REF!&amp;".sm@vishalretail.co.in"</f>
        <v>#REF!</v>
      </c>
      <c r="W233" s="64" t="s">
        <v>3750</v>
      </c>
      <c r="X233" s="49" t="e">
        <v>#N/A</v>
      </c>
    </row>
    <row r="234" spans="2:24" ht="15" x14ac:dyDescent="0.25">
      <c r="B234" s="53" t="s">
        <v>21</v>
      </c>
      <c r="C234" s="54" t="s">
        <v>792</v>
      </c>
      <c r="D234" s="55" t="s">
        <v>793</v>
      </c>
      <c r="E234" s="56">
        <v>5.7964384999999998</v>
      </c>
      <c r="F234" s="57">
        <v>0.33429110000000001</v>
      </c>
      <c r="G234" s="63">
        <v>5.4527131648409354E-2</v>
      </c>
      <c r="H234" s="59">
        <v>1.9162482716575855E-3</v>
      </c>
      <c r="I234" s="59">
        <v>5.8414417755433224E-3</v>
      </c>
      <c r="J234" s="60">
        <v>3.7518536129859648E-3</v>
      </c>
      <c r="K234" s="61">
        <v>4.3060254000000002</v>
      </c>
      <c r="L234" s="62">
        <v>0.25017010000000001</v>
      </c>
      <c r="M234" s="63">
        <v>5.4907674615806104E-2</v>
      </c>
      <c r="N234" s="59">
        <v>4.8307848071927549E-4</v>
      </c>
      <c r="O234" s="59">
        <v>3.2329604820513077E-3</v>
      </c>
      <c r="P234" s="60">
        <v>2.5629936204449523E-3</v>
      </c>
      <c r="Q234" s="14"/>
      <c r="R234" s="46">
        <f t="shared" si="11"/>
        <v>6130.7295999999997</v>
      </c>
      <c r="S234" s="47">
        <f t="shared" si="12"/>
        <v>6834.2932499999997</v>
      </c>
      <c r="T234" s="14"/>
      <c r="U234" s="64" t="s">
        <v>3733</v>
      </c>
      <c r="V234" s="52" t="e">
        <f>EOSS!#REF!&amp;".sm@vishalretail.co.in"</f>
        <v>#REF!</v>
      </c>
      <c r="W234" s="64" t="s">
        <v>3750</v>
      </c>
      <c r="X234" s="49" t="e">
        <v>#N/A</v>
      </c>
    </row>
    <row r="235" spans="2:24" ht="15" x14ac:dyDescent="0.25">
      <c r="B235" s="53" t="s">
        <v>21</v>
      </c>
      <c r="C235" s="54" t="s">
        <v>794</v>
      </c>
      <c r="D235" s="55" t="s">
        <v>795</v>
      </c>
      <c r="E235" s="56">
        <v>8.1510037000000004</v>
      </c>
      <c r="F235" s="57">
        <v>0.13547789999999996</v>
      </c>
      <c r="G235" s="63">
        <v>1.6349266979606876E-2</v>
      </c>
      <c r="H235" s="59">
        <v>7.6193978394883532E-4</v>
      </c>
      <c r="I235" s="59">
        <v>9.310103337464721E-4</v>
      </c>
      <c r="J235" s="60">
        <v>1.0401157470741262E-3</v>
      </c>
      <c r="K235" s="61">
        <v>5.7642067000000008</v>
      </c>
      <c r="L235" s="62">
        <v>3.4814999999999999E-2</v>
      </c>
      <c r="M235" s="63">
        <v>6.0035988484057569E-3</v>
      </c>
      <c r="N235" s="59">
        <v>6.7770051627846122E-4</v>
      </c>
      <c r="O235" s="59">
        <v>0</v>
      </c>
      <c r="P235" s="60">
        <v>0</v>
      </c>
      <c r="Q235" s="14"/>
      <c r="R235" s="46">
        <f t="shared" si="11"/>
        <v>8286.481600000001</v>
      </c>
      <c r="S235" s="47">
        <f t="shared" si="12"/>
        <v>8698.5325500000017</v>
      </c>
      <c r="T235" s="14"/>
      <c r="U235" s="64" t="s">
        <v>3734</v>
      </c>
      <c r="V235" s="52" t="e">
        <f>EOSS!#REF!&amp;".sm@vishalretail.co.in"</f>
        <v>#REF!</v>
      </c>
      <c r="W235" s="64" t="s">
        <v>3750</v>
      </c>
      <c r="X235" s="49" t="e">
        <v>#N/A</v>
      </c>
    </row>
    <row r="236" spans="2:24" ht="15" x14ac:dyDescent="0.25">
      <c r="B236" s="53" t="s">
        <v>22</v>
      </c>
      <c r="C236" s="54" t="s">
        <v>99</v>
      </c>
      <c r="D236" s="55" t="s">
        <v>796</v>
      </c>
      <c r="E236" s="56">
        <v>9.1396179000000011</v>
      </c>
      <c r="F236" s="57">
        <v>0.27037199999999995</v>
      </c>
      <c r="G236" s="63">
        <v>2.8732443166596802E-2</v>
      </c>
      <c r="H236" s="59">
        <v>1.5652089063347451E-3</v>
      </c>
      <c r="I236" s="59">
        <v>1.8154961037737136E-3</v>
      </c>
      <c r="J236" s="60">
        <v>1.7553153803066249E-3</v>
      </c>
      <c r="K236" s="61">
        <v>0.53580760000000005</v>
      </c>
      <c r="L236" s="62">
        <v>9.5519999999999997E-3</v>
      </c>
      <c r="M236" s="63">
        <v>1.7515048786158709E-2</v>
      </c>
      <c r="N236" s="59">
        <v>2.3104021640033474E-3</v>
      </c>
      <c r="O236" s="59">
        <v>9.1829317756577499E-3</v>
      </c>
      <c r="P236" s="60">
        <v>0</v>
      </c>
      <c r="Q236" s="14"/>
      <c r="R236" s="46">
        <f t="shared" si="11"/>
        <v>9409.9899000000023</v>
      </c>
      <c r="S236" s="47">
        <f t="shared" si="12"/>
        <v>818.0394</v>
      </c>
      <c r="T236" s="14"/>
      <c r="U236" s="64" t="s">
        <v>3572</v>
      </c>
      <c r="V236" s="52" t="e">
        <f>EOSS!#REF!&amp;".sm@vishalretail.co.in"</f>
        <v>#REF!</v>
      </c>
      <c r="W236" s="64" t="s">
        <v>1607</v>
      </c>
      <c r="X236" s="49" t="e">
        <v>#N/A</v>
      </c>
    </row>
    <row r="237" spans="2:24" ht="15" x14ac:dyDescent="0.25">
      <c r="B237" s="53" t="s">
        <v>22</v>
      </c>
      <c r="C237" s="54" t="s">
        <v>797</v>
      </c>
      <c r="D237" s="55" t="s">
        <v>798</v>
      </c>
      <c r="E237" s="56">
        <v>4.3144143000000001</v>
      </c>
      <c r="F237" s="57">
        <v>0.55575839999999987</v>
      </c>
      <c r="G237" s="63">
        <v>0.11411472122949559</v>
      </c>
      <c r="H237" s="59">
        <v>9.4497675616308213E-3</v>
      </c>
      <c r="I237" s="59">
        <v>2.9390949524233504E-3</v>
      </c>
      <c r="J237" s="60">
        <v>5.57156833473277E-3</v>
      </c>
      <c r="K237" s="61">
        <v>2.2329407999999997</v>
      </c>
      <c r="L237" s="62">
        <v>0.21121090000000001</v>
      </c>
      <c r="M237" s="63">
        <v>8.6414808049762218E-2</v>
      </c>
      <c r="N237" s="59">
        <v>2.4180168522272985E-3</v>
      </c>
      <c r="O237" s="59">
        <v>4.8131218696449984E-3</v>
      </c>
      <c r="P237" s="60">
        <v>1.0387448536848183E-2</v>
      </c>
      <c r="Q237" s="14"/>
      <c r="R237" s="46">
        <f t="shared" si="11"/>
        <v>4870.172700000001</v>
      </c>
      <c r="S237" s="47">
        <f t="shared" si="12"/>
        <v>3666.2275500000001</v>
      </c>
      <c r="T237" s="14"/>
      <c r="U237" s="64" t="s">
        <v>3735</v>
      </c>
      <c r="V237" s="52" t="e">
        <f>EOSS!#REF!&amp;".sm@vishalretail.co.in"</f>
        <v>#REF!</v>
      </c>
      <c r="W237" s="64" t="s">
        <v>1607</v>
      </c>
      <c r="X237" s="49" t="e">
        <v>#N/A</v>
      </c>
    </row>
    <row r="238" spans="2:24" ht="15" x14ac:dyDescent="0.25">
      <c r="B238" s="53" t="s">
        <v>22</v>
      </c>
      <c r="C238" s="54" t="s">
        <v>235</v>
      </c>
      <c r="D238" s="55" t="s">
        <v>254</v>
      </c>
      <c r="E238" s="56">
        <v>4.3139849999999997</v>
      </c>
      <c r="F238" s="57">
        <v>0.26104359999999999</v>
      </c>
      <c r="G238" s="63">
        <v>5.7058353689854534E-2</v>
      </c>
      <c r="H238" s="59">
        <v>2.1451232020713489E-3</v>
      </c>
      <c r="I238" s="59">
        <v>3.4332025815095452E-3</v>
      </c>
      <c r="J238" s="60">
        <v>9.1553526026044978E-3</v>
      </c>
      <c r="K238" s="61">
        <v>1.8612439000000001</v>
      </c>
      <c r="L238" s="62">
        <v>0.36704819999999999</v>
      </c>
      <c r="M238" s="63">
        <v>0.16472176156797397</v>
      </c>
      <c r="N238" s="59">
        <v>0</v>
      </c>
      <c r="O238" s="59">
        <v>1.3732490457602033E-3</v>
      </c>
      <c r="P238" s="60">
        <v>2.5804516382748922E-3</v>
      </c>
      <c r="Q238" s="14"/>
      <c r="R238" s="46">
        <f t="shared" si="11"/>
        <v>4575.0285999999996</v>
      </c>
      <c r="S238" s="47">
        <f t="shared" si="12"/>
        <v>3342.4381499999995</v>
      </c>
      <c r="T238" s="14"/>
      <c r="U238" s="64" t="s">
        <v>3736</v>
      </c>
      <c r="V238" s="52" t="e">
        <f>EOSS!#REF!&amp;".sm@vishalretail.co.in"</f>
        <v>#REF!</v>
      </c>
      <c r="W238" s="64" t="s">
        <v>1607</v>
      </c>
      <c r="X238" s="49" t="e">
        <v>#N/A</v>
      </c>
    </row>
    <row r="239" spans="2:24" ht="15" x14ac:dyDescent="0.25">
      <c r="B239" s="53" t="s">
        <v>53</v>
      </c>
      <c r="C239" s="54" t="s">
        <v>455</v>
      </c>
      <c r="D239" s="55" t="s">
        <v>456</v>
      </c>
      <c r="E239" s="56">
        <v>4.5573399999999999</v>
      </c>
      <c r="F239" s="57">
        <v>0.68027000000000004</v>
      </c>
      <c r="G239" s="63">
        <v>0.12988175904658805</v>
      </c>
      <c r="H239" s="59">
        <v>5.0300996064999116E-3</v>
      </c>
      <c r="I239" s="59">
        <v>5.292242072242874E-3</v>
      </c>
      <c r="J239" s="60">
        <v>5.1895043731778421E-3</v>
      </c>
      <c r="K239" s="61">
        <v>0.99837179999999992</v>
      </c>
      <c r="L239" s="62">
        <v>0.17392099999999999</v>
      </c>
      <c r="M239" s="63">
        <v>0.14835969307326635</v>
      </c>
      <c r="N239" s="59">
        <v>2.2434668198934604E-3</v>
      </c>
      <c r="O239" s="59">
        <v>5.3911446014169844E-3</v>
      </c>
      <c r="P239" s="60">
        <v>4.9475694126928016E-3</v>
      </c>
      <c r="Q239" s="14"/>
      <c r="R239" s="46">
        <f t="shared" si="11"/>
        <v>5237.6100000000006</v>
      </c>
      <c r="S239" s="47">
        <f t="shared" si="12"/>
        <v>1758.4391999999998</v>
      </c>
      <c r="T239" s="14"/>
      <c r="U239" s="64" t="s">
        <v>3574</v>
      </c>
      <c r="V239" s="52" t="e">
        <f>EOSS!#REF!&amp;".sm@vishalretail.co.in"</f>
        <v>#REF!</v>
      </c>
      <c r="W239" s="64" t="s">
        <v>1530</v>
      </c>
      <c r="X239" s="49" t="e">
        <v>#N/A</v>
      </c>
    </row>
    <row r="240" spans="2:24" ht="15" x14ac:dyDescent="0.25">
      <c r="B240" s="53" t="s">
        <v>53</v>
      </c>
      <c r="C240" s="54" t="s">
        <v>448</v>
      </c>
      <c r="D240" s="55" t="s">
        <v>449</v>
      </c>
      <c r="E240" s="56">
        <v>6.4110386999999998</v>
      </c>
      <c r="F240" s="57">
        <v>0.34409610000000002</v>
      </c>
      <c r="G240" s="63">
        <v>5.0938450554680277E-2</v>
      </c>
      <c r="H240" s="59">
        <v>1.7903121637187762E-3</v>
      </c>
      <c r="I240" s="59">
        <v>1.5378227537369057E-3</v>
      </c>
      <c r="J240" s="60">
        <v>3.231897015585833E-3</v>
      </c>
      <c r="K240" s="61">
        <v>3.4590265000000002</v>
      </c>
      <c r="L240" s="62">
        <v>0.12706700000000001</v>
      </c>
      <c r="M240" s="63">
        <v>3.5433264637411158E-2</v>
      </c>
      <c r="N240" s="59">
        <v>3.5916520302663609E-3</v>
      </c>
      <c r="O240" s="59">
        <v>0</v>
      </c>
      <c r="P240" s="60">
        <v>1.5866847866627012E-3</v>
      </c>
      <c r="Q240" s="14"/>
      <c r="R240" s="46">
        <f t="shared" si="11"/>
        <v>6755.1347999999998</v>
      </c>
      <c r="S240" s="47">
        <f t="shared" si="12"/>
        <v>5379.1402500000004</v>
      </c>
      <c r="T240" s="14"/>
      <c r="U240" s="64" t="s">
        <v>3576</v>
      </c>
      <c r="V240" s="52" t="e">
        <f>EOSS!#REF!&amp;".sm@vishalretail.co.in"</f>
        <v>#REF!</v>
      </c>
      <c r="W240" s="64" t="s">
        <v>1530</v>
      </c>
      <c r="X240" s="49" t="e">
        <v>#N/A</v>
      </c>
    </row>
    <row r="241" spans="2:24" ht="15" x14ac:dyDescent="0.25">
      <c r="B241" s="53" t="s">
        <v>53</v>
      </c>
      <c r="C241" s="54" t="s">
        <v>463</v>
      </c>
      <c r="D241" s="55" t="s">
        <v>464</v>
      </c>
      <c r="E241" s="56">
        <v>4.3030051</v>
      </c>
      <c r="F241" s="57">
        <v>0.11382049999999999</v>
      </c>
      <c r="G241" s="63">
        <v>2.576975192319117E-2</v>
      </c>
      <c r="H241" s="59">
        <v>1.1320347355349507E-3</v>
      </c>
      <c r="I241" s="59">
        <v>1.9224213878854533E-3</v>
      </c>
      <c r="J241" s="60">
        <v>2.8579348933315363E-3</v>
      </c>
      <c r="K241" s="61">
        <v>1.0929755000000001</v>
      </c>
      <c r="L241" s="62">
        <v>2.869E-2</v>
      </c>
      <c r="M241" s="63">
        <v>2.557803551950202E-2</v>
      </c>
      <c r="N241" s="59">
        <v>2.4071347473912674E-3</v>
      </c>
      <c r="O241" s="59">
        <v>0</v>
      </c>
      <c r="P241" s="60">
        <v>0</v>
      </c>
      <c r="Q241" s="14"/>
      <c r="R241" s="46">
        <f t="shared" si="11"/>
        <v>4416.8256000000001</v>
      </c>
      <c r="S241" s="47">
        <f t="shared" si="12"/>
        <v>1682.4982500000001</v>
      </c>
      <c r="T241" s="14"/>
      <c r="U241" s="64" t="s">
        <v>3737</v>
      </c>
      <c r="V241" s="52" t="e">
        <f>EOSS!#REF!&amp;".sm@vishalretail.co.in"</f>
        <v>#REF!</v>
      </c>
      <c r="W241" s="64" t="s">
        <v>1530</v>
      </c>
      <c r="X241" s="49" t="e">
        <v>#N/A</v>
      </c>
    </row>
    <row r="242" spans="2:24" ht="15" x14ac:dyDescent="0.25">
      <c r="B242" s="53" t="s">
        <v>53</v>
      </c>
      <c r="C242" s="54" t="s">
        <v>461</v>
      </c>
      <c r="D242" s="55" t="s">
        <v>462</v>
      </c>
      <c r="E242" s="56">
        <v>6.5095030000000005</v>
      </c>
      <c r="F242" s="57">
        <v>0.28473530000000008</v>
      </c>
      <c r="G242" s="63">
        <v>4.1908347547951037E-2</v>
      </c>
      <c r="H242" s="59">
        <v>1.0765003635506867E-3</v>
      </c>
      <c r="I242" s="59">
        <v>1.242229022199589E-3</v>
      </c>
      <c r="J242" s="60">
        <v>1.8691720012234481E-3</v>
      </c>
      <c r="K242" s="61">
        <v>2.7087165000000004</v>
      </c>
      <c r="L242" s="62">
        <v>8.3699999999999997E-2</v>
      </c>
      <c r="M242" s="63">
        <v>2.9974038614941571E-2</v>
      </c>
      <c r="N242" s="59">
        <v>0</v>
      </c>
      <c r="O242" s="59">
        <v>0</v>
      </c>
      <c r="P242" s="60">
        <v>0</v>
      </c>
      <c r="Q242" s="14"/>
      <c r="R242" s="46">
        <f t="shared" si="11"/>
        <v>6794.2383000000009</v>
      </c>
      <c r="S242" s="47">
        <f t="shared" si="12"/>
        <v>4188.6247499999999</v>
      </c>
      <c r="T242" s="14"/>
      <c r="U242" s="64" t="s">
        <v>3738</v>
      </c>
      <c r="V242" s="52" t="e">
        <f>EOSS!#REF!&amp;".sm@vishalretail.co.in"</f>
        <v>#REF!</v>
      </c>
      <c r="W242" s="64" t="s">
        <v>1530</v>
      </c>
      <c r="X242" s="49" t="e">
        <v>#N/A</v>
      </c>
    </row>
    <row r="243" spans="2:24" ht="15" x14ac:dyDescent="0.25">
      <c r="B243" s="53" t="s">
        <v>53</v>
      </c>
      <c r="C243" s="54" t="s">
        <v>465</v>
      </c>
      <c r="D243" s="55" t="s">
        <v>466</v>
      </c>
      <c r="E243" s="56">
        <v>2.5041847000000002</v>
      </c>
      <c r="F243" s="57">
        <v>8.0008300000000004E-2</v>
      </c>
      <c r="G243" s="63">
        <v>3.0960651932731034E-2</v>
      </c>
      <c r="H243" s="59">
        <v>0</v>
      </c>
      <c r="I243" s="59">
        <v>5.3238670641086016E-3</v>
      </c>
      <c r="J243" s="60">
        <v>7.185840995622232E-3</v>
      </c>
      <c r="K243" s="61">
        <v>4.8195005000000002</v>
      </c>
      <c r="L243" s="62">
        <v>3.9530000000000003E-2</v>
      </c>
      <c r="M243" s="63">
        <v>8.1353677446560583E-3</v>
      </c>
      <c r="N243" s="59">
        <v>8.4996379421779713E-4</v>
      </c>
      <c r="O243" s="59">
        <v>5.8427293263542998E-4</v>
      </c>
      <c r="P243" s="60">
        <v>0</v>
      </c>
      <c r="Q243" s="14"/>
      <c r="R243" s="46">
        <f t="shared" si="11"/>
        <v>2584.1929999999998</v>
      </c>
      <c r="S243" s="47">
        <f t="shared" si="12"/>
        <v>7288.5457500000002</v>
      </c>
      <c r="T243" s="14"/>
      <c r="U243" s="64" t="s">
        <v>3739</v>
      </c>
      <c r="V243" s="52" t="e">
        <f>EOSS!#REF!&amp;".sm@vishalretail.co.in"</f>
        <v>#REF!</v>
      </c>
      <c r="W243" s="64" t="s">
        <v>1530</v>
      </c>
      <c r="X243" s="49" t="e">
        <v>#N/A</v>
      </c>
    </row>
    <row r="244" spans="2:24" ht="15" x14ac:dyDescent="0.25">
      <c r="B244" s="53" t="s">
        <v>53</v>
      </c>
      <c r="C244" s="54" t="s">
        <v>450</v>
      </c>
      <c r="D244" s="55" t="s">
        <v>451</v>
      </c>
      <c r="E244" s="56">
        <v>5.7193206999999999</v>
      </c>
      <c r="F244" s="57">
        <v>0.37375560000000008</v>
      </c>
      <c r="G244" s="63">
        <v>6.1341033920747072E-2</v>
      </c>
      <c r="H244" s="59">
        <v>5.874290463094972E-3</v>
      </c>
      <c r="I244" s="59">
        <v>3.0793968557393577E-3</v>
      </c>
      <c r="J244" s="60">
        <v>4.6986117669329044E-3</v>
      </c>
      <c r="K244" s="61">
        <v>1.9612520000000002</v>
      </c>
      <c r="L244" s="62">
        <v>6.1045999999999996E-2</v>
      </c>
      <c r="M244" s="63">
        <v>3.0186451254958464E-2</v>
      </c>
      <c r="N244" s="59">
        <v>0</v>
      </c>
      <c r="O244" s="59">
        <v>2.2499156899724966E-3</v>
      </c>
      <c r="P244" s="60">
        <v>5.2910105236715849E-4</v>
      </c>
      <c r="Q244" s="14"/>
      <c r="R244" s="46">
        <f t="shared" si="11"/>
        <v>6093.0762999999997</v>
      </c>
      <c r="S244" s="47">
        <f t="shared" si="12"/>
        <v>3033.4470000000001</v>
      </c>
      <c r="T244" s="14"/>
      <c r="U244" s="64" t="s">
        <v>3582</v>
      </c>
      <c r="V244" s="52" t="e">
        <f>EOSS!#REF!&amp;".sm@vishalretail.co.in"</f>
        <v>#REF!</v>
      </c>
      <c r="W244" s="64" t="s">
        <v>1530</v>
      </c>
      <c r="X244" s="49" t="e">
        <v>#N/A</v>
      </c>
    </row>
    <row r="245" spans="2:24" ht="15" x14ac:dyDescent="0.25">
      <c r="B245" s="53" t="s">
        <v>53</v>
      </c>
      <c r="C245" s="54" t="s">
        <v>459</v>
      </c>
      <c r="D245" s="55" t="s">
        <v>460</v>
      </c>
      <c r="E245" s="56">
        <v>3.8252693</v>
      </c>
      <c r="F245" s="57">
        <v>0.13691849999999997</v>
      </c>
      <c r="G245" s="63">
        <v>3.4556287311772543E-2</v>
      </c>
      <c r="H245" s="59">
        <v>2.2459813742296613E-3</v>
      </c>
      <c r="I245" s="59">
        <v>2.8864103816583354E-3</v>
      </c>
      <c r="J245" s="60">
        <v>1.9267637944874797E-3</v>
      </c>
      <c r="K245" s="61">
        <v>1.4028395999999999</v>
      </c>
      <c r="L245" s="62">
        <v>4.2976399999999991E-2</v>
      </c>
      <c r="M245" s="63">
        <v>2.9724667592556729E-2</v>
      </c>
      <c r="N245" s="59">
        <v>1.8674575464651107E-3</v>
      </c>
      <c r="O245" s="59">
        <v>1.6253797163677816E-3</v>
      </c>
      <c r="P245" s="60">
        <v>1.3521775938293672E-3</v>
      </c>
      <c r="Q245" s="14"/>
      <c r="R245" s="46">
        <f t="shared" si="11"/>
        <v>3962.1878000000002</v>
      </c>
      <c r="S245" s="47">
        <f t="shared" si="12"/>
        <v>2168.7239999999997</v>
      </c>
      <c r="T245" s="14"/>
      <c r="U245" s="64" t="s">
        <v>3584</v>
      </c>
      <c r="V245" s="52" t="e">
        <f>EOSS!#REF!&amp;".sm@vishalretail.co.in"</f>
        <v>#REF!</v>
      </c>
      <c r="W245" s="64" t="s">
        <v>1530</v>
      </c>
      <c r="X245" s="49" t="e">
        <v>#N/A</v>
      </c>
    </row>
    <row r="246" spans="2:24" ht="15" x14ac:dyDescent="0.25">
      <c r="B246" s="53" t="s">
        <v>53</v>
      </c>
      <c r="C246" s="54" t="s">
        <v>211</v>
      </c>
      <c r="D246" s="55" t="s">
        <v>454</v>
      </c>
      <c r="E246" s="56">
        <v>6.3940292000000003</v>
      </c>
      <c r="F246" s="57">
        <v>0.34470080000000003</v>
      </c>
      <c r="G246" s="63">
        <v>5.1152190397893968E-2</v>
      </c>
      <c r="H246" s="59">
        <v>2.3091294650475682E-3</v>
      </c>
      <c r="I246" s="59">
        <v>4.8125388611800733E-3</v>
      </c>
      <c r="J246" s="60">
        <v>4.9049301574629047E-3</v>
      </c>
      <c r="K246" s="61">
        <v>4.2131435999999995</v>
      </c>
      <c r="L246" s="62">
        <v>0.16647119999999999</v>
      </c>
      <c r="M246" s="63">
        <v>3.8010466125925048E-2</v>
      </c>
      <c r="N246" s="59">
        <v>3.1952581765866718E-3</v>
      </c>
      <c r="O246" s="59">
        <v>1.4270661428945762E-3</v>
      </c>
      <c r="P246" s="60">
        <v>4.5096660098965782E-3</v>
      </c>
      <c r="Q246" s="14"/>
      <c r="R246" s="46">
        <f t="shared" si="11"/>
        <v>6738.7300000000014</v>
      </c>
      <c r="S246" s="47">
        <f t="shared" si="12"/>
        <v>6569.4222</v>
      </c>
      <c r="T246" s="14"/>
      <c r="U246" s="64" t="s">
        <v>1669</v>
      </c>
      <c r="V246" s="52" t="e">
        <f>EOSS!#REF!&amp;".sm@vishalretail.co.in"</f>
        <v>#REF!</v>
      </c>
      <c r="W246" s="64" t="s">
        <v>1530</v>
      </c>
      <c r="X246" s="49" t="e">
        <v>#N/A</v>
      </c>
    </row>
    <row r="247" spans="2:24" ht="15" x14ac:dyDescent="0.25">
      <c r="B247" s="53" t="s">
        <v>53</v>
      </c>
      <c r="C247" s="54" t="s">
        <v>457</v>
      </c>
      <c r="D247" s="55" t="s">
        <v>458</v>
      </c>
      <c r="E247" s="56">
        <v>2.6256522999999996</v>
      </c>
      <c r="F247" s="57">
        <v>0.16596070000000004</v>
      </c>
      <c r="G247" s="63">
        <v>5.944975181015423E-2</v>
      </c>
      <c r="H247" s="59">
        <v>6.0279487163872655E-3</v>
      </c>
      <c r="I247" s="59">
        <v>2.0221284253942079E-3</v>
      </c>
      <c r="J247" s="60">
        <v>7.2459900423160386E-3</v>
      </c>
      <c r="K247" s="61">
        <v>0.80501509999999998</v>
      </c>
      <c r="L247" s="62">
        <v>2.8799000000000002E-2</v>
      </c>
      <c r="M247" s="63">
        <v>3.4538873832908323E-2</v>
      </c>
      <c r="N247" s="59">
        <v>0</v>
      </c>
      <c r="O247" s="59">
        <v>0</v>
      </c>
      <c r="P247" s="60">
        <v>6.0085335568203987E-3</v>
      </c>
      <c r="Q247" s="14"/>
      <c r="R247" s="46">
        <f t="shared" si="11"/>
        <v>2791.6129999999994</v>
      </c>
      <c r="S247" s="47">
        <f t="shared" si="12"/>
        <v>1250.7211499999999</v>
      </c>
      <c r="T247" s="14"/>
      <c r="U247" s="64" t="s">
        <v>3740</v>
      </c>
      <c r="V247" s="52" t="e">
        <f>EOSS!#REF!&amp;".sm@vishalretail.co.in"</f>
        <v>#REF!</v>
      </c>
      <c r="W247" s="64" t="s">
        <v>1530</v>
      </c>
      <c r="X247" s="49" t="e">
        <v>#N/A</v>
      </c>
    </row>
    <row r="248" spans="2:24" ht="15" x14ac:dyDescent="0.25">
      <c r="B248" s="53" t="s">
        <v>61</v>
      </c>
      <c r="C248" s="54" t="s">
        <v>467</v>
      </c>
      <c r="D248" s="55" t="s">
        <v>468</v>
      </c>
      <c r="E248" s="56">
        <v>5.5547896999999997</v>
      </c>
      <c r="F248" s="57">
        <v>0.21648690000000001</v>
      </c>
      <c r="G248" s="63">
        <v>3.7511094165890442E-2</v>
      </c>
      <c r="H248" s="59">
        <v>3.0036682005502909E-3</v>
      </c>
      <c r="I248" s="59">
        <v>1.2323616580775215E-3</v>
      </c>
      <c r="J248" s="60">
        <v>5.6550226686414582E-3</v>
      </c>
      <c r="K248" s="61">
        <v>1.6685835999999998</v>
      </c>
      <c r="L248" s="62">
        <v>3.8878900000000001E-2</v>
      </c>
      <c r="M248" s="63">
        <v>2.276998762783956E-2</v>
      </c>
      <c r="N248" s="59">
        <v>2.5007869865370401E-3</v>
      </c>
      <c r="O248" s="59">
        <v>2.0644670087922867E-3</v>
      </c>
      <c r="P248" s="60">
        <v>1.0190560554038523E-3</v>
      </c>
      <c r="Q248" s="14"/>
      <c r="R248" s="46">
        <f t="shared" si="11"/>
        <v>5771.2765999999992</v>
      </c>
      <c r="S248" s="47">
        <f t="shared" si="12"/>
        <v>2561.1937499999999</v>
      </c>
      <c r="T248" s="14"/>
      <c r="U248" s="64" t="s">
        <v>3587</v>
      </c>
      <c r="V248" s="52" t="e">
        <f>EOSS!#REF!&amp;".sm@vishalretail.co.in"</f>
        <v>#REF!</v>
      </c>
      <c r="W248" s="64" t="s">
        <v>1609</v>
      </c>
      <c r="X248" s="49" t="e">
        <v>#N/A</v>
      </c>
    </row>
    <row r="249" spans="2:24" ht="15" x14ac:dyDescent="0.25">
      <c r="B249" s="53" t="s">
        <v>61</v>
      </c>
      <c r="C249" s="54" t="s">
        <v>804</v>
      </c>
      <c r="D249" s="55" t="s">
        <v>805</v>
      </c>
      <c r="E249" s="56">
        <v>6.5968056999999991</v>
      </c>
      <c r="F249" s="57">
        <v>0.37744889999999998</v>
      </c>
      <c r="G249" s="63">
        <v>5.4120321331544166E-2</v>
      </c>
      <c r="H249" s="59">
        <v>2.528198497370601E-3</v>
      </c>
      <c r="I249" s="59">
        <v>3.2264523294001919E-3</v>
      </c>
      <c r="J249" s="60">
        <v>3.3358403634992052E-3</v>
      </c>
      <c r="K249" s="61">
        <v>1.7078556</v>
      </c>
      <c r="L249" s="62">
        <v>8.1261200000000006E-2</v>
      </c>
      <c r="M249" s="63">
        <v>4.5419728885224268E-2</v>
      </c>
      <c r="N249" s="59">
        <v>1.4280789269878859E-3</v>
      </c>
      <c r="O249" s="59">
        <v>2.581161833592977E-3</v>
      </c>
      <c r="P249" s="60">
        <v>2.0513473463554754E-3</v>
      </c>
      <c r="Q249" s="14"/>
      <c r="R249" s="46">
        <f t="shared" si="11"/>
        <v>6974.2545999999993</v>
      </c>
      <c r="S249" s="47">
        <f t="shared" si="12"/>
        <v>2683.6751999999997</v>
      </c>
      <c r="T249" s="14"/>
      <c r="U249" s="64" t="s">
        <v>3741</v>
      </c>
      <c r="V249" s="52" t="e">
        <f>EOSS!#REF!&amp;".sm@vishalretail.co.in"</f>
        <v>#REF!</v>
      </c>
      <c r="W249" s="64" t="s">
        <v>1609</v>
      </c>
      <c r="X249" s="49" t="e">
        <v>#N/A</v>
      </c>
    </row>
    <row r="250" spans="2:24" ht="15" x14ac:dyDescent="0.25">
      <c r="B250" s="53" t="s">
        <v>61</v>
      </c>
      <c r="C250" s="54" t="s">
        <v>108</v>
      </c>
      <c r="D250" s="55" t="s">
        <v>395</v>
      </c>
      <c r="E250" s="56">
        <v>5.3820920999999995</v>
      </c>
      <c r="F250" s="57">
        <v>0.43984300000000004</v>
      </c>
      <c r="G250" s="63">
        <v>7.5549279139164593E-2</v>
      </c>
      <c r="H250" s="59">
        <v>3.9505421487779904E-3</v>
      </c>
      <c r="I250" s="59">
        <v>2.0785185324377802E-3</v>
      </c>
      <c r="J250" s="60">
        <v>4.0516425543802451E-3</v>
      </c>
      <c r="K250" s="61">
        <v>4.9616544000000005</v>
      </c>
      <c r="L250" s="62">
        <v>0.18561100000000003</v>
      </c>
      <c r="M250" s="63">
        <v>3.6060118446583307E-2</v>
      </c>
      <c r="N250" s="59">
        <v>1.0121879474099004E-3</v>
      </c>
      <c r="O250" s="59">
        <v>2.6237232686700009E-3</v>
      </c>
      <c r="P250" s="60">
        <v>1.0254765569305984E-3</v>
      </c>
      <c r="Q250" s="14"/>
      <c r="R250" s="46">
        <f t="shared" si="11"/>
        <v>5821.9350999999997</v>
      </c>
      <c r="S250" s="47">
        <f t="shared" si="12"/>
        <v>7720.8980999999994</v>
      </c>
      <c r="T250" s="14"/>
      <c r="U250" s="64" t="s">
        <v>3742</v>
      </c>
      <c r="V250" s="52" t="e">
        <f>EOSS!#REF!&amp;".sm@vishalretail.co.in"</f>
        <v>#REF!</v>
      </c>
      <c r="W250" s="64" t="s">
        <v>1609</v>
      </c>
      <c r="X250" s="49" t="e">
        <v>#N/A</v>
      </c>
    </row>
    <row r="251" spans="2:24" ht="15" x14ac:dyDescent="0.25">
      <c r="B251" s="53" t="s">
        <v>62</v>
      </c>
      <c r="C251" s="54" t="s">
        <v>808</v>
      </c>
      <c r="D251" s="55" t="s">
        <v>809</v>
      </c>
      <c r="E251" s="56">
        <v>7.9942841000000007</v>
      </c>
      <c r="F251" s="57">
        <v>0.72683359999999997</v>
      </c>
      <c r="G251" s="63">
        <v>8.3341794595892207E-2</v>
      </c>
      <c r="H251" s="59">
        <v>4.2856318749143812E-3</v>
      </c>
      <c r="I251" s="59">
        <v>2.8140085759879151E-3</v>
      </c>
      <c r="J251" s="60">
        <v>4.0460983573240841E-3</v>
      </c>
      <c r="K251" s="61">
        <v>3.9289246000000002</v>
      </c>
      <c r="L251" s="62">
        <v>0.14774709999999999</v>
      </c>
      <c r="M251" s="63">
        <v>3.6242089349505374E-2</v>
      </c>
      <c r="N251" s="59">
        <v>3.30188472130341E-3</v>
      </c>
      <c r="O251" s="59">
        <v>8.8429980761021293E-4</v>
      </c>
      <c r="P251" s="60">
        <v>2.0322951195702122E-3</v>
      </c>
      <c r="Q251" s="14"/>
      <c r="R251" s="46">
        <f t="shared" si="11"/>
        <v>8721.1177000000007</v>
      </c>
      <c r="S251" s="47">
        <f t="shared" si="12"/>
        <v>6115.0075500000003</v>
      </c>
      <c r="T251" s="14"/>
      <c r="U251" s="64" t="s">
        <v>3591</v>
      </c>
      <c r="V251" s="52" t="e">
        <f>EOSS!#REF!&amp;".sm@vishalretail.co.in"</f>
        <v>#REF!</v>
      </c>
      <c r="W251" s="64" t="s">
        <v>3944</v>
      </c>
      <c r="X251" s="49" t="e">
        <v>#N/A</v>
      </c>
    </row>
    <row r="252" spans="2:24" ht="15" x14ac:dyDescent="0.25">
      <c r="B252" s="53" t="s">
        <v>88</v>
      </c>
      <c r="C252" s="54" t="s">
        <v>810</v>
      </c>
      <c r="D252" s="55" t="s">
        <v>811</v>
      </c>
      <c r="E252" s="56">
        <v>5.6397649999999997</v>
      </c>
      <c r="F252" s="57">
        <v>0.40873320000000002</v>
      </c>
      <c r="G252" s="63">
        <v>6.757598109229826E-2</v>
      </c>
      <c r="H252" s="59">
        <v>2.1365634199907672E-3</v>
      </c>
      <c r="I252" s="59">
        <v>2.3138470967884227E-3</v>
      </c>
      <c r="J252" s="60">
        <v>6.4356471165024076E-3</v>
      </c>
      <c r="K252" s="61">
        <v>2.2741750999999999</v>
      </c>
      <c r="L252" s="62">
        <v>0.34179309999999996</v>
      </c>
      <c r="M252" s="63">
        <v>0.13065644299498747</v>
      </c>
      <c r="N252" s="59">
        <v>6.1201049768112633E-3</v>
      </c>
      <c r="O252" s="59">
        <v>2.4713603169946793E-3</v>
      </c>
      <c r="P252" s="60">
        <v>1.0938588626574285E-2</v>
      </c>
      <c r="Q252" s="14"/>
      <c r="R252" s="46">
        <f t="shared" si="11"/>
        <v>6048.4982</v>
      </c>
      <c r="S252" s="47">
        <f t="shared" si="12"/>
        <v>3923.952299999999</v>
      </c>
      <c r="T252" s="14"/>
      <c r="U252" s="64" t="s">
        <v>3598</v>
      </c>
      <c r="V252" s="52" t="e">
        <f>EOSS!#REF!&amp;".sm@vishalretail.co.in"</f>
        <v>#REF!</v>
      </c>
      <c r="W252" s="64" t="s">
        <v>3751</v>
      </c>
      <c r="X252" s="49" t="e">
        <v>#N/A</v>
      </c>
    </row>
    <row r="253" spans="2:24" ht="15" x14ac:dyDescent="0.25">
      <c r="B253" s="53" t="s">
        <v>88</v>
      </c>
      <c r="C253" s="54" t="s">
        <v>270</v>
      </c>
      <c r="D253" s="55" t="s">
        <v>398</v>
      </c>
      <c r="E253" s="56">
        <v>6.1742031999999991</v>
      </c>
      <c r="F253" s="57">
        <v>0.25408599999999998</v>
      </c>
      <c r="G253" s="63">
        <v>3.9526224177966356E-2</v>
      </c>
      <c r="H253" s="59">
        <v>1.9863449827366201E-3</v>
      </c>
      <c r="I253" s="59">
        <v>2.8895557468074087E-3</v>
      </c>
      <c r="J253" s="60">
        <v>1.9019057201097923E-3</v>
      </c>
      <c r="K253" s="61">
        <v>2.2820396999999999</v>
      </c>
      <c r="L253" s="62">
        <v>2.8125999999999998E-2</v>
      </c>
      <c r="M253" s="63">
        <v>1.2174884251809298E-2</v>
      </c>
      <c r="N253" s="59">
        <v>3.3980246525173503E-4</v>
      </c>
      <c r="O253" s="59">
        <v>0</v>
      </c>
      <c r="P253" s="60">
        <v>8.8738223409688764E-4</v>
      </c>
      <c r="Q253" s="14"/>
      <c r="R253" s="46">
        <f t="shared" si="11"/>
        <v>6428.2891999999993</v>
      </c>
      <c r="S253" s="47">
        <f t="shared" si="12"/>
        <v>3465.2485499999998</v>
      </c>
      <c r="T253" s="14"/>
      <c r="U253" s="64" t="s">
        <v>3331</v>
      </c>
      <c r="V253" s="52" t="e">
        <f>EOSS!#REF!&amp;".sm@vishalretail.co.in"</f>
        <v>#REF!</v>
      </c>
      <c r="W253" s="64" t="s">
        <v>3751</v>
      </c>
      <c r="X253" s="49" t="e">
        <v>#N/A</v>
      </c>
    </row>
    <row r="254" spans="2:24" ht="15" x14ac:dyDescent="0.25">
      <c r="B254" s="53" t="s">
        <v>88</v>
      </c>
      <c r="C254" s="54" t="s">
        <v>812</v>
      </c>
      <c r="D254" s="55" t="s">
        <v>813</v>
      </c>
      <c r="E254" s="56">
        <v>7.2114098000000002</v>
      </c>
      <c r="F254" s="57">
        <v>0.68952629999999993</v>
      </c>
      <c r="G254" s="63">
        <v>8.7271469009855676E-2</v>
      </c>
      <c r="H254" s="59">
        <v>6.0254885493884703E-3</v>
      </c>
      <c r="I254" s="59">
        <v>7.7742813285124526E-3</v>
      </c>
      <c r="J254" s="60">
        <v>5.2420750498159323E-3</v>
      </c>
      <c r="K254" s="61">
        <v>2.0281807000000001</v>
      </c>
      <c r="L254" s="62">
        <v>0.124255</v>
      </c>
      <c r="M254" s="63">
        <v>5.7727624569690987E-2</v>
      </c>
      <c r="N254" s="59">
        <v>3.8282212100459036E-3</v>
      </c>
      <c r="O254" s="59">
        <v>2.3392104117210101E-3</v>
      </c>
      <c r="P254" s="60">
        <v>3.35433945831692E-3</v>
      </c>
      <c r="Q254" s="14"/>
      <c r="R254" s="46">
        <f t="shared" si="11"/>
        <v>7900.9360999999999</v>
      </c>
      <c r="S254" s="47">
        <f t="shared" si="12"/>
        <v>3228.65355</v>
      </c>
      <c r="T254" s="14"/>
      <c r="U254" s="64" t="s">
        <v>3743</v>
      </c>
      <c r="V254" s="52" t="e">
        <f>EOSS!#REF!&amp;".sm@vishalretail.co.in"</f>
        <v>#REF!</v>
      </c>
      <c r="W254" s="64" t="s">
        <v>3751</v>
      </c>
      <c r="X254" s="49" t="e">
        <v>#N/A</v>
      </c>
    </row>
    <row r="255" spans="2:24" ht="15" x14ac:dyDescent="0.25">
      <c r="B255" s="53" t="s">
        <v>88</v>
      </c>
      <c r="C255" s="54" t="s">
        <v>814</v>
      </c>
      <c r="D255" s="55" t="s">
        <v>815</v>
      </c>
      <c r="E255" s="56">
        <v>3.7654373999999997</v>
      </c>
      <c r="F255" s="57">
        <v>0.28415879999999999</v>
      </c>
      <c r="G255" s="63">
        <v>7.0169662841939651E-2</v>
      </c>
      <c r="H255" s="59">
        <v>3.9463440824050551E-3</v>
      </c>
      <c r="I255" s="59">
        <v>3.8993517427737615E-3</v>
      </c>
      <c r="J255" s="60">
        <v>3.3466299676990019E-3</v>
      </c>
      <c r="K255" s="61">
        <v>1.3245298999999999</v>
      </c>
      <c r="L255" s="62">
        <v>5.0007600000000013E-2</v>
      </c>
      <c r="M255" s="63">
        <v>3.6381401016705631E-2</v>
      </c>
      <c r="N255" s="59">
        <v>3.0410228895173829E-4</v>
      </c>
      <c r="O255" s="59">
        <v>1.6782372252484926E-3</v>
      </c>
      <c r="P255" s="60">
        <v>2.2698544055727837E-3</v>
      </c>
      <c r="Q255" s="14"/>
      <c r="R255" s="46">
        <f t="shared" si="11"/>
        <v>4049.5961999999995</v>
      </c>
      <c r="S255" s="47">
        <f t="shared" si="12"/>
        <v>2061.8062500000001</v>
      </c>
      <c r="T255" s="14"/>
      <c r="U255" s="64" t="s">
        <v>3332</v>
      </c>
      <c r="V255" s="52" t="e">
        <f>EOSS!#REF!&amp;".sm@vishalretail.co.in"</f>
        <v>#REF!</v>
      </c>
      <c r="W255" s="64" t="s">
        <v>3751</v>
      </c>
      <c r="X255" s="49" t="e">
        <v>#N/A</v>
      </c>
    </row>
    <row r="256" spans="2:24" ht="15" x14ac:dyDescent="0.25">
      <c r="B256" s="53" t="s">
        <v>93</v>
      </c>
      <c r="C256" s="54" t="s">
        <v>402</v>
      </c>
      <c r="D256" s="55" t="s">
        <v>403</v>
      </c>
      <c r="E256" s="56">
        <v>7.0524319999999996</v>
      </c>
      <c r="F256" s="57">
        <v>0.39079429999999993</v>
      </c>
      <c r="G256" s="63">
        <v>5.2503347909763264E-2</v>
      </c>
      <c r="H256" s="59">
        <v>2.0296977938182533E-3</v>
      </c>
      <c r="I256" s="59">
        <v>2.8521502832716508E-3</v>
      </c>
      <c r="J256" s="60">
        <v>7.6571768347282422E-3</v>
      </c>
      <c r="K256" s="61">
        <v>3.2505704999999998</v>
      </c>
      <c r="L256" s="62">
        <v>0.10477220000000001</v>
      </c>
      <c r="M256" s="63">
        <v>3.122548406158334E-2</v>
      </c>
      <c r="N256" s="59">
        <v>1.8984647976494323E-3</v>
      </c>
      <c r="O256" s="59">
        <v>1.1504041003024819E-3</v>
      </c>
      <c r="P256" s="60">
        <v>1.1006327311961307E-2</v>
      </c>
      <c r="Q256" s="14"/>
      <c r="R256" s="46">
        <f t="shared" si="11"/>
        <v>7443.2263000000003</v>
      </c>
      <c r="S256" s="47">
        <f t="shared" si="12"/>
        <v>5033.0140499999998</v>
      </c>
      <c r="T256" s="14"/>
      <c r="U256" s="64" t="s">
        <v>3338</v>
      </c>
      <c r="V256" s="52" t="e">
        <f>EOSS!#REF!&amp;".sm@vishalretail.co.in"</f>
        <v>#REF!</v>
      </c>
      <c r="W256" s="64" t="s">
        <v>1601</v>
      </c>
      <c r="X256" s="49" t="e">
        <v>#N/A</v>
      </c>
    </row>
    <row r="257" spans="2:24" ht="15" x14ac:dyDescent="0.25">
      <c r="B257" s="53" t="s">
        <v>93</v>
      </c>
      <c r="C257" s="54" t="s">
        <v>185</v>
      </c>
      <c r="D257" s="55" t="s">
        <v>816</v>
      </c>
      <c r="E257" s="56">
        <v>4.7707395000000004</v>
      </c>
      <c r="F257" s="57">
        <v>0.29978779999999999</v>
      </c>
      <c r="G257" s="63">
        <v>5.9123594502686137E-2</v>
      </c>
      <c r="H257" s="59">
        <v>1.4389430464164939E-3</v>
      </c>
      <c r="I257" s="59">
        <v>1.9410210058429227E-3</v>
      </c>
      <c r="J257" s="60">
        <v>5.4018050548707234E-3</v>
      </c>
      <c r="K257" s="61">
        <v>3.3888513000000002</v>
      </c>
      <c r="L257" s="62">
        <v>0.37317679999999992</v>
      </c>
      <c r="M257" s="63">
        <v>9.9195643966614677E-2</v>
      </c>
      <c r="N257" s="59">
        <v>1.9218357247251822E-3</v>
      </c>
      <c r="O257" s="59">
        <v>2.7620739993941029E-3</v>
      </c>
      <c r="P257" s="60">
        <v>1.4647843805313416E-2</v>
      </c>
      <c r="Q257" s="14"/>
      <c r="R257" s="46">
        <f t="shared" si="11"/>
        <v>5070.5273000000007</v>
      </c>
      <c r="S257" s="47">
        <f t="shared" si="12"/>
        <v>5643.0421500000002</v>
      </c>
      <c r="T257" s="14"/>
      <c r="U257" s="64" t="s">
        <v>3336</v>
      </c>
      <c r="V257" s="52" t="e">
        <f>EOSS!#REF!&amp;".sm@vishalretail.co.in"</f>
        <v>#REF!</v>
      </c>
      <c r="W257" s="64" t="s">
        <v>1601</v>
      </c>
      <c r="X257" s="49" t="e">
        <v>#N/A</v>
      </c>
    </row>
    <row r="258" spans="2:24" ht="15" x14ac:dyDescent="0.25">
      <c r="B258" s="53" t="s">
        <v>93</v>
      </c>
      <c r="C258" s="54" t="s">
        <v>976</v>
      </c>
      <c r="D258" s="55" t="s">
        <v>1970</v>
      </c>
      <c r="E258" s="56">
        <v>3.6543952000000002</v>
      </c>
      <c r="F258" s="57">
        <v>0.40817059999999999</v>
      </c>
      <c r="G258" s="63">
        <v>0.10047113575366583</v>
      </c>
      <c r="H258" s="59">
        <v>4.949581370472818E-3</v>
      </c>
      <c r="I258" s="59">
        <v>7.3356842614093788E-3</v>
      </c>
      <c r="J258" s="60">
        <v>7.684355537084471E-3</v>
      </c>
      <c r="K258" s="61">
        <v>2.3755353000000001</v>
      </c>
      <c r="L258" s="62">
        <v>8.0004000000000006E-2</v>
      </c>
      <c r="M258" s="63">
        <v>3.2581030163109176E-2</v>
      </c>
      <c r="N258" s="59">
        <v>8.7760761963777141E-4</v>
      </c>
      <c r="O258" s="59">
        <v>1.1679715327708256E-3</v>
      </c>
      <c r="P258" s="60">
        <v>1.2767052842526283E-3</v>
      </c>
      <c r="Q258" s="14"/>
      <c r="R258" s="46">
        <f t="shared" si="11"/>
        <v>4062.5658000000003</v>
      </c>
      <c r="S258" s="47">
        <f t="shared" si="12"/>
        <v>3683.3089500000006</v>
      </c>
      <c r="T258" s="14"/>
      <c r="U258" s="64" t="s">
        <v>3339</v>
      </c>
      <c r="V258" s="52" t="e">
        <f>EOSS!#REF!&amp;".sm@vishalretail.co.in"</f>
        <v>#REF!</v>
      </c>
      <c r="W258" s="64" t="s">
        <v>1601</v>
      </c>
      <c r="X258" s="49" t="e">
        <v>#N/A</v>
      </c>
    </row>
    <row r="259" spans="2:24" ht="15" x14ac:dyDescent="0.25">
      <c r="B259" s="53" t="s">
        <v>93</v>
      </c>
      <c r="C259" s="54" t="s">
        <v>94</v>
      </c>
      <c r="D259" s="55" t="s">
        <v>239</v>
      </c>
      <c r="E259" s="56">
        <v>9.9204318000000011</v>
      </c>
      <c r="F259" s="57">
        <v>0.148032</v>
      </c>
      <c r="G259" s="63">
        <v>1.4702540818590416E-2</v>
      </c>
      <c r="H259" s="59">
        <v>-3.7443646567016504E-4</v>
      </c>
      <c r="I259" s="59">
        <v>2.0698291630149176E-3</v>
      </c>
      <c r="J259" s="60">
        <v>7.2498646715102647E-4</v>
      </c>
      <c r="K259" s="61">
        <v>25.8605889</v>
      </c>
      <c r="L259" s="62">
        <v>4.1859245999999999</v>
      </c>
      <c r="M259" s="63">
        <v>0.13931481933835685</v>
      </c>
      <c r="N259" s="59">
        <v>0</v>
      </c>
      <c r="O259" s="59">
        <v>4.9489934996950642E-4</v>
      </c>
      <c r="P259" s="60">
        <v>8.653250234840058E-5</v>
      </c>
      <c r="Q259" s="14"/>
      <c r="R259" s="46">
        <f t="shared" si="11"/>
        <v>10068.463800000001</v>
      </c>
      <c r="S259" s="47">
        <f t="shared" si="12"/>
        <v>45069.770249999994</v>
      </c>
      <c r="T259" s="14"/>
      <c r="U259" s="64" t="s">
        <v>3344</v>
      </c>
      <c r="V259" s="52" t="e">
        <f>EOSS!#REF!&amp;".sm@vishalretail.co.in"</f>
        <v>#REF!</v>
      </c>
      <c r="W259" s="64" t="s">
        <v>1601</v>
      </c>
      <c r="X259" s="49" t="e">
        <v>#N/A</v>
      </c>
    </row>
    <row r="260" spans="2:24" ht="15" x14ac:dyDescent="0.25">
      <c r="B260" s="53" t="s">
        <v>93</v>
      </c>
      <c r="C260" s="54" t="s">
        <v>400</v>
      </c>
      <c r="D260" s="55" t="s">
        <v>401</v>
      </c>
      <c r="E260" s="56">
        <v>6.9727496999999996</v>
      </c>
      <c r="F260" s="57">
        <v>0.5766705000000002</v>
      </c>
      <c r="G260" s="63">
        <v>7.6386064720572869E-2</v>
      </c>
      <c r="H260" s="59">
        <v>3.6228609979876338E-3</v>
      </c>
      <c r="I260" s="59">
        <v>4.379925759066902E-3</v>
      </c>
      <c r="J260" s="60">
        <v>4.5444549503285041E-3</v>
      </c>
      <c r="K260" s="61">
        <v>5.5846368000000002</v>
      </c>
      <c r="L260" s="62">
        <v>0.20639320000000003</v>
      </c>
      <c r="M260" s="63">
        <v>3.5640153824103835E-2</v>
      </c>
      <c r="N260" s="59">
        <v>1.8696155951531937E-3</v>
      </c>
      <c r="O260" s="59">
        <v>1.0565650670088049E-3</v>
      </c>
      <c r="P260" s="60">
        <v>2.0514485333351751E-3</v>
      </c>
      <c r="Q260" s="14"/>
      <c r="R260" s="46">
        <f t="shared" si="11"/>
        <v>7549.4201999999996</v>
      </c>
      <c r="S260" s="47">
        <f t="shared" si="12"/>
        <v>8686.5450000000001</v>
      </c>
      <c r="T260" s="14"/>
      <c r="U260" s="64" t="s">
        <v>3337</v>
      </c>
      <c r="V260" s="52" t="e">
        <f>EOSS!#REF!&amp;".sm@vishalretail.co.in"</f>
        <v>#REF!</v>
      </c>
      <c r="W260" s="64" t="s">
        <v>1601</v>
      </c>
      <c r="X260" s="49" t="e">
        <v>#N/A</v>
      </c>
    </row>
    <row r="261" spans="2:24" ht="15" x14ac:dyDescent="0.25">
      <c r="B261" s="53" t="s">
        <v>93</v>
      </c>
      <c r="C261" s="54" t="s">
        <v>817</v>
      </c>
      <c r="D261" s="55" t="s">
        <v>818</v>
      </c>
      <c r="E261" s="56">
        <v>2.3642754999999998</v>
      </c>
      <c r="F261" s="57">
        <v>0.24634020000000001</v>
      </c>
      <c r="G261" s="63">
        <v>9.4360958604516182E-2</v>
      </c>
      <c r="H261" s="59">
        <v>7.7023975608512592E-3</v>
      </c>
      <c r="I261" s="59">
        <v>9.3651470800547171E-3</v>
      </c>
      <c r="J261" s="60">
        <v>5.9905408521062674E-3</v>
      </c>
      <c r="K261" s="61">
        <v>1.8560395999999999</v>
      </c>
      <c r="L261" s="62">
        <v>0.12056240000000001</v>
      </c>
      <c r="M261" s="63">
        <v>6.099477790673085E-2</v>
      </c>
      <c r="N261" s="59">
        <v>4.1346715221374864E-3</v>
      </c>
      <c r="O261" s="59">
        <v>8.6394226050565577E-3</v>
      </c>
      <c r="P261" s="60">
        <v>2.9899797733686398E-3</v>
      </c>
      <c r="Q261" s="14"/>
      <c r="R261" s="46">
        <f t="shared" si="11"/>
        <v>2610.6156999999998</v>
      </c>
      <c r="S261" s="47">
        <f t="shared" si="12"/>
        <v>2964.9029999999998</v>
      </c>
      <c r="T261" s="14"/>
      <c r="U261" s="64" t="s">
        <v>3744</v>
      </c>
      <c r="V261" s="52" t="e">
        <f>EOSS!#REF!&amp;".sm@vishalretail.co.in"</f>
        <v>#REF!</v>
      </c>
      <c r="W261" s="64" t="s">
        <v>1601</v>
      </c>
      <c r="X261" s="49" t="e">
        <v>#N/A</v>
      </c>
    </row>
    <row r="262" spans="2:24" ht="15" x14ac:dyDescent="0.25">
      <c r="B262" s="53" t="s">
        <v>93</v>
      </c>
      <c r="C262" s="54" t="s">
        <v>178</v>
      </c>
      <c r="D262" s="55" t="s">
        <v>1971</v>
      </c>
      <c r="E262" s="56">
        <v>6.7598398</v>
      </c>
      <c r="F262" s="57">
        <v>0.53148669999999998</v>
      </c>
      <c r="G262" s="63">
        <v>7.2893005134250941E-2</v>
      </c>
      <c r="H262" s="59">
        <v>3.7626898205696865E-3</v>
      </c>
      <c r="I262" s="59">
        <v>1.9970851668760134E-3</v>
      </c>
      <c r="J262" s="60">
        <v>5.2666136950526082E-3</v>
      </c>
      <c r="K262" s="61">
        <v>4.2767979</v>
      </c>
      <c r="L262" s="62">
        <v>0.11678929999999998</v>
      </c>
      <c r="M262" s="63">
        <v>2.6581764440683001E-2</v>
      </c>
      <c r="N262" s="59">
        <v>1.2973453673572248E-3</v>
      </c>
      <c r="O262" s="59">
        <v>0</v>
      </c>
      <c r="P262" s="60">
        <v>1.6103014866758534E-3</v>
      </c>
      <c r="Q262" s="14"/>
      <c r="R262" s="46">
        <f t="shared" si="11"/>
        <v>7291.3265000000001</v>
      </c>
      <c r="S262" s="47">
        <f t="shared" si="12"/>
        <v>6590.380799999999</v>
      </c>
      <c r="T262" s="14"/>
      <c r="U262" s="64" t="s">
        <v>3614</v>
      </c>
      <c r="V262" s="52" t="e">
        <f>EOSS!#REF!&amp;".sm@vishalretail.co.in"</f>
        <v>#REF!</v>
      </c>
      <c r="W262" s="64" t="s">
        <v>1601</v>
      </c>
      <c r="X262" s="49" t="e">
        <v>#N/A</v>
      </c>
    </row>
    <row r="263" spans="2:24" ht="15" x14ac:dyDescent="0.25">
      <c r="B263" s="53" t="s">
        <v>63</v>
      </c>
      <c r="C263" s="54" t="s">
        <v>822</v>
      </c>
      <c r="D263" s="55" t="s">
        <v>823</v>
      </c>
      <c r="E263" s="56">
        <v>14.369849499999999</v>
      </c>
      <c r="F263" s="57">
        <v>2.8246832000000008</v>
      </c>
      <c r="G263" s="63">
        <v>0.16427798587396333</v>
      </c>
      <c r="H263" s="59">
        <v>1.1075613587335235E-3</v>
      </c>
      <c r="I263" s="59">
        <v>7.0278153008485078E-4</v>
      </c>
      <c r="J263" s="60">
        <v>7.2488157820072658E-4</v>
      </c>
      <c r="K263" s="61">
        <v>4.7257506999999999</v>
      </c>
      <c r="L263" s="62">
        <v>1.4018465000000002</v>
      </c>
      <c r="M263" s="63">
        <v>0.22877588951179756</v>
      </c>
      <c r="N263" s="59">
        <v>1.4198061191097875E-4</v>
      </c>
      <c r="O263" s="59">
        <v>2.855931848784055E-4</v>
      </c>
      <c r="P263" s="60">
        <v>2.072590541689E-4</v>
      </c>
      <c r="Q263" s="14"/>
      <c r="R263" s="46">
        <f t="shared" si="11"/>
        <v>17194.5327</v>
      </c>
      <c r="S263" s="47">
        <f t="shared" si="12"/>
        <v>9191.3958000000002</v>
      </c>
      <c r="T263" s="14"/>
      <c r="U263" s="64" t="s">
        <v>3745</v>
      </c>
      <c r="V263" s="52" t="e">
        <f>EOSS!#REF!&amp;".sm@vishalretail.co.in"</f>
        <v>#REF!</v>
      </c>
      <c r="W263" s="64" t="s">
        <v>1541</v>
      </c>
      <c r="X263" s="49" t="e">
        <v>#N/A</v>
      </c>
    </row>
    <row r="264" spans="2:24" ht="15" x14ac:dyDescent="0.25">
      <c r="B264" s="53" t="s">
        <v>63</v>
      </c>
      <c r="C264" s="54" t="s">
        <v>824</v>
      </c>
      <c r="D264" s="55" t="s">
        <v>825</v>
      </c>
      <c r="E264" s="56">
        <v>15.9655079</v>
      </c>
      <c r="F264" s="57">
        <v>0.78639829999999999</v>
      </c>
      <c r="G264" s="63">
        <v>4.6943809893109353E-2</v>
      </c>
      <c r="H264" s="59">
        <v>4.2723615536959013E-3</v>
      </c>
      <c r="I264" s="59">
        <v>2.5837656612475541E-3</v>
      </c>
      <c r="J264" s="60">
        <v>5.0209808361988085E-3</v>
      </c>
      <c r="K264" s="61">
        <v>3.4731900000000002</v>
      </c>
      <c r="L264" s="62">
        <v>0.1619852</v>
      </c>
      <c r="M264" s="63">
        <v>4.4560493260407362E-2</v>
      </c>
      <c r="N264" s="59">
        <v>0</v>
      </c>
      <c r="O264" s="59">
        <v>7.6832610433741951E-3</v>
      </c>
      <c r="P264" s="60">
        <v>2.041167094229736E-3</v>
      </c>
      <c r="Q264" s="14"/>
      <c r="R264" s="46">
        <f t="shared" si="11"/>
        <v>16751.906200000001</v>
      </c>
      <c r="S264" s="47">
        <f t="shared" si="12"/>
        <v>5452.7628000000004</v>
      </c>
      <c r="T264" s="14"/>
      <c r="U264" s="64" t="s">
        <v>3343</v>
      </c>
      <c r="V264" s="52" t="e">
        <f>EOSS!#REF!&amp;".sm@vishalretail.co.in"</f>
        <v>#REF!</v>
      </c>
      <c r="W264" s="64" t="s">
        <v>1541</v>
      </c>
      <c r="X264" s="49" t="e">
        <v>#N/A</v>
      </c>
    </row>
    <row r="265" spans="2:24" ht="15" x14ac:dyDescent="0.25">
      <c r="B265" s="53" t="s">
        <v>64</v>
      </c>
      <c r="C265" s="54" t="s">
        <v>827</v>
      </c>
      <c r="D265" s="55" t="s">
        <v>828</v>
      </c>
      <c r="E265" s="56">
        <v>2.2060050000000002</v>
      </c>
      <c r="F265" s="57">
        <v>0.1230368</v>
      </c>
      <c r="G265" s="63">
        <v>5.2827218472420716E-2</v>
      </c>
      <c r="H265" s="59">
        <v>3.4918651953777724E-3</v>
      </c>
      <c r="I265" s="59">
        <v>1.9584448849307898E-3</v>
      </c>
      <c r="J265" s="60">
        <v>6.0741717903044926E-3</v>
      </c>
      <c r="K265" s="61">
        <v>6.6451366000000007</v>
      </c>
      <c r="L265" s="62">
        <v>0.13283990000000001</v>
      </c>
      <c r="M265" s="63">
        <v>1.9598754879129484E-2</v>
      </c>
      <c r="N265" s="59">
        <v>1.9386316845447897E-3</v>
      </c>
      <c r="O265" s="59">
        <v>3.3490821338787462E-4</v>
      </c>
      <c r="P265" s="60">
        <v>2.5258275829076714E-3</v>
      </c>
      <c r="Q265" s="14"/>
      <c r="R265" s="46">
        <f t="shared" si="11"/>
        <v>2329.0418000000004</v>
      </c>
      <c r="S265" s="47">
        <f t="shared" si="12"/>
        <v>10166.964750000001</v>
      </c>
      <c r="T265" s="14"/>
      <c r="U265" s="64" t="s">
        <v>3746</v>
      </c>
      <c r="V265" s="52" t="e">
        <f>EOSS!#REF!&amp;".sm@vishalretail.co.in"</f>
        <v>#REF!</v>
      </c>
      <c r="W265" s="64" t="s">
        <v>1596</v>
      </c>
      <c r="X265" s="49" t="e">
        <v>#N/A</v>
      </c>
    </row>
    <row r="266" spans="2:24" ht="15" x14ac:dyDescent="0.25">
      <c r="B266" s="53" t="s">
        <v>64</v>
      </c>
      <c r="C266" s="54" t="s">
        <v>85</v>
      </c>
      <c r="D266" s="55" t="s">
        <v>829</v>
      </c>
      <c r="E266" s="56">
        <v>8.2658883000000003</v>
      </c>
      <c r="F266" s="57">
        <v>0.41356689999999996</v>
      </c>
      <c r="G266" s="63">
        <v>4.764894690625282E-2</v>
      </c>
      <c r="H266" s="59">
        <v>1.0944926589401603E-3</v>
      </c>
      <c r="I266" s="59">
        <v>2.9460374425344116E-4</v>
      </c>
      <c r="J266" s="60">
        <v>1.5752140756484347E-3</v>
      </c>
      <c r="K266" s="61">
        <v>6.4087312000000001</v>
      </c>
      <c r="L266" s="62">
        <v>0.19920290000000002</v>
      </c>
      <c r="M266" s="63">
        <v>3.0146017951359412E-2</v>
      </c>
      <c r="N266" s="59">
        <v>7.9449944877628246E-4</v>
      </c>
      <c r="O266" s="59">
        <v>2.2457851085409585E-3</v>
      </c>
      <c r="P266" s="60">
        <v>2.4785961470166593E-3</v>
      </c>
      <c r="Q266" s="14"/>
      <c r="R266" s="46">
        <f t="shared" ref="R266:R271" si="13">(E266+F266)*0.01*10^5</f>
        <v>8679.4552000000003</v>
      </c>
      <c r="S266" s="47">
        <f t="shared" ref="S266:S271" si="14">(K266+L266)*0.015*10^5</f>
        <v>9911.9011500000015</v>
      </c>
      <c r="T266" s="14"/>
      <c r="U266" s="64" t="s">
        <v>3345</v>
      </c>
      <c r="V266" s="52" t="e">
        <f>EOSS!#REF!&amp;".sm@vishalretail.co.in"</f>
        <v>#REF!</v>
      </c>
      <c r="W266" s="64" t="s">
        <v>1596</v>
      </c>
      <c r="X266" s="49" t="e">
        <v>#N/A</v>
      </c>
    </row>
    <row r="267" spans="2:24" ht="15" x14ac:dyDescent="0.25">
      <c r="B267" s="53" t="s">
        <v>64</v>
      </c>
      <c r="C267" s="54" t="s">
        <v>131</v>
      </c>
      <c r="D267" s="55" t="s">
        <v>212</v>
      </c>
      <c r="E267" s="56">
        <v>10.813108700000001</v>
      </c>
      <c r="F267" s="57">
        <v>0.4217480999999999</v>
      </c>
      <c r="G267" s="63">
        <v>3.7539250166499664E-2</v>
      </c>
      <c r="H267" s="59">
        <v>5.9520117782008576E-4</v>
      </c>
      <c r="I267" s="59">
        <v>5.2960176581867962E-4</v>
      </c>
      <c r="J267" s="60">
        <v>3.0252277002765178E-4</v>
      </c>
      <c r="K267" s="61">
        <v>9.4037517000000008</v>
      </c>
      <c r="L267" s="62">
        <v>9.2813999999999994E-2</v>
      </c>
      <c r="M267" s="63">
        <v>9.7734278824607064E-3</v>
      </c>
      <c r="N267" s="59">
        <v>6.3180734905040443E-5</v>
      </c>
      <c r="O267" s="59">
        <v>0</v>
      </c>
      <c r="P267" s="60">
        <v>2.0523208721653975E-3</v>
      </c>
      <c r="Q267" s="14"/>
      <c r="R267" s="46">
        <f t="shared" si="13"/>
        <v>11234.856800000001</v>
      </c>
      <c r="S267" s="47">
        <f t="shared" si="14"/>
        <v>14244.848550000002</v>
      </c>
      <c r="T267" s="14"/>
      <c r="U267" s="64" t="s">
        <v>3349</v>
      </c>
      <c r="V267" s="52" t="e">
        <f>EOSS!#REF!&amp;".sm@vishalretail.co.in"</f>
        <v>#REF!</v>
      </c>
      <c r="W267" s="64" t="s">
        <v>1596</v>
      </c>
      <c r="X267" s="49" t="e">
        <v>#N/A</v>
      </c>
    </row>
    <row r="268" spans="2:24" ht="15" x14ac:dyDescent="0.25">
      <c r="B268" s="53" t="s">
        <v>64</v>
      </c>
      <c r="C268" s="54" t="s">
        <v>407</v>
      </c>
      <c r="D268" s="55" t="s">
        <v>408</v>
      </c>
      <c r="E268" s="56">
        <v>3.9477303999999998</v>
      </c>
      <c r="F268" s="57">
        <v>0.14048099999999999</v>
      </c>
      <c r="G268" s="63">
        <v>3.4362459827786795E-2</v>
      </c>
      <c r="H268" s="59">
        <v>9.6007755371945792E-4</v>
      </c>
      <c r="I268" s="59">
        <v>4.6849338564047844E-3</v>
      </c>
      <c r="J268" s="60">
        <v>3.8398210033854909E-3</v>
      </c>
      <c r="K268" s="61">
        <v>3.4621909999999998</v>
      </c>
      <c r="L268" s="62">
        <v>3.8772999999999995E-2</v>
      </c>
      <c r="M268" s="63">
        <v>1.1074949642441339E-2</v>
      </c>
      <c r="N268" s="59">
        <v>1.2282331380728279E-3</v>
      </c>
      <c r="O268" s="59">
        <v>7.18659203579357E-4</v>
      </c>
      <c r="P268" s="60">
        <v>1.7052446126266936E-3</v>
      </c>
      <c r="Q268" s="14"/>
      <c r="R268" s="46">
        <f t="shared" si="13"/>
        <v>4088.2113999999997</v>
      </c>
      <c r="S268" s="47">
        <f t="shared" si="14"/>
        <v>5251.445999999999</v>
      </c>
      <c r="T268" s="14"/>
      <c r="U268" s="64" t="s">
        <v>3344</v>
      </c>
      <c r="V268" s="52" t="e">
        <f>EOSS!#REF!&amp;".sm@vishalretail.co.in"</f>
        <v>#REF!</v>
      </c>
      <c r="W268" s="64" t="s">
        <v>1596</v>
      </c>
      <c r="X268" s="49" t="e">
        <v>#N/A</v>
      </c>
    </row>
    <row r="269" spans="2:24" ht="15" x14ac:dyDescent="0.25">
      <c r="B269" s="53" t="s">
        <v>64</v>
      </c>
      <c r="C269" s="54" t="s">
        <v>832</v>
      </c>
      <c r="D269" s="55" t="s">
        <v>833</v>
      </c>
      <c r="E269" s="56">
        <v>6.0938617000000006</v>
      </c>
      <c r="F269" s="57">
        <v>0.2921144</v>
      </c>
      <c r="G269" s="63">
        <v>4.5743108872580963E-2</v>
      </c>
      <c r="H269" s="59">
        <v>1.9135680761473565E-3</v>
      </c>
      <c r="I269" s="59">
        <v>3.3582180177592585E-3</v>
      </c>
      <c r="J269" s="60">
        <v>4.2464142639055593E-3</v>
      </c>
      <c r="K269" s="61">
        <v>4.4087173000000002</v>
      </c>
      <c r="L269" s="62">
        <v>0.6295596</v>
      </c>
      <c r="M269" s="63">
        <v>0.12495533939391062</v>
      </c>
      <c r="N269" s="59">
        <v>1.1236381231845354E-2</v>
      </c>
      <c r="O269" s="59">
        <v>3.796933034784174E-3</v>
      </c>
      <c r="P269" s="60">
        <v>5.1758965451065226E-3</v>
      </c>
      <c r="Q269" s="14"/>
      <c r="R269" s="46">
        <f t="shared" si="13"/>
        <v>6385.9760999999999</v>
      </c>
      <c r="S269" s="47">
        <f t="shared" si="14"/>
        <v>7557.4153500000002</v>
      </c>
      <c r="T269" s="14"/>
      <c r="U269" s="64" t="s">
        <v>3622</v>
      </c>
      <c r="V269" s="52" t="str">
        <f>EOSS!C3&amp;".sm@vishalretail.co.in"</f>
        <v>HW05.sm@vishalretail.co.in</v>
      </c>
      <c r="W269" s="64" t="s">
        <v>1596</v>
      </c>
      <c r="X269" s="49" t="e">
        <v>#N/A</v>
      </c>
    </row>
    <row r="270" spans="2:24" ht="15" x14ac:dyDescent="0.25">
      <c r="B270" s="53" t="s">
        <v>64</v>
      </c>
      <c r="C270" s="54" t="s">
        <v>149</v>
      </c>
      <c r="D270" s="55" t="s">
        <v>834</v>
      </c>
      <c r="E270" s="56">
        <v>7.8184035999999999</v>
      </c>
      <c r="F270" s="57">
        <v>0.88136380000000003</v>
      </c>
      <c r="G270" s="63">
        <v>0.10130889246533188</v>
      </c>
      <c r="H270" s="59">
        <v>5.7264404563276017E-3</v>
      </c>
      <c r="I270" s="59">
        <v>4.4916143390224426E-3</v>
      </c>
      <c r="J270" s="60">
        <v>3.3401237830795335E-3</v>
      </c>
      <c r="K270" s="61">
        <v>2.1786205000000001</v>
      </c>
      <c r="L270" s="62">
        <v>0.98184730000000009</v>
      </c>
      <c r="M270" s="63">
        <v>0.31066518064192905</v>
      </c>
      <c r="N270" s="59">
        <v>1.8655466130678502E-3</v>
      </c>
      <c r="O270" s="59">
        <v>1.7560691490038278E-3</v>
      </c>
      <c r="P270" s="60">
        <v>9.8710070705355698E-3</v>
      </c>
      <c r="Q270" s="14"/>
      <c r="R270" s="46">
        <f t="shared" si="13"/>
        <v>8699.7674000000006</v>
      </c>
      <c r="S270" s="47">
        <f t="shared" si="14"/>
        <v>4740.7017000000005</v>
      </c>
      <c r="T270" s="14"/>
      <c r="U270" s="64" t="s">
        <v>3747</v>
      </c>
      <c r="V270" s="52" t="str">
        <f>EOSS!C4&amp;".sm@vishalretail.co.in"</f>
        <v>HW08.sm@vishalretail.co.in</v>
      </c>
      <c r="W270" s="64" t="s">
        <v>1596</v>
      </c>
      <c r="X270" s="49" t="e">
        <v>#N/A</v>
      </c>
    </row>
    <row r="271" spans="2:24" ht="15" x14ac:dyDescent="0.25">
      <c r="B271" s="53" t="s">
        <v>64</v>
      </c>
      <c r="C271" s="54" t="s">
        <v>164</v>
      </c>
      <c r="D271" s="55" t="s">
        <v>835</v>
      </c>
      <c r="E271" s="56">
        <v>8.6236733000000001</v>
      </c>
      <c r="F271" s="57">
        <v>0.1465012</v>
      </c>
      <c r="G271" s="63">
        <v>1.6704479483275962E-2</v>
      </c>
      <c r="H271" s="59">
        <v>1.5303002237868812E-3</v>
      </c>
      <c r="I271" s="59">
        <v>1.1154852164001982E-3</v>
      </c>
      <c r="J271" s="60">
        <v>7.2233454419863606E-4</v>
      </c>
      <c r="K271" s="61">
        <v>12.292615100000001</v>
      </c>
      <c r="L271" s="62">
        <v>6.07141E-2</v>
      </c>
      <c r="M271" s="63">
        <v>4.9147965715995003E-3</v>
      </c>
      <c r="N271" s="59">
        <v>2.1046957932603299E-4</v>
      </c>
      <c r="O271" s="59">
        <v>1.4166221685406067E-4</v>
      </c>
      <c r="P271" s="60">
        <v>9.0283354547047924E-4</v>
      </c>
      <c r="Q271" s="14"/>
      <c r="R271" s="46">
        <f t="shared" si="13"/>
        <v>8770.1744999999992</v>
      </c>
      <c r="S271" s="47">
        <f t="shared" si="14"/>
        <v>18529.9938</v>
      </c>
      <c r="T271" s="14"/>
      <c r="U271" s="64" t="s">
        <v>3347</v>
      </c>
      <c r="V271" s="52" t="str">
        <f>EOSS!C5&amp;".sm@vishalretail.co.in"</f>
        <v>HW20.sm@vishalretail.co.in</v>
      </c>
      <c r="W271" s="64" t="s">
        <v>1596</v>
      </c>
      <c r="X271" s="49" t="e">
        <v>#N/A</v>
      </c>
    </row>
  </sheetData>
  <conditionalFormatting sqref="E2:E5">
    <cfRule type="duplicateValues" dxfId="7" priority="11"/>
  </conditionalFormatting>
  <conditionalFormatting sqref="E2:E5">
    <cfRule type="duplicateValues" dxfId="6" priority="12"/>
    <cfRule type="duplicateValues" dxfId="5" priority="13"/>
  </conditionalFormatting>
  <conditionalFormatting sqref="M96:M169 G96:G169">
    <cfRule type="cellIs" dxfId="4" priority="4" operator="lessThan">
      <formula>#REF!</formula>
    </cfRule>
  </conditionalFormatting>
  <conditionalFormatting sqref="N96:P169 H96:J169">
    <cfRule type="cellIs" dxfId="3" priority="3" operator="lessThan">
      <formula>0.02</formula>
    </cfRule>
  </conditionalFormatting>
  <conditionalFormatting sqref="G10:G271 M10:M271">
    <cfRule type="cellIs" dxfId="2" priority="2" operator="lessThan">
      <formula>#REF!</formula>
    </cfRule>
  </conditionalFormatting>
  <conditionalFormatting sqref="H10:J271 N10:P271">
    <cfRule type="cellIs" dxfId="1" priority="1" operator="lessThan">
      <formula>0.02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8017E-53B3-4563-AB9D-A59F8F3ED816}">
  <sheetPr codeName="Sheet16"/>
  <dimension ref="B2:AO719"/>
  <sheetViews>
    <sheetView topLeftCell="G1" workbookViewId="0">
      <selection activeCell="P2" sqref="P2"/>
    </sheetView>
  </sheetViews>
  <sheetFormatPr defaultRowHeight="12.75" x14ac:dyDescent="0.2"/>
  <sheetData>
    <row r="2" spans="2:31" x14ac:dyDescent="0.2">
      <c r="B2" s="116" t="s">
        <v>29</v>
      </c>
      <c r="C2" s="78" t="s">
        <v>286</v>
      </c>
      <c r="D2" s="78" t="s">
        <v>12</v>
      </c>
      <c r="E2" s="78" t="s">
        <v>1705</v>
      </c>
      <c r="F2" s="78" t="s">
        <v>636</v>
      </c>
      <c r="G2" s="79" t="s">
        <v>635</v>
      </c>
      <c r="H2" s="78" t="s">
        <v>921</v>
      </c>
      <c r="I2" s="110">
        <v>19553</v>
      </c>
      <c r="J2" s="97">
        <v>10.15</v>
      </c>
      <c r="K2" s="110">
        <v>2760</v>
      </c>
      <c r="L2" s="97">
        <v>2.17</v>
      </c>
      <c r="M2" s="101" t="s">
        <v>1000</v>
      </c>
      <c r="N2" s="101" t="s">
        <v>1001</v>
      </c>
      <c r="O2" s="78" t="str">
        <f>LEFT(M2*100,4)&amp;"%"</f>
        <v>14.1%</v>
      </c>
      <c r="P2" s="78" t="str">
        <f>LEFT(N2*100,4)&amp;"%"</f>
        <v>21.3%</v>
      </c>
      <c r="Q2" s="78"/>
      <c r="R2" s="110" t="str" cm="1">
        <f t="array" ref="R2:R182">_xlfn.UNIQUE(G2:G893)</f>
        <v>HA04</v>
      </c>
      <c r="S2" s="111"/>
      <c r="T2" s="112"/>
      <c r="U2" s="102"/>
      <c r="V2" s="102"/>
      <c r="W2" s="88" t="s">
        <v>1446</v>
      </c>
      <c r="X2" s="88" t="s">
        <v>1447</v>
      </c>
      <c r="AD2" t="s">
        <v>1883</v>
      </c>
      <c r="AE2">
        <v>1</v>
      </c>
    </row>
    <row r="3" spans="2:31" x14ac:dyDescent="0.2">
      <c r="B3" s="116" t="s">
        <v>29</v>
      </c>
      <c r="C3" s="78" t="s">
        <v>286</v>
      </c>
      <c r="D3" s="78" t="s">
        <v>12</v>
      </c>
      <c r="E3" s="78" t="s">
        <v>1705</v>
      </c>
      <c r="F3" s="78" t="s">
        <v>636</v>
      </c>
      <c r="G3" s="79" t="s">
        <v>635</v>
      </c>
      <c r="H3" s="89" t="s">
        <v>922</v>
      </c>
      <c r="I3" s="119">
        <v>18040</v>
      </c>
      <c r="J3" s="118">
        <v>20.07</v>
      </c>
      <c r="K3" s="119">
        <v>6328</v>
      </c>
      <c r="L3" s="118">
        <v>10.02</v>
      </c>
      <c r="M3" s="117" t="s">
        <v>1002</v>
      </c>
      <c r="N3" s="117" t="s">
        <v>1003</v>
      </c>
      <c r="O3" s="78" t="str">
        <f t="shared" ref="O3:P18" si="0">LEFT(M3*100,4)&amp;"%"</f>
        <v>35%</v>
      </c>
      <c r="P3" s="78" t="str">
        <f t="shared" si="0"/>
        <v>49.9%</v>
      </c>
      <c r="Q3" s="89"/>
      <c r="R3" s="110" t="str">
        <v>HA05</v>
      </c>
      <c r="S3" s="111"/>
      <c r="T3" s="112"/>
      <c r="U3" s="102"/>
      <c r="V3" s="102"/>
      <c r="W3" s="88" t="s">
        <v>1446</v>
      </c>
      <c r="X3" s="88" t="s">
        <v>1447</v>
      </c>
      <c r="AD3" t="s">
        <v>1884</v>
      </c>
      <c r="AE3">
        <v>1</v>
      </c>
    </row>
    <row r="4" spans="2:31" x14ac:dyDescent="0.2">
      <c r="B4" s="116" t="s">
        <v>29</v>
      </c>
      <c r="C4" s="78" t="s">
        <v>286</v>
      </c>
      <c r="D4" s="78" t="s">
        <v>12</v>
      </c>
      <c r="E4" s="78" t="s">
        <v>1705</v>
      </c>
      <c r="F4" s="78" t="s">
        <v>636</v>
      </c>
      <c r="G4" s="79" t="s">
        <v>635</v>
      </c>
      <c r="H4" s="89" t="s">
        <v>923</v>
      </c>
      <c r="I4" s="119">
        <v>12645</v>
      </c>
      <c r="J4" s="118">
        <v>10.68</v>
      </c>
      <c r="K4" s="119">
        <v>5409.4780000000001</v>
      </c>
      <c r="L4" s="118">
        <v>3.9</v>
      </c>
      <c r="M4" s="117" t="s">
        <v>1004</v>
      </c>
      <c r="N4" s="117" t="s">
        <v>1005</v>
      </c>
      <c r="O4" s="78" t="str">
        <f t="shared" si="0"/>
        <v>42.7%</v>
      </c>
      <c r="P4" s="78" t="str">
        <f t="shared" si="0"/>
        <v>36.5%</v>
      </c>
      <c r="Q4" s="89"/>
      <c r="R4" s="110" t="str">
        <v>HA06</v>
      </c>
      <c r="S4" s="111"/>
      <c r="T4" s="112"/>
      <c r="U4" s="102"/>
      <c r="V4" s="102"/>
      <c r="W4" s="88" t="s">
        <v>1446</v>
      </c>
      <c r="X4" s="88" t="s">
        <v>1447</v>
      </c>
      <c r="AD4" t="s">
        <v>843</v>
      </c>
      <c r="AE4">
        <v>1</v>
      </c>
    </row>
    <row r="5" spans="2:31" x14ac:dyDescent="0.2">
      <c r="B5" s="116" t="s">
        <v>29</v>
      </c>
      <c r="C5" s="78" t="s">
        <v>286</v>
      </c>
      <c r="D5" s="78" t="s">
        <v>12</v>
      </c>
      <c r="E5" s="78" t="s">
        <v>1705</v>
      </c>
      <c r="F5" s="78" t="s">
        <v>636</v>
      </c>
      <c r="G5" s="79" t="s">
        <v>635</v>
      </c>
      <c r="H5" s="89" t="s">
        <v>924</v>
      </c>
      <c r="I5" s="119">
        <v>50238</v>
      </c>
      <c r="J5" s="118">
        <v>40.9</v>
      </c>
      <c r="K5" s="119">
        <v>14497.477999999999</v>
      </c>
      <c r="L5" s="118">
        <v>16.09</v>
      </c>
      <c r="M5" s="117" t="s">
        <v>1006</v>
      </c>
      <c r="N5" s="117" t="s">
        <v>1007</v>
      </c>
      <c r="O5" s="78" t="str">
        <f t="shared" si="0"/>
        <v>28.8%</v>
      </c>
      <c r="P5" s="78" t="str">
        <f t="shared" si="0"/>
        <v>39.3%</v>
      </c>
      <c r="Q5" s="89"/>
      <c r="R5" s="110" t="str">
        <v>HA07</v>
      </c>
      <c r="S5" s="111"/>
      <c r="T5" s="112"/>
      <c r="U5" s="102"/>
      <c r="V5" s="102"/>
      <c r="W5" s="88" t="s">
        <v>1446</v>
      </c>
      <c r="X5" s="88" t="s">
        <v>1447</v>
      </c>
      <c r="AD5" t="s">
        <v>1885</v>
      </c>
      <c r="AE5">
        <v>1</v>
      </c>
    </row>
    <row r="6" spans="2:31" x14ac:dyDescent="0.2">
      <c r="B6" s="116" t="s">
        <v>29</v>
      </c>
      <c r="C6" s="78" t="s">
        <v>285</v>
      </c>
      <c r="D6" s="78" t="s">
        <v>11</v>
      </c>
      <c r="E6" s="78" t="s">
        <v>1706</v>
      </c>
      <c r="F6" s="78" t="s">
        <v>362</v>
      </c>
      <c r="G6" s="79" t="s">
        <v>182</v>
      </c>
      <c r="H6" s="89" t="s">
        <v>921</v>
      </c>
      <c r="I6" s="119">
        <v>38497</v>
      </c>
      <c r="J6" s="118">
        <v>17.91</v>
      </c>
      <c r="K6" s="119">
        <v>11411</v>
      </c>
      <c r="L6" s="118">
        <v>6.57</v>
      </c>
      <c r="M6" s="117" t="s">
        <v>1008</v>
      </c>
      <c r="N6" s="117" t="s">
        <v>1009</v>
      </c>
      <c r="O6" s="78" t="str">
        <f t="shared" si="0"/>
        <v>29.6%</v>
      </c>
      <c r="P6" s="78" t="str">
        <f t="shared" si="0"/>
        <v>36.6%</v>
      </c>
      <c r="Q6" s="89"/>
      <c r="R6" s="110" t="str">
        <v>HA08</v>
      </c>
      <c r="S6" s="111"/>
      <c r="T6" s="112"/>
      <c r="U6" s="102"/>
      <c r="V6" s="102"/>
      <c r="W6" s="88" t="s">
        <v>1448</v>
      </c>
      <c r="X6" s="88" t="s">
        <v>1449</v>
      </c>
      <c r="AD6" t="s">
        <v>280</v>
      </c>
      <c r="AE6">
        <v>1</v>
      </c>
    </row>
    <row r="7" spans="2:31" x14ac:dyDescent="0.2">
      <c r="B7" s="116" t="s">
        <v>29</v>
      </c>
      <c r="C7" s="78" t="s">
        <v>285</v>
      </c>
      <c r="D7" s="78" t="s">
        <v>11</v>
      </c>
      <c r="E7" s="78" t="s">
        <v>1706</v>
      </c>
      <c r="F7" s="78" t="s">
        <v>362</v>
      </c>
      <c r="G7" s="79" t="s">
        <v>182</v>
      </c>
      <c r="H7" s="89" t="s">
        <v>922</v>
      </c>
      <c r="I7" s="119">
        <v>29631</v>
      </c>
      <c r="J7" s="118">
        <v>26.51</v>
      </c>
      <c r="K7" s="119">
        <v>9113</v>
      </c>
      <c r="L7" s="118">
        <v>8.94</v>
      </c>
      <c r="M7" s="117" t="s">
        <v>1010</v>
      </c>
      <c r="N7" s="117" t="s">
        <v>1011</v>
      </c>
      <c r="O7" s="78" t="str">
        <f t="shared" si="0"/>
        <v>30.7%</v>
      </c>
      <c r="P7" s="78" t="str">
        <f t="shared" si="0"/>
        <v>33.7%</v>
      </c>
      <c r="Q7" s="89"/>
      <c r="R7" s="110" t="str">
        <v>HA09</v>
      </c>
      <c r="S7" s="111"/>
      <c r="T7" s="112"/>
      <c r="U7" s="102"/>
      <c r="V7" s="102"/>
      <c r="W7" s="88" t="s">
        <v>1448</v>
      </c>
      <c r="X7" s="88" t="s">
        <v>1449</v>
      </c>
      <c r="AD7" t="s">
        <v>837</v>
      </c>
      <c r="AE7">
        <v>1</v>
      </c>
    </row>
    <row r="8" spans="2:31" x14ac:dyDescent="0.2">
      <c r="B8" s="116" t="s">
        <v>29</v>
      </c>
      <c r="C8" s="78" t="s">
        <v>285</v>
      </c>
      <c r="D8" s="78" t="s">
        <v>11</v>
      </c>
      <c r="E8" s="78" t="s">
        <v>1706</v>
      </c>
      <c r="F8" s="78" t="s">
        <v>362</v>
      </c>
      <c r="G8" s="79" t="s">
        <v>182</v>
      </c>
      <c r="H8" s="78" t="s">
        <v>923</v>
      </c>
      <c r="I8" s="110">
        <v>14542</v>
      </c>
      <c r="J8" s="97">
        <v>15.7</v>
      </c>
      <c r="K8" s="110">
        <v>4708.6289999999999</v>
      </c>
      <c r="L8" s="97">
        <v>4.24</v>
      </c>
      <c r="M8" s="117" t="s">
        <v>1012</v>
      </c>
      <c r="N8" s="117" t="s">
        <v>1013</v>
      </c>
      <c r="O8" s="78" t="str">
        <f t="shared" si="0"/>
        <v>32.3%</v>
      </c>
      <c r="P8" s="78" t="str">
        <f t="shared" si="0"/>
        <v>27%</v>
      </c>
      <c r="Q8" s="78"/>
      <c r="R8" s="110" t="str">
        <v>HA10</v>
      </c>
      <c r="S8" s="111"/>
      <c r="T8" s="112"/>
      <c r="U8" s="102"/>
      <c r="V8" s="102"/>
      <c r="W8" s="88" t="s">
        <v>1448</v>
      </c>
      <c r="X8" s="88" t="s">
        <v>1449</v>
      </c>
      <c r="AD8" t="s">
        <v>289</v>
      </c>
      <c r="AE8">
        <v>1</v>
      </c>
    </row>
    <row r="9" spans="2:31" x14ac:dyDescent="0.2">
      <c r="B9" s="116" t="s">
        <v>29</v>
      </c>
      <c r="C9" s="78" t="s">
        <v>285</v>
      </c>
      <c r="D9" s="78" t="s">
        <v>11</v>
      </c>
      <c r="E9" s="78" t="s">
        <v>1706</v>
      </c>
      <c r="F9" s="78" t="s">
        <v>362</v>
      </c>
      <c r="G9" s="79" t="s">
        <v>182</v>
      </c>
      <c r="H9" s="78" t="s">
        <v>924</v>
      </c>
      <c r="I9" s="110">
        <v>82670</v>
      </c>
      <c r="J9" s="97">
        <v>60.120000000000005</v>
      </c>
      <c r="K9" s="110">
        <v>25232.629000000001</v>
      </c>
      <c r="L9" s="97">
        <v>19.75</v>
      </c>
      <c r="M9" s="117" t="s">
        <v>1014</v>
      </c>
      <c r="N9" s="117" t="s">
        <v>1015</v>
      </c>
      <c r="O9" s="78" t="str">
        <f t="shared" si="0"/>
        <v>30.5%</v>
      </c>
      <c r="P9" s="78" t="str">
        <f t="shared" si="0"/>
        <v>32.8%</v>
      </c>
      <c r="Q9" s="78"/>
      <c r="R9" s="110" t="str">
        <v>HA11</v>
      </c>
      <c r="S9" s="111"/>
      <c r="T9" s="112"/>
      <c r="U9" s="102"/>
      <c r="V9" s="102"/>
      <c r="W9" s="88" t="s">
        <v>1448</v>
      </c>
      <c r="X9" s="88" t="s">
        <v>1449</v>
      </c>
      <c r="AD9" t="s">
        <v>277</v>
      </c>
      <c r="AE9">
        <v>1</v>
      </c>
    </row>
    <row r="10" spans="2:31" x14ac:dyDescent="0.2">
      <c r="B10" s="116" t="s">
        <v>29</v>
      </c>
      <c r="C10" s="78" t="s">
        <v>286</v>
      </c>
      <c r="D10" s="78" t="s">
        <v>12</v>
      </c>
      <c r="E10" s="78" t="s">
        <v>1707</v>
      </c>
      <c r="F10" s="78" t="s">
        <v>642</v>
      </c>
      <c r="G10" s="79" t="s">
        <v>641</v>
      </c>
      <c r="H10" s="89" t="s">
        <v>921</v>
      </c>
      <c r="I10" s="119">
        <v>22254</v>
      </c>
      <c r="J10" s="118">
        <v>11.77</v>
      </c>
      <c r="K10" s="119">
        <v>3790</v>
      </c>
      <c r="L10" s="118">
        <v>3.23</v>
      </c>
      <c r="M10" s="117" t="s">
        <v>1016</v>
      </c>
      <c r="N10" s="117" t="s">
        <v>1017</v>
      </c>
      <c r="O10" s="78" t="str">
        <f t="shared" si="0"/>
        <v>17%</v>
      </c>
      <c r="P10" s="78" t="str">
        <f t="shared" si="0"/>
        <v>27.4%</v>
      </c>
      <c r="Q10" s="89"/>
      <c r="R10" s="110" t="str">
        <v>HA13</v>
      </c>
      <c r="S10" s="111"/>
      <c r="T10" s="112"/>
      <c r="U10" s="102"/>
      <c r="V10" s="102"/>
      <c r="W10" s="88" t="s">
        <v>1450</v>
      </c>
      <c r="X10" s="88" t="s">
        <v>1447</v>
      </c>
      <c r="AD10" t="s">
        <v>844</v>
      </c>
      <c r="AE10">
        <v>1</v>
      </c>
    </row>
    <row r="11" spans="2:31" x14ac:dyDescent="0.2">
      <c r="B11" s="116" t="s">
        <v>29</v>
      </c>
      <c r="C11" s="78" t="s">
        <v>286</v>
      </c>
      <c r="D11" s="78" t="s">
        <v>12</v>
      </c>
      <c r="E11" s="78" t="s">
        <v>1707</v>
      </c>
      <c r="F11" s="78" t="s">
        <v>642</v>
      </c>
      <c r="G11" s="79" t="s">
        <v>641</v>
      </c>
      <c r="H11" s="89" t="s">
        <v>922</v>
      </c>
      <c r="I11" s="119">
        <v>25014</v>
      </c>
      <c r="J11" s="118">
        <v>21.29</v>
      </c>
      <c r="K11" s="119">
        <v>4739</v>
      </c>
      <c r="L11" s="118">
        <v>7.25</v>
      </c>
      <c r="M11" s="117" t="s">
        <v>1018</v>
      </c>
      <c r="N11" s="117" t="s">
        <v>1019</v>
      </c>
      <c r="O11" s="78" t="str">
        <f t="shared" si="0"/>
        <v>18.9%</v>
      </c>
      <c r="P11" s="78" t="str">
        <f t="shared" si="0"/>
        <v>34%</v>
      </c>
      <c r="Q11" s="89"/>
      <c r="R11" s="110" t="str">
        <v>HA16</v>
      </c>
      <c r="S11" s="111"/>
      <c r="T11" s="112"/>
      <c r="U11" s="102"/>
      <c r="V11" s="102"/>
      <c r="W11" s="88" t="s">
        <v>1450</v>
      </c>
      <c r="X11" s="88" t="s">
        <v>1447</v>
      </c>
      <c r="AD11" t="s">
        <v>296</v>
      </c>
      <c r="AE11">
        <v>1</v>
      </c>
    </row>
    <row r="12" spans="2:31" x14ac:dyDescent="0.2">
      <c r="B12" s="116" t="s">
        <v>29</v>
      </c>
      <c r="C12" s="78" t="s">
        <v>286</v>
      </c>
      <c r="D12" s="78" t="s">
        <v>12</v>
      </c>
      <c r="E12" s="78" t="s">
        <v>1707</v>
      </c>
      <c r="F12" s="78" t="s">
        <v>642</v>
      </c>
      <c r="G12" s="79" t="s">
        <v>641</v>
      </c>
      <c r="H12" s="89" t="s">
        <v>923</v>
      </c>
      <c r="I12" s="119">
        <v>9426</v>
      </c>
      <c r="J12" s="118">
        <v>9.6300000000000008</v>
      </c>
      <c r="K12" s="119">
        <v>2293.922</v>
      </c>
      <c r="L12" s="118">
        <v>2.1800000000000002</v>
      </c>
      <c r="M12" s="117" t="s">
        <v>1020</v>
      </c>
      <c r="N12" s="117" t="s">
        <v>1021</v>
      </c>
      <c r="O12" s="78" t="str">
        <f t="shared" si="0"/>
        <v>24.3%</v>
      </c>
      <c r="P12" s="78" t="str">
        <f t="shared" si="0"/>
        <v>22.6%</v>
      </c>
      <c r="Q12" s="89"/>
      <c r="R12" s="110" t="str">
        <v>HA18</v>
      </c>
      <c r="S12" s="111"/>
      <c r="T12" s="112"/>
      <c r="U12" s="102"/>
      <c r="V12" s="102"/>
      <c r="W12" s="88" t="s">
        <v>1450</v>
      </c>
      <c r="X12" s="88" t="s">
        <v>1447</v>
      </c>
      <c r="AD12" t="s">
        <v>1886</v>
      </c>
      <c r="AE12">
        <v>1</v>
      </c>
    </row>
    <row r="13" spans="2:31" x14ac:dyDescent="0.2">
      <c r="B13" s="116" t="s">
        <v>29</v>
      </c>
      <c r="C13" s="78" t="s">
        <v>286</v>
      </c>
      <c r="D13" s="78" t="s">
        <v>12</v>
      </c>
      <c r="E13" s="78" t="s">
        <v>1707</v>
      </c>
      <c r="F13" s="78" t="s">
        <v>642</v>
      </c>
      <c r="G13" s="79" t="s">
        <v>641</v>
      </c>
      <c r="H13" s="78" t="s">
        <v>924</v>
      </c>
      <c r="I13" s="110">
        <v>56694</v>
      </c>
      <c r="J13" s="97">
        <v>42.690000000000005</v>
      </c>
      <c r="K13" s="110">
        <v>10822.922</v>
      </c>
      <c r="L13" s="97">
        <v>12.66</v>
      </c>
      <c r="M13" s="117" t="s">
        <v>914</v>
      </c>
      <c r="N13" s="117" t="s">
        <v>1008</v>
      </c>
      <c r="O13" s="78" t="str">
        <f t="shared" si="0"/>
        <v>19%</v>
      </c>
      <c r="P13" s="78" t="str">
        <f t="shared" si="0"/>
        <v>29.6%</v>
      </c>
      <c r="Q13" s="78"/>
      <c r="R13" s="110" t="str">
        <v>HA19</v>
      </c>
      <c r="S13" s="111"/>
      <c r="T13" s="112"/>
      <c r="U13" s="102"/>
      <c r="V13" s="102"/>
      <c r="W13" s="88" t="s">
        <v>1450</v>
      </c>
      <c r="X13" s="88" t="s">
        <v>1447</v>
      </c>
      <c r="AD13" t="s">
        <v>1887</v>
      </c>
      <c r="AE13">
        <v>1</v>
      </c>
    </row>
    <row r="14" spans="2:31" x14ac:dyDescent="0.2">
      <c r="B14" s="116" t="s">
        <v>29</v>
      </c>
      <c r="C14" s="78" t="s">
        <v>285</v>
      </c>
      <c r="D14" s="78" t="s">
        <v>11</v>
      </c>
      <c r="E14" s="78" t="s">
        <v>1708</v>
      </c>
      <c r="F14" s="78" t="s">
        <v>624</v>
      </c>
      <c r="G14" s="79" t="s">
        <v>623</v>
      </c>
      <c r="H14" s="89" t="s">
        <v>921</v>
      </c>
      <c r="I14" s="119">
        <v>19842</v>
      </c>
      <c r="J14" s="118">
        <v>10.84</v>
      </c>
      <c r="K14" s="119">
        <v>3340</v>
      </c>
      <c r="L14" s="118">
        <v>3.04</v>
      </c>
      <c r="M14" s="117" t="s">
        <v>1022</v>
      </c>
      <c r="N14" s="117" t="s">
        <v>1023</v>
      </c>
      <c r="O14" s="78" t="str">
        <f t="shared" si="0"/>
        <v>16.8%</v>
      </c>
      <c r="P14" s="78" t="str">
        <f t="shared" si="0"/>
        <v>28%</v>
      </c>
      <c r="Q14" s="89"/>
      <c r="R14" s="110" t="str">
        <v>HA23</v>
      </c>
      <c r="S14" s="111"/>
      <c r="T14" s="112"/>
      <c r="U14" s="102"/>
      <c r="V14" s="102"/>
      <c r="W14" s="88" t="s">
        <v>1451</v>
      </c>
      <c r="X14" s="88" t="s">
        <v>1449</v>
      </c>
    </row>
    <row r="15" spans="2:31" x14ac:dyDescent="0.2">
      <c r="B15" s="116" t="s">
        <v>29</v>
      </c>
      <c r="C15" s="78" t="s">
        <v>285</v>
      </c>
      <c r="D15" s="78" t="s">
        <v>11</v>
      </c>
      <c r="E15" s="78" t="s">
        <v>1708</v>
      </c>
      <c r="F15" s="78" t="s">
        <v>624</v>
      </c>
      <c r="G15" s="79" t="s">
        <v>623</v>
      </c>
      <c r="H15" s="89" t="s">
        <v>922</v>
      </c>
      <c r="I15" s="119">
        <v>55812</v>
      </c>
      <c r="J15" s="118">
        <v>24.19</v>
      </c>
      <c r="K15" s="119">
        <v>6733</v>
      </c>
      <c r="L15" s="118">
        <v>8.83</v>
      </c>
      <c r="M15" s="117" t="s">
        <v>1024</v>
      </c>
      <c r="N15" s="117" t="s">
        <v>1005</v>
      </c>
      <c r="O15" s="78" t="str">
        <f t="shared" si="0"/>
        <v>12%</v>
      </c>
      <c r="P15" s="78" t="str">
        <f t="shared" si="0"/>
        <v>36.5%</v>
      </c>
      <c r="Q15" s="89"/>
      <c r="R15" s="110" t="str">
        <v>HA25</v>
      </c>
      <c r="S15" s="111"/>
      <c r="T15" s="112"/>
      <c r="U15" s="102"/>
      <c r="V15" s="102"/>
      <c r="W15" s="88" t="s">
        <v>1451</v>
      </c>
      <c r="X15" s="88" t="s">
        <v>1449</v>
      </c>
    </row>
    <row r="16" spans="2:31" x14ac:dyDescent="0.2">
      <c r="B16" s="116" t="s">
        <v>29</v>
      </c>
      <c r="C16" s="78" t="s">
        <v>285</v>
      </c>
      <c r="D16" s="78" t="s">
        <v>11</v>
      </c>
      <c r="E16" s="78" t="s">
        <v>1708</v>
      </c>
      <c r="F16" s="78" t="s">
        <v>624</v>
      </c>
      <c r="G16" s="79" t="s">
        <v>623</v>
      </c>
      <c r="H16" s="89" t="s">
        <v>923</v>
      </c>
      <c r="I16" s="119">
        <v>6256</v>
      </c>
      <c r="J16" s="118">
        <v>6.52</v>
      </c>
      <c r="K16" s="119">
        <v>1637</v>
      </c>
      <c r="L16" s="118">
        <v>1.64</v>
      </c>
      <c r="M16" s="117" t="s">
        <v>1025</v>
      </c>
      <c r="N16" s="117" t="s">
        <v>1026</v>
      </c>
      <c r="O16" s="78" t="str">
        <f t="shared" si="0"/>
        <v>26.1%</v>
      </c>
      <c r="P16" s="78" t="str">
        <f t="shared" si="0"/>
        <v>25.1%</v>
      </c>
      <c r="Q16" s="89"/>
      <c r="R16" s="110" t="str">
        <v>HA32</v>
      </c>
      <c r="S16" s="111"/>
      <c r="T16" s="112"/>
      <c r="U16" s="102"/>
      <c r="V16" s="102"/>
      <c r="W16" s="88" t="s">
        <v>1451</v>
      </c>
      <c r="X16" s="88" t="s">
        <v>1449</v>
      </c>
    </row>
    <row r="17" spans="2:41" x14ac:dyDescent="0.2">
      <c r="B17" s="116" t="s">
        <v>29</v>
      </c>
      <c r="C17" s="78" t="s">
        <v>285</v>
      </c>
      <c r="D17" s="78" t="s">
        <v>11</v>
      </c>
      <c r="E17" s="78" t="s">
        <v>1708</v>
      </c>
      <c r="F17" s="78" t="s">
        <v>624</v>
      </c>
      <c r="G17" s="79" t="s">
        <v>623</v>
      </c>
      <c r="H17" s="89" t="s">
        <v>924</v>
      </c>
      <c r="I17" s="119">
        <v>81910</v>
      </c>
      <c r="J17" s="118">
        <v>41.55</v>
      </c>
      <c r="K17" s="119">
        <v>11710</v>
      </c>
      <c r="L17" s="118">
        <v>13.510000000000002</v>
      </c>
      <c r="M17" s="117" t="s">
        <v>1027</v>
      </c>
      <c r="N17" s="117" t="s">
        <v>1028</v>
      </c>
      <c r="O17" s="78" t="str">
        <f t="shared" si="0"/>
        <v>14.2%</v>
      </c>
      <c r="P17" s="78" t="str">
        <f t="shared" si="0"/>
        <v>32.5%</v>
      </c>
      <c r="Q17" s="89"/>
      <c r="R17" s="110" t="str">
        <v>HA33</v>
      </c>
      <c r="S17" s="111"/>
      <c r="T17" s="112"/>
      <c r="U17" s="102"/>
      <c r="V17" s="102"/>
      <c r="W17" s="88" t="s">
        <v>1451</v>
      </c>
      <c r="X17" s="88" t="s">
        <v>1449</v>
      </c>
      <c r="AB17" s="78" t="s">
        <v>153</v>
      </c>
      <c r="AC17" s="78" t="s">
        <v>1892</v>
      </c>
      <c r="AD17" s="78" t="s">
        <v>1893</v>
      </c>
      <c r="AE17" s="79" t="s">
        <v>32</v>
      </c>
      <c r="AF17" s="79" t="s">
        <v>20</v>
      </c>
      <c r="AG17" s="79" t="s">
        <v>297</v>
      </c>
      <c r="AH17" s="110">
        <v>266.14899169435205</v>
      </c>
      <c r="AI17" s="119">
        <v>4309</v>
      </c>
      <c r="AJ17" s="129">
        <v>5.3407230999999982</v>
      </c>
      <c r="AK17" s="117" t="s">
        <v>1894</v>
      </c>
      <c r="AL17" s="78" t="s">
        <v>1889</v>
      </c>
      <c r="AM17" s="78" t="s">
        <v>1890</v>
      </c>
      <c r="AN17" s="124">
        <v>46097</v>
      </c>
      <c r="AO17" s="127" t="s">
        <v>1891</v>
      </c>
    </row>
    <row r="18" spans="2:41" x14ac:dyDescent="0.2">
      <c r="B18" s="116" t="s">
        <v>29</v>
      </c>
      <c r="C18" s="78" t="s">
        <v>285</v>
      </c>
      <c r="D18" s="78" t="s">
        <v>11</v>
      </c>
      <c r="E18" s="78" t="s">
        <v>1709</v>
      </c>
      <c r="F18" s="78" t="s">
        <v>363</v>
      </c>
      <c r="G18" s="79" t="s">
        <v>265</v>
      </c>
      <c r="H18" s="89" t="s">
        <v>921</v>
      </c>
      <c r="I18" s="119">
        <v>26917</v>
      </c>
      <c r="J18" s="118">
        <v>13.8</v>
      </c>
      <c r="K18" s="119">
        <v>4468</v>
      </c>
      <c r="L18" s="118">
        <v>2.84</v>
      </c>
      <c r="M18" s="117" t="s">
        <v>1029</v>
      </c>
      <c r="N18" s="117" t="s">
        <v>1030</v>
      </c>
      <c r="O18" s="78" t="str">
        <f t="shared" si="0"/>
        <v>16.5%</v>
      </c>
      <c r="P18" s="78" t="str">
        <f t="shared" si="0"/>
        <v>20.5%</v>
      </c>
      <c r="Q18" s="89"/>
      <c r="R18" s="110" t="str">
        <v>HA34</v>
      </c>
      <c r="S18" s="111"/>
      <c r="T18" s="112"/>
      <c r="U18" s="102"/>
      <c r="V18" s="102"/>
      <c r="W18" s="88" t="s">
        <v>1452</v>
      </c>
      <c r="X18" s="88" t="s">
        <v>1449</v>
      </c>
      <c r="AB18" s="78" t="s">
        <v>978</v>
      </c>
      <c r="AC18" s="78" t="s">
        <v>1895</v>
      </c>
      <c r="AD18" s="78" t="s">
        <v>1893</v>
      </c>
      <c r="AE18" s="79" t="s">
        <v>32</v>
      </c>
      <c r="AF18" s="79" t="s">
        <v>20</v>
      </c>
      <c r="AG18" s="79" t="s">
        <v>297</v>
      </c>
      <c r="AH18" s="110">
        <v>176.03585880398668</v>
      </c>
      <c r="AI18" s="119">
        <v>2268</v>
      </c>
      <c r="AJ18" s="129">
        <v>3.5324529</v>
      </c>
      <c r="AK18" s="117" t="s">
        <v>1888</v>
      </c>
      <c r="AL18" s="78" t="s">
        <v>1889</v>
      </c>
      <c r="AM18" s="78" t="s">
        <v>1890</v>
      </c>
      <c r="AN18" s="124">
        <v>46097</v>
      </c>
      <c r="AO18" s="127" t="s">
        <v>1891</v>
      </c>
    </row>
    <row r="19" spans="2:41" x14ac:dyDescent="0.2">
      <c r="B19" s="116" t="s">
        <v>29</v>
      </c>
      <c r="C19" s="78" t="s">
        <v>285</v>
      </c>
      <c r="D19" s="78" t="s">
        <v>11</v>
      </c>
      <c r="E19" s="78" t="s">
        <v>1709</v>
      </c>
      <c r="F19" s="78" t="s">
        <v>363</v>
      </c>
      <c r="G19" s="79" t="s">
        <v>265</v>
      </c>
      <c r="H19" s="89" t="s">
        <v>922</v>
      </c>
      <c r="I19" s="119">
        <v>18638</v>
      </c>
      <c r="J19" s="118">
        <v>24.15</v>
      </c>
      <c r="K19" s="119">
        <v>4658</v>
      </c>
      <c r="L19" s="118">
        <v>6.24</v>
      </c>
      <c r="M19" s="117" t="s">
        <v>1031</v>
      </c>
      <c r="N19" s="117" t="s">
        <v>1032</v>
      </c>
      <c r="O19" s="78" t="str">
        <f t="shared" ref="O19:P34" si="1">LEFT(M19*100,4)&amp;"%"</f>
        <v>24.9%</v>
      </c>
      <c r="P19" s="78" t="str">
        <f t="shared" si="1"/>
        <v>25.8%</v>
      </c>
      <c r="Q19" s="89"/>
      <c r="R19" s="110" t="str">
        <v>HA36</v>
      </c>
      <c r="S19" s="111"/>
      <c r="T19" s="112"/>
      <c r="U19" s="102"/>
      <c r="V19" s="102"/>
      <c r="W19" s="88" t="s">
        <v>1452</v>
      </c>
      <c r="X19" s="88" t="s">
        <v>1449</v>
      </c>
      <c r="AB19" s="78" t="s">
        <v>95</v>
      </c>
      <c r="AC19" s="78" t="s">
        <v>788</v>
      </c>
      <c r="AD19" s="78" t="s">
        <v>1893</v>
      </c>
      <c r="AE19" s="79" t="s">
        <v>32</v>
      </c>
      <c r="AF19" s="79" t="s">
        <v>20</v>
      </c>
      <c r="AG19" s="79" t="s">
        <v>297</v>
      </c>
      <c r="AH19" s="110">
        <v>896.51939202657763</v>
      </c>
      <c r="AI19" s="119">
        <v>13127</v>
      </c>
      <c r="AJ19" s="129">
        <v>17.990155799999993</v>
      </c>
      <c r="AK19" s="117" t="s">
        <v>1896</v>
      </c>
      <c r="AL19" s="78" t="s">
        <v>1897</v>
      </c>
      <c r="AM19" s="78" t="s">
        <v>1890</v>
      </c>
      <c r="AN19" s="124">
        <v>46097</v>
      </c>
      <c r="AO19" s="127" t="s">
        <v>1891</v>
      </c>
    </row>
    <row r="20" spans="2:41" x14ac:dyDescent="0.2">
      <c r="B20" s="116" t="s">
        <v>29</v>
      </c>
      <c r="C20" s="78" t="s">
        <v>285</v>
      </c>
      <c r="D20" s="78" t="s">
        <v>11</v>
      </c>
      <c r="E20" s="78" t="s">
        <v>1709</v>
      </c>
      <c r="F20" s="78" t="s">
        <v>363</v>
      </c>
      <c r="G20" s="79" t="s">
        <v>265</v>
      </c>
      <c r="H20" s="78" t="s">
        <v>923</v>
      </c>
      <c r="I20" s="110">
        <v>8531</v>
      </c>
      <c r="J20" s="97">
        <v>9.57</v>
      </c>
      <c r="K20" s="110">
        <v>1810.2249999999999</v>
      </c>
      <c r="L20" s="97">
        <v>1.43</v>
      </c>
      <c r="M20" s="117" t="s">
        <v>1033</v>
      </c>
      <c r="N20" s="117" t="s">
        <v>1034</v>
      </c>
      <c r="O20" s="78" t="str">
        <f t="shared" si="1"/>
        <v>21.2%</v>
      </c>
      <c r="P20" s="78" t="str">
        <f t="shared" si="1"/>
        <v>14.9%</v>
      </c>
      <c r="Q20" s="78"/>
      <c r="R20" s="110" t="str">
        <v>HA37</v>
      </c>
      <c r="S20" s="111"/>
      <c r="T20" s="112"/>
      <c r="U20" s="102"/>
      <c r="V20" s="102"/>
      <c r="W20" s="88" t="s">
        <v>1452</v>
      </c>
      <c r="X20" s="88" t="s">
        <v>1449</v>
      </c>
      <c r="AB20" s="78" t="s">
        <v>394</v>
      </c>
      <c r="AC20" s="78" t="s">
        <v>1898</v>
      </c>
      <c r="AD20" s="78" t="s">
        <v>1893</v>
      </c>
      <c r="AE20" s="79" t="s">
        <v>32</v>
      </c>
      <c r="AF20" s="79" t="s">
        <v>20</v>
      </c>
      <c r="AG20" s="79" t="s">
        <v>297</v>
      </c>
      <c r="AH20" s="110">
        <v>736.59763455149539</v>
      </c>
      <c r="AI20" s="121">
        <v>9711</v>
      </c>
      <c r="AJ20" s="129">
        <v>14.781059200000009</v>
      </c>
      <c r="AK20" s="117" t="s">
        <v>1899</v>
      </c>
      <c r="AL20" s="78" t="s">
        <v>1897</v>
      </c>
      <c r="AM20" s="78" t="s">
        <v>1890</v>
      </c>
      <c r="AN20" s="125">
        <v>46097</v>
      </c>
      <c r="AO20" s="127" t="s">
        <v>1891</v>
      </c>
    </row>
    <row r="21" spans="2:41" x14ac:dyDescent="0.2">
      <c r="B21" s="116" t="s">
        <v>29</v>
      </c>
      <c r="C21" s="78" t="s">
        <v>285</v>
      </c>
      <c r="D21" s="78" t="s">
        <v>11</v>
      </c>
      <c r="E21" s="78" t="s">
        <v>1709</v>
      </c>
      <c r="F21" s="78" t="s">
        <v>363</v>
      </c>
      <c r="G21" s="79" t="s">
        <v>265</v>
      </c>
      <c r="H21" s="89" t="s">
        <v>924</v>
      </c>
      <c r="I21" s="119">
        <v>54086</v>
      </c>
      <c r="J21" s="118">
        <v>47.52</v>
      </c>
      <c r="K21" s="119">
        <v>10936.225</v>
      </c>
      <c r="L21" s="118">
        <v>10.51</v>
      </c>
      <c r="M21" s="117" t="s">
        <v>1035</v>
      </c>
      <c r="N21" s="117" t="s">
        <v>934</v>
      </c>
      <c r="O21" s="78" t="str">
        <f t="shared" si="1"/>
        <v>20.2%</v>
      </c>
      <c r="P21" s="78" t="str">
        <f t="shared" si="1"/>
        <v>22.1%</v>
      </c>
      <c r="Q21" s="89"/>
      <c r="R21" s="110" t="str">
        <v>HA39</v>
      </c>
      <c r="S21" s="111"/>
      <c r="T21" s="112"/>
      <c r="U21" s="102"/>
      <c r="V21" s="102"/>
      <c r="W21" s="88" t="s">
        <v>1452</v>
      </c>
      <c r="X21" s="88" t="s">
        <v>1449</v>
      </c>
      <c r="AB21" s="78" t="s">
        <v>197</v>
      </c>
      <c r="AC21" s="78" t="s">
        <v>784</v>
      </c>
      <c r="AD21" s="78" t="s">
        <v>1893</v>
      </c>
      <c r="AE21" s="79" t="s">
        <v>32</v>
      </c>
      <c r="AF21" s="79" t="s">
        <v>20</v>
      </c>
      <c r="AG21" s="79" t="s">
        <v>297</v>
      </c>
      <c r="AH21" s="110">
        <v>839.42148338870447</v>
      </c>
      <c r="AI21" s="119">
        <v>11180</v>
      </c>
      <c r="AJ21" s="129">
        <v>16.844391099999999</v>
      </c>
      <c r="AK21" s="117" t="s">
        <v>1896</v>
      </c>
      <c r="AL21" s="78" t="s">
        <v>1897</v>
      </c>
      <c r="AM21" s="78" t="s">
        <v>1890</v>
      </c>
      <c r="AN21" s="124">
        <v>46097</v>
      </c>
      <c r="AO21" s="127" t="s">
        <v>1891</v>
      </c>
    </row>
    <row r="22" spans="2:41" x14ac:dyDescent="0.2">
      <c r="B22" s="116" t="s">
        <v>29</v>
      </c>
      <c r="C22" s="78" t="s">
        <v>286</v>
      </c>
      <c r="D22" s="78" t="s">
        <v>12</v>
      </c>
      <c r="E22" s="78" t="s">
        <v>1710</v>
      </c>
      <c r="F22" s="78" t="s">
        <v>631</v>
      </c>
      <c r="G22" s="79" t="s">
        <v>124</v>
      </c>
      <c r="H22" s="89" t="s">
        <v>921</v>
      </c>
      <c r="I22" s="119">
        <v>37739</v>
      </c>
      <c r="J22" s="118">
        <v>17.760000000000002</v>
      </c>
      <c r="K22" s="119">
        <v>5117</v>
      </c>
      <c r="L22" s="118">
        <v>3.24</v>
      </c>
      <c r="M22" s="117" t="s">
        <v>1036</v>
      </c>
      <c r="N22" s="117" t="s">
        <v>1037</v>
      </c>
      <c r="O22" s="78" t="str">
        <f t="shared" si="1"/>
        <v>13.5%</v>
      </c>
      <c r="P22" s="78" t="str">
        <f t="shared" si="1"/>
        <v>18.2%</v>
      </c>
      <c r="Q22" s="89"/>
      <c r="R22" s="110" t="str">
        <v>HA40</v>
      </c>
      <c r="S22" s="111"/>
      <c r="T22" s="112"/>
      <c r="U22" s="102"/>
      <c r="V22" s="102"/>
      <c r="W22" s="88" t="s">
        <v>1453</v>
      </c>
      <c r="X22" s="88" t="s">
        <v>1447</v>
      </c>
      <c r="AB22" s="78" t="s">
        <v>170</v>
      </c>
      <c r="AC22" s="78" t="s">
        <v>1900</v>
      </c>
      <c r="AD22" s="78" t="s">
        <v>1901</v>
      </c>
      <c r="AE22" s="79" t="s">
        <v>65</v>
      </c>
      <c r="AF22" s="79" t="s">
        <v>59</v>
      </c>
      <c r="AG22" s="79" t="s">
        <v>293</v>
      </c>
      <c r="AH22" s="110">
        <v>297.16495016611287</v>
      </c>
      <c r="AI22" s="119">
        <v>3652</v>
      </c>
      <c r="AJ22" s="129">
        <v>5.9631099999999977</v>
      </c>
      <c r="AK22" s="117" t="s">
        <v>1894</v>
      </c>
      <c r="AL22" s="78" t="s">
        <v>1889</v>
      </c>
      <c r="AM22" s="78" t="s">
        <v>1890</v>
      </c>
      <c r="AN22" s="124">
        <v>46097</v>
      </c>
      <c r="AO22" s="127" t="s">
        <v>1891</v>
      </c>
    </row>
    <row r="23" spans="2:41" x14ac:dyDescent="0.2">
      <c r="B23" s="116" t="s">
        <v>29</v>
      </c>
      <c r="C23" s="78" t="s">
        <v>286</v>
      </c>
      <c r="D23" s="78" t="s">
        <v>12</v>
      </c>
      <c r="E23" s="78" t="s">
        <v>1710</v>
      </c>
      <c r="F23" s="78" t="s">
        <v>631</v>
      </c>
      <c r="G23" s="79" t="s">
        <v>124</v>
      </c>
      <c r="H23" s="89" t="s">
        <v>922</v>
      </c>
      <c r="I23" s="119">
        <v>22651</v>
      </c>
      <c r="J23" s="118">
        <v>31.21</v>
      </c>
      <c r="K23" s="119">
        <v>6709</v>
      </c>
      <c r="L23" s="118">
        <v>11.03</v>
      </c>
      <c r="M23" s="117" t="s">
        <v>1008</v>
      </c>
      <c r="N23" s="117" t="s">
        <v>1038</v>
      </c>
      <c r="O23" s="78" t="str">
        <f t="shared" si="1"/>
        <v>29.6%</v>
      </c>
      <c r="P23" s="78" t="str">
        <f t="shared" si="1"/>
        <v>35.3%</v>
      </c>
      <c r="Q23" s="89"/>
      <c r="R23" s="110" t="str">
        <v>HA45</v>
      </c>
      <c r="S23" s="111"/>
      <c r="T23" s="112"/>
      <c r="U23" s="102"/>
      <c r="V23" s="102"/>
      <c r="W23" s="88" t="s">
        <v>1453</v>
      </c>
      <c r="X23" s="88" t="s">
        <v>1447</v>
      </c>
      <c r="AB23" s="78" t="s">
        <v>746</v>
      </c>
      <c r="AC23" s="78" t="s">
        <v>1902</v>
      </c>
      <c r="AD23" s="78" t="s">
        <v>1901</v>
      </c>
      <c r="AE23" s="79" t="s">
        <v>65</v>
      </c>
      <c r="AF23" s="79" t="s">
        <v>59</v>
      </c>
      <c r="AG23" s="79" t="s">
        <v>293</v>
      </c>
      <c r="AH23" s="110">
        <v>423.97336544850492</v>
      </c>
      <c r="AI23" s="119">
        <v>5427</v>
      </c>
      <c r="AJ23" s="129">
        <v>8.5077321999999995</v>
      </c>
      <c r="AK23" s="117" t="s">
        <v>1894</v>
      </c>
      <c r="AL23" s="78" t="s">
        <v>1889</v>
      </c>
      <c r="AM23" s="78" t="s">
        <v>1890</v>
      </c>
      <c r="AN23" s="124">
        <v>46097</v>
      </c>
      <c r="AO23" s="127" t="s">
        <v>1891</v>
      </c>
    </row>
    <row r="24" spans="2:41" x14ac:dyDescent="0.2">
      <c r="B24" s="116" t="s">
        <v>29</v>
      </c>
      <c r="C24" s="78" t="s">
        <v>286</v>
      </c>
      <c r="D24" s="78" t="s">
        <v>12</v>
      </c>
      <c r="E24" s="78" t="s">
        <v>1710</v>
      </c>
      <c r="F24" s="78" t="s">
        <v>631</v>
      </c>
      <c r="G24" s="79" t="s">
        <v>124</v>
      </c>
      <c r="H24" s="89" t="s">
        <v>923</v>
      </c>
      <c r="I24" s="119">
        <v>11910</v>
      </c>
      <c r="J24" s="118">
        <v>11.42</v>
      </c>
      <c r="K24" s="119">
        <v>2470.8510000000001</v>
      </c>
      <c r="L24" s="118">
        <v>1.99</v>
      </c>
      <c r="M24" s="117" t="s">
        <v>1039</v>
      </c>
      <c r="N24" s="117" t="s">
        <v>1040</v>
      </c>
      <c r="O24" s="78" t="str">
        <f t="shared" si="1"/>
        <v>20.7%</v>
      </c>
      <c r="P24" s="78" t="str">
        <f t="shared" si="1"/>
        <v>17.4%</v>
      </c>
      <c r="Q24" s="89"/>
      <c r="R24" s="110" t="str">
        <v>HA46</v>
      </c>
      <c r="S24" s="111"/>
      <c r="T24" s="112"/>
      <c r="U24" s="102"/>
      <c r="V24" s="102"/>
      <c r="W24" s="88" t="s">
        <v>1453</v>
      </c>
      <c r="X24" s="88" t="s">
        <v>1447</v>
      </c>
      <c r="AB24" s="78" t="s">
        <v>554</v>
      </c>
      <c r="AC24" s="78" t="s">
        <v>555</v>
      </c>
      <c r="AD24" s="78" t="s">
        <v>1903</v>
      </c>
      <c r="AE24" s="79" t="s">
        <v>25</v>
      </c>
      <c r="AF24" s="79" t="s">
        <v>36</v>
      </c>
      <c r="AG24" s="79" t="s">
        <v>417</v>
      </c>
      <c r="AH24" s="110">
        <v>173.11783056478404</v>
      </c>
      <c r="AI24" s="119">
        <v>2967</v>
      </c>
      <c r="AJ24" s="129">
        <v>3.4738977999999996</v>
      </c>
      <c r="AK24" s="117" t="s">
        <v>1888</v>
      </c>
      <c r="AL24" s="78" t="s">
        <v>1889</v>
      </c>
      <c r="AM24" s="78" t="s">
        <v>1890</v>
      </c>
      <c r="AN24" s="124">
        <v>46097</v>
      </c>
      <c r="AO24" s="127" t="s">
        <v>1891</v>
      </c>
    </row>
    <row r="25" spans="2:41" x14ac:dyDescent="0.2">
      <c r="B25" s="116" t="s">
        <v>29</v>
      </c>
      <c r="C25" s="78" t="s">
        <v>286</v>
      </c>
      <c r="D25" s="78" t="s">
        <v>12</v>
      </c>
      <c r="E25" s="78" t="s">
        <v>1710</v>
      </c>
      <c r="F25" s="78" t="s">
        <v>631</v>
      </c>
      <c r="G25" s="79" t="s">
        <v>124</v>
      </c>
      <c r="H25" s="89" t="s">
        <v>924</v>
      </c>
      <c r="I25" s="119">
        <v>72300</v>
      </c>
      <c r="J25" s="118">
        <v>60.39</v>
      </c>
      <c r="K25" s="119">
        <v>14296.851000000001</v>
      </c>
      <c r="L25" s="118">
        <v>16.259999999999998</v>
      </c>
      <c r="M25" s="117" t="s">
        <v>1041</v>
      </c>
      <c r="N25" s="117" t="s">
        <v>939</v>
      </c>
      <c r="O25" s="78" t="str">
        <f t="shared" si="1"/>
        <v>19.7%</v>
      </c>
      <c r="P25" s="78" t="str">
        <f t="shared" si="1"/>
        <v>26.9%</v>
      </c>
      <c r="Q25" s="89"/>
      <c r="R25" s="110" t="str">
        <v>HA47</v>
      </c>
      <c r="S25" s="111"/>
      <c r="T25" s="112"/>
      <c r="U25" s="102"/>
      <c r="V25" s="102"/>
      <c r="W25" s="88" t="s">
        <v>1453</v>
      </c>
      <c r="X25" s="88" t="s">
        <v>1447</v>
      </c>
      <c r="AB25" s="78" t="s">
        <v>550</v>
      </c>
      <c r="AC25" s="78" t="s">
        <v>551</v>
      </c>
      <c r="AD25" s="78" t="s">
        <v>1903</v>
      </c>
      <c r="AE25" s="79" t="s">
        <v>25</v>
      </c>
      <c r="AF25" s="79" t="s">
        <v>36</v>
      </c>
      <c r="AG25" s="79" t="s">
        <v>417</v>
      </c>
      <c r="AH25" s="110">
        <v>196.50331395348837</v>
      </c>
      <c r="AI25" s="119">
        <v>2391</v>
      </c>
      <c r="AJ25" s="129">
        <v>3.9431664999999998</v>
      </c>
      <c r="AK25" s="117" t="s">
        <v>1888</v>
      </c>
      <c r="AL25" s="78" t="s">
        <v>1889</v>
      </c>
      <c r="AM25" s="78" t="s">
        <v>1890</v>
      </c>
      <c r="AN25" s="124">
        <v>46097</v>
      </c>
      <c r="AO25" s="127" t="s">
        <v>1891</v>
      </c>
    </row>
    <row r="26" spans="2:41" x14ac:dyDescent="0.2">
      <c r="B26" s="116" t="s">
        <v>29</v>
      </c>
      <c r="C26" s="78" t="s">
        <v>286</v>
      </c>
      <c r="D26" s="78" t="s">
        <v>12</v>
      </c>
      <c r="E26" s="78" t="s">
        <v>1383</v>
      </c>
      <c r="F26" s="78" t="s">
        <v>632</v>
      </c>
      <c r="G26" s="79" t="s">
        <v>100</v>
      </c>
      <c r="H26" s="89" t="s">
        <v>921</v>
      </c>
      <c r="I26" s="119">
        <v>23365</v>
      </c>
      <c r="J26" s="118">
        <v>11.02</v>
      </c>
      <c r="K26" s="119">
        <v>3000</v>
      </c>
      <c r="L26" s="118">
        <v>2.29</v>
      </c>
      <c r="M26" s="117" t="s">
        <v>1042</v>
      </c>
      <c r="N26" s="117" t="s">
        <v>1039</v>
      </c>
      <c r="O26" s="78" t="str">
        <f t="shared" si="1"/>
        <v>12.8%</v>
      </c>
      <c r="P26" s="78" t="str">
        <f t="shared" si="1"/>
        <v>20.7%</v>
      </c>
      <c r="Q26" s="89"/>
      <c r="R26" s="110" t="str">
        <v>HA50</v>
      </c>
      <c r="S26" s="111"/>
      <c r="T26" s="112"/>
      <c r="U26" s="102"/>
      <c r="V26" s="102"/>
      <c r="W26" s="88" t="s">
        <v>1454</v>
      </c>
      <c r="X26" s="88" t="s">
        <v>1447</v>
      </c>
      <c r="AB26" s="78" t="s">
        <v>635</v>
      </c>
      <c r="AC26" s="78" t="s">
        <v>877</v>
      </c>
      <c r="AD26" s="78" t="s">
        <v>1904</v>
      </c>
      <c r="AE26" s="79" t="s">
        <v>29</v>
      </c>
      <c r="AF26" s="79" t="s">
        <v>12</v>
      </c>
      <c r="AG26" s="79" t="s">
        <v>286</v>
      </c>
      <c r="AH26" s="110">
        <v>179.27022259136203</v>
      </c>
      <c r="AI26" s="119">
        <v>2742</v>
      </c>
      <c r="AJ26" s="129">
        <v>3.597355799999999</v>
      </c>
      <c r="AK26" s="117" t="s">
        <v>1888</v>
      </c>
      <c r="AL26" s="78" t="s">
        <v>1889</v>
      </c>
      <c r="AM26" s="78" t="s">
        <v>1905</v>
      </c>
      <c r="AN26" s="124">
        <v>46097</v>
      </c>
      <c r="AO26" s="127" t="s">
        <v>1891</v>
      </c>
    </row>
    <row r="27" spans="2:41" x14ac:dyDescent="0.2">
      <c r="B27" s="116" t="s">
        <v>29</v>
      </c>
      <c r="C27" s="78" t="s">
        <v>286</v>
      </c>
      <c r="D27" s="78" t="s">
        <v>12</v>
      </c>
      <c r="E27" s="78" t="s">
        <v>1383</v>
      </c>
      <c r="F27" s="78" t="s">
        <v>632</v>
      </c>
      <c r="G27" s="79" t="s">
        <v>100</v>
      </c>
      <c r="H27" s="89" t="s">
        <v>922</v>
      </c>
      <c r="I27" s="119">
        <v>21769</v>
      </c>
      <c r="J27" s="118">
        <v>16.66</v>
      </c>
      <c r="K27" s="119">
        <v>3641</v>
      </c>
      <c r="L27" s="118">
        <v>5.98</v>
      </c>
      <c r="M27" s="117" t="s">
        <v>1043</v>
      </c>
      <c r="N27" s="117" t="s">
        <v>1044</v>
      </c>
      <c r="O27" s="78" t="str">
        <f t="shared" si="1"/>
        <v>16.7%</v>
      </c>
      <c r="P27" s="78" t="str">
        <f t="shared" si="1"/>
        <v>35.8%</v>
      </c>
      <c r="Q27" s="89"/>
      <c r="R27" s="110" t="str">
        <v>HA51</v>
      </c>
      <c r="S27" s="111"/>
      <c r="T27" s="112"/>
      <c r="U27" s="102"/>
      <c r="V27" s="102"/>
      <c r="W27" s="88" t="s">
        <v>1454</v>
      </c>
      <c r="X27" s="88" t="s">
        <v>1447</v>
      </c>
      <c r="AB27" s="78" t="s">
        <v>100</v>
      </c>
      <c r="AC27" s="78" t="s">
        <v>888</v>
      </c>
      <c r="AD27" s="78" t="s">
        <v>1904</v>
      </c>
      <c r="AE27" s="79" t="s">
        <v>29</v>
      </c>
      <c r="AF27" s="79" t="s">
        <v>12</v>
      </c>
      <c r="AG27" s="79" t="s">
        <v>286</v>
      </c>
      <c r="AH27" s="110">
        <v>194.89871262458468</v>
      </c>
      <c r="AI27" s="119">
        <v>2582</v>
      </c>
      <c r="AJ27" s="129">
        <v>3.9109674999999995</v>
      </c>
      <c r="AK27" s="117" t="s">
        <v>1888</v>
      </c>
      <c r="AL27" s="78" t="s">
        <v>1889</v>
      </c>
      <c r="AM27" s="78" t="s">
        <v>1890</v>
      </c>
      <c r="AN27" s="124">
        <v>46097</v>
      </c>
      <c r="AO27" s="127" t="s">
        <v>1891</v>
      </c>
    </row>
    <row r="28" spans="2:41" x14ac:dyDescent="0.2">
      <c r="B28" s="116" t="s">
        <v>29</v>
      </c>
      <c r="C28" s="78" t="s">
        <v>286</v>
      </c>
      <c r="D28" s="78" t="s">
        <v>12</v>
      </c>
      <c r="E28" s="78" t="s">
        <v>1383</v>
      </c>
      <c r="F28" s="78" t="s">
        <v>632</v>
      </c>
      <c r="G28" s="79" t="s">
        <v>100</v>
      </c>
      <c r="H28" s="89" t="s">
        <v>923</v>
      </c>
      <c r="I28" s="119">
        <v>6434</v>
      </c>
      <c r="J28" s="118">
        <v>6.2</v>
      </c>
      <c r="K28" s="119">
        <v>1057</v>
      </c>
      <c r="L28" s="118">
        <v>1.1000000000000001</v>
      </c>
      <c r="M28" s="117" t="s">
        <v>1045</v>
      </c>
      <c r="N28" s="117" t="s">
        <v>1046</v>
      </c>
      <c r="O28" s="78" t="str">
        <f t="shared" si="1"/>
        <v>16.4%</v>
      </c>
      <c r="P28" s="78" t="str">
        <f t="shared" si="1"/>
        <v>17.7%</v>
      </c>
      <c r="Q28" s="89"/>
      <c r="R28" s="110" t="str">
        <v>HA52</v>
      </c>
      <c r="S28" s="111"/>
      <c r="T28" s="112"/>
      <c r="U28" s="102"/>
      <c r="V28" s="102"/>
      <c r="W28" s="88" t="s">
        <v>1454</v>
      </c>
      <c r="X28" s="88" t="s">
        <v>1447</v>
      </c>
      <c r="AB28" s="78" t="s">
        <v>266</v>
      </c>
      <c r="AC28" s="78" t="s">
        <v>884</v>
      </c>
      <c r="AD28" s="78" t="s">
        <v>1904</v>
      </c>
      <c r="AE28" s="79" t="s">
        <v>29</v>
      </c>
      <c r="AF28" s="79" t="s">
        <v>12</v>
      </c>
      <c r="AG28" s="79" t="s">
        <v>286</v>
      </c>
      <c r="AH28" s="110">
        <v>309.92812624584718</v>
      </c>
      <c r="AI28" s="119">
        <v>4858</v>
      </c>
      <c r="AJ28" s="129">
        <v>6.2192243999999999</v>
      </c>
      <c r="AK28" s="117" t="s">
        <v>1894</v>
      </c>
      <c r="AL28" s="78" t="s">
        <v>1889</v>
      </c>
      <c r="AM28" s="78" t="s">
        <v>1890</v>
      </c>
      <c r="AN28" s="124">
        <v>46097</v>
      </c>
      <c r="AO28" s="127" t="s">
        <v>1891</v>
      </c>
    </row>
    <row r="29" spans="2:41" x14ac:dyDescent="0.2">
      <c r="B29" s="116" t="s">
        <v>29</v>
      </c>
      <c r="C29" s="78" t="s">
        <v>286</v>
      </c>
      <c r="D29" s="78" t="s">
        <v>12</v>
      </c>
      <c r="E29" s="78" t="s">
        <v>1383</v>
      </c>
      <c r="F29" s="78" t="s">
        <v>632</v>
      </c>
      <c r="G29" s="79" t="s">
        <v>100</v>
      </c>
      <c r="H29" s="89" t="s">
        <v>924</v>
      </c>
      <c r="I29" s="119">
        <v>51568</v>
      </c>
      <c r="J29" s="118">
        <v>33.880000000000003</v>
      </c>
      <c r="K29" s="119">
        <v>7698</v>
      </c>
      <c r="L29" s="118">
        <v>9.3699999999999992</v>
      </c>
      <c r="M29" s="117" t="s">
        <v>1034</v>
      </c>
      <c r="N29" s="117" t="s">
        <v>1047</v>
      </c>
      <c r="O29" s="78" t="str">
        <f t="shared" si="1"/>
        <v>14.9%</v>
      </c>
      <c r="P29" s="78" t="str">
        <f t="shared" si="1"/>
        <v>27.6%</v>
      </c>
      <c r="Q29" s="89"/>
      <c r="R29" s="110" t="str">
        <v>HA54</v>
      </c>
      <c r="S29" s="111"/>
      <c r="T29" s="112"/>
      <c r="U29" s="102"/>
      <c r="V29" s="102"/>
      <c r="W29" s="88" t="s">
        <v>1454</v>
      </c>
      <c r="X29" s="88" t="s">
        <v>1447</v>
      </c>
      <c r="AB29" s="78" t="s">
        <v>801</v>
      </c>
      <c r="AC29" s="78" t="s">
        <v>1906</v>
      </c>
      <c r="AD29" s="78" t="s">
        <v>1893</v>
      </c>
      <c r="AE29" s="79" t="s">
        <v>65</v>
      </c>
      <c r="AF29" s="79" t="s">
        <v>22</v>
      </c>
      <c r="AG29" s="79" t="s">
        <v>298</v>
      </c>
      <c r="AH29" s="110">
        <v>607.47081727574755</v>
      </c>
      <c r="AI29" s="119">
        <v>7207</v>
      </c>
      <c r="AJ29" s="129">
        <v>12.189914399999999</v>
      </c>
      <c r="AK29" s="117" t="s">
        <v>1899</v>
      </c>
      <c r="AL29" s="78" t="s">
        <v>1897</v>
      </c>
      <c r="AM29" s="78" t="s">
        <v>1890</v>
      </c>
      <c r="AN29" s="124">
        <v>46097</v>
      </c>
      <c r="AO29" s="127" t="s">
        <v>1891</v>
      </c>
    </row>
    <row r="30" spans="2:41" x14ac:dyDescent="0.2">
      <c r="B30" s="116" t="s">
        <v>29</v>
      </c>
      <c r="C30" s="78" t="s">
        <v>286</v>
      </c>
      <c r="D30" s="78" t="s">
        <v>12</v>
      </c>
      <c r="E30" s="78" t="s">
        <v>1711</v>
      </c>
      <c r="F30" s="78" t="s">
        <v>634</v>
      </c>
      <c r="G30" s="79" t="s">
        <v>633</v>
      </c>
      <c r="H30" s="89" t="s">
        <v>921</v>
      </c>
      <c r="I30" s="119">
        <v>28768</v>
      </c>
      <c r="J30" s="118">
        <v>15.86</v>
      </c>
      <c r="K30" s="119">
        <v>5631</v>
      </c>
      <c r="L30" s="118">
        <v>4.01</v>
      </c>
      <c r="M30" s="117" t="s">
        <v>1048</v>
      </c>
      <c r="N30" s="117" t="s">
        <v>1049</v>
      </c>
      <c r="O30" s="78" t="str">
        <f t="shared" si="1"/>
        <v>19.5%</v>
      </c>
      <c r="P30" s="78" t="str">
        <f t="shared" si="1"/>
        <v>25.2%</v>
      </c>
      <c r="Q30" s="89"/>
      <c r="R30" s="110" t="str">
        <v>HA57</v>
      </c>
      <c r="S30" s="111"/>
      <c r="T30" s="112"/>
      <c r="U30" s="102"/>
      <c r="V30" s="102"/>
      <c r="W30" s="88" t="s">
        <v>1455</v>
      </c>
      <c r="X30" s="88" t="s">
        <v>1447</v>
      </c>
      <c r="AB30" s="78" t="s">
        <v>984</v>
      </c>
      <c r="AC30" s="78" t="s">
        <v>1907</v>
      </c>
      <c r="AD30" s="78" t="s">
        <v>1893</v>
      </c>
      <c r="AE30" s="79" t="s">
        <v>65</v>
      </c>
      <c r="AF30" s="79" t="s">
        <v>22</v>
      </c>
      <c r="AG30" s="79" t="s">
        <v>298</v>
      </c>
      <c r="AH30" s="110">
        <v>826.93809468438553</v>
      </c>
      <c r="AI30" s="119">
        <v>10974</v>
      </c>
      <c r="AJ30" s="129">
        <v>16.5938911</v>
      </c>
      <c r="AK30" s="117" t="s">
        <v>1896</v>
      </c>
      <c r="AL30" s="78" t="s">
        <v>1897</v>
      </c>
      <c r="AM30" s="78" t="s">
        <v>1890</v>
      </c>
      <c r="AN30" s="124">
        <v>46097</v>
      </c>
      <c r="AO30" s="127" t="s">
        <v>1891</v>
      </c>
    </row>
    <row r="31" spans="2:41" x14ac:dyDescent="0.2">
      <c r="B31" s="116" t="s">
        <v>29</v>
      </c>
      <c r="C31" s="78" t="s">
        <v>286</v>
      </c>
      <c r="D31" s="78" t="s">
        <v>12</v>
      </c>
      <c r="E31" s="78" t="s">
        <v>1711</v>
      </c>
      <c r="F31" s="78" t="s">
        <v>634</v>
      </c>
      <c r="G31" s="79" t="s">
        <v>633</v>
      </c>
      <c r="H31" s="89" t="s">
        <v>922</v>
      </c>
      <c r="I31" s="119">
        <v>24484</v>
      </c>
      <c r="J31" s="118">
        <v>22.03</v>
      </c>
      <c r="K31" s="119">
        <v>4212</v>
      </c>
      <c r="L31" s="118">
        <v>7.49</v>
      </c>
      <c r="M31" s="117" t="s">
        <v>1050</v>
      </c>
      <c r="N31" s="117" t="s">
        <v>1051</v>
      </c>
      <c r="O31" s="78" t="str">
        <f t="shared" si="1"/>
        <v>17.2%</v>
      </c>
      <c r="P31" s="78" t="str">
        <f t="shared" si="1"/>
        <v>33.9%</v>
      </c>
      <c r="Q31" s="89"/>
      <c r="R31" s="110" t="str">
        <v>HA58</v>
      </c>
      <c r="S31" s="111"/>
      <c r="T31" s="112"/>
      <c r="U31" s="102"/>
      <c r="V31" s="102"/>
      <c r="W31" s="88" t="s">
        <v>1455</v>
      </c>
      <c r="X31" s="88" t="s">
        <v>1447</v>
      </c>
      <c r="AB31" s="78" t="s">
        <v>194</v>
      </c>
      <c r="AC31" s="78" t="s">
        <v>803</v>
      </c>
      <c r="AD31" s="78" t="s">
        <v>1893</v>
      </c>
      <c r="AE31" s="79" t="s">
        <v>65</v>
      </c>
      <c r="AF31" s="79" t="s">
        <v>22</v>
      </c>
      <c r="AG31" s="79" t="s">
        <v>298</v>
      </c>
      <c r="AH31" s="110">
        <v>341.07903488372091</v>
      </c>
      <c r="AI31" s="119">
        <v>4860</v>
      </c>
      <c r="AJ31" s="129">
        <v>6.8443192999999996</v>
      </c>
      <c r="AK31" s="117" t="s">
        <v>1894</v>
      </c>
      <c r="AL31" s="78" t="s">
        <v>1889</v>
      </c>
      <c r="AM31" s="78" t="s">
        <v>1890</v>
      </c>
      <c r="AN31" s="124">
        <v>46097</v>
      </c>
      <c r="AO31" s="127" t="s">
        <v>1891</v>
      </c>
    </row>
    <row r="32" spans="2:41" x14ac:dyDescent="0.2">
      <c r="B32" s="116" t="s">
        <v>29</v>
      </c>
      <c r="C32" s="78" t="s">
        <v>286</v>
      </c>
      <c r="D32" s="78" t="s">
        <v>12</v>
      </c>
      <c r="E32" s="78" t="s">
        <v>1711</v>
      </c>
      <c r="F32" s="78" t="s">
        <v>634</v>
      </c>
      <c r="G32" s="79" t="s">
        <v>633</v>
      </c>
      <c r="H32" s="89" t="s">
        <v>923</v>
      </c>
      <c r="I32" s="119">
        <v>13368</v>
      </c>
      <c r="J32" s="118">
        <v>15.31</v>
      </c>
      <c r="K32" s="119">
        <v>3925.4580000000001</v>
      </c>
      <c r="L32" s="118">
        <v>3.33</v>
      </c>
      <c r="M32" s="117" t="s">
        <v>1052</v>
      </c>
      <c r="N32" s="117" t="s">
        <v>911</v>
      </c>
      <c r="O32" s="78" t="str">
        <f t="shared" si="1"/>
        <v>29.3%</v>
      </c>
      <c r="P32" s="78" t="str">
        <f t="shared" si="1"/>
        <v>21.7%</v>
      </c>
      <c r="Q32" s="89"/>
      <c r="R32" s="110" t="str">
        <v>HA61</v>
      </c>
      <c r="S32" s="111"/>
      <c r="T32" s="112"/>
      <c r="U32" s="102"/>
      <c r="V32" s="102"/>
      <c r="W32" s="88" t="s">
        <v>1455</v>
      </c>
      <c r="X32" s="88" t="s">
        <v>1447</v>
      </c>
      <c r="AB32" s="78" t="s">
        <v>799</v>
      </c>
      <c r="AC32" s="78" t="s">
        <v>868</v>
      </c>
      <c r="AD32" s="78" t="s">
        <v>1893</v>
      </c>
      <c r="AE32" s="79" t="s">
        <v>65</v>
      </c>
      <c r="AF32" s="79" t="s">
        <v>22</v>
      </c>
      <c r="AG32" s="79" t="s">
        <v>298</v>
      </c>
      <c r="AH32" s="110">
        <v>642.18168438538214</v>
      </c>
      <c r="AI32" s="122">
        <v>8786</v>
      </c>
      <c r="AJ32" s="129">
        <v>12.886445800000002</v>
      </c>
      <c r="AK32" s="117" t="s">
        <v>1899</v>
      </c>
      <c r="AL32" s="78" t="s">
        <v>1897</v>
      </c>
      <c r="AM32" s="78" t="s">
        <v>1890</v>
      </c>
      <c r="AN32" s="126">
        <v>46097</v>
      </c>
      <c r="AO32" s="128" t="s">
        <v>1891</v>
      </c>
    </row>
    <row r="33" spans="2:41" x14ac:dyDescent="0.2">
      <c r="B33" s="116" t="s">
        <v>29</v>
      </c>
      <c r="C33" s="78" t="s">
        <v>286</v>
      </c>
      <c r="D33" s="78" t="s">
        <v>12</v>
      </c>
      <c r="E33" s="78" t="s">
        <v>1711</v>
      </c>
      <c r="F33" s="78" t="s">
        <v>634</v>
      </c>
      <c r="G33" s="79" t="s">
        <v>633</v>
      </c>
      <c r="H33" s="89" t="s">
        <v>924</v>
      </c>
      <c r="I33" s="119">
        <v>66620</v>
      </c>
      <c r="J33" s="118">
        <v>53.2</v>
      </c>
      <c r="K33" s="119">
        <v>13768.458000000001</v>
      </c>
      <c r="L33" s="118">
        <v>14.83</v>
      </c>
      <c r="M33" s="117" t="s">
        <v>1053</v>
      </c>
      <c r="N33" s="117" t="s">
        <v>1054</v>
      </c>
      <c r="O33" s="78" t="str">
        <f t="shared" si="1"/>
        <v>20.6%</v>
      </c>
      <c r="P33" s="78" t="str">
        <f t="shared" si="1"/>
        <v>27.8%</v>
      </c>
      <c r="Q33" s="89"/>
      <c r="R33" s="110" t="str">
        <v>HA62</v>
      </c>
      <c r="S33" s="111"/>
      <c r="T33" s="112"/>
      <c r="U33" s="102"/>
      <c r="V33" s="102"/>
      <c r="W33" s="88" t="s">
        <v>1455</v>
      </c>
      <c r="X33" s="88" t="s">
        <v>1447</v>
      </c>
      <c r="AB33" s="78" t="s">
        <v>579</v>
      </c>
      <c r="AC33" s="78" t="s">
        <v>580</v>
      </c>
      <c r="AD33" s="78" t="s">
        <v>1908</v>
      </c>
      <c r="AE33" s="79" t="s">
        <v>27</v>
      </c>
      <c r="AF33" s="79" t="s">
        <v>9</v>
      </c>
      <c r="AG33" s="79" t="s">
        <v>282</v>
      </c>
      <c r="AH33" s="110">
        <v>69.523440199335511</v>
      </c>
      <c r="AI33" s="122">
        <v>868</v>
      </c>
      <c r="AJ33" s="129">
        <v>1.3951036999999997</v>
      </c>
      <c r="AK33" s="117" t="s">
        <v>1909</v>
      </c>
      <c r="AL33" s="78" t="s">
        <v>1889</v>
      </c>
      <c r="AM33" s="78" t="s">
        <v>1905</v>
      </c>
      <c r="AN33" s="126">
        <v>46097</v>
      </c>
      <c r="AO33" s="128" t="s">
        <v>1891</v>
      </c>
    </row>
    <row r="34" spans="2:41" x14ac:dyDescent="0.2">
      <c r="B34" s="116" t="s">
        <v>29</v>
      </c>
      <c r="C34" s="78" t="s">
        <v>286</v>
      </c>
      <c r="D34" s="78" t="s">
        <v>12</v>
      </c>
      <c r="E34" s="78" t="s">
        <v>1712</v>
      </c>
      <c r="F34" s="78" t="s">
        <v>1402</v>
      </c>
      <c r="G34" s="79" t="s">
        <v>145</v>
      </c>
      <c r="H34" s="89" t="s">
        <v>921</v>
      </c>
      <c r="I34" s="119">
        <v>13197</v>
      </c>
      <c r="J34" s="118">
        <v>7.29</v>
      </c>
      <c r="K34" s="119">
        <v>2008</v>
      </c>
      <c r="L34" s="118">
        <v>1.79</v>
      </c>
      <c r="M34" s="117" t="s">
        <v>1055</v>
      </c>
      <c r="N34" s="117" t="s">
        <v>1056</v>
      </c>
      <c r="O34" s="78" t="str">
        <f t="shared" si="1"/>
        <v>15.2%</v>
      </c>
      <c r="P34" s="78" t="str">
        <f t="shared" si="1"/>
        <v>24.5%</v>
      </c>
      <c r="Q34" s="89"/>
      <c r="R34" s="110" t="str">
        <v>HA66</v>
      </c>
      <c r="S34" s="111"/>
      <c r="T34" s="112"/>
      <c r="U34" s="102"/>
      <c r="V34" s="102"/>
      <c r="W34" s="88" t="s">
        <v>1456</v>
      </c>
      <c r="X34" s="88" t="s">
        <v>1447</v>
      </c>
      <c r="AB34" s="78" t="s">
        <v>326</v>
      </c>
      <c r="AC34" s="78" t="s">
        <v>327</v>
      </c>
      <c r="AD34" s="78" t="s">
        <v>1910</v>
      </c>
      <c r="AE34" s="79" t="s">
        <v>27</v>
      </c>
      <c r="AF34" s="79" t="s">
        <v>9</v>
      </c>
      <c r="AG34" s="79" t="s">
        <v>282</v>
      </c>
      <c r="AH34" s="110">
        <v>117.40812458471758</v>
      </c>
      <c r="AI34" s="122">
        <v>1589</v>
      </c>
      <c r="AJ34" s="129">
        <v>2.3559897000000003</v>
      </c>
      <c r="AK34" s="117" t="s">
        <v>1888</v>
      </c>
      <c r="AL34" s="78" t="s">
        <v>1889</v>
      </c>
      <c r="AM34" s="78" t="s">
        <v>1890</v>
      </c>
      <c r="AN34" s="126">
        <v>46097</v>
      </c>
      <c r="AO34" s="128" t="s">
        <v>1891</v>
      </c>
    </row>
    <row r="35" spans="2:41" x14ac:dyDescent="0.2">
      <c r="B35" s="116" t="s">
        <v>29</v>
      </c>
      <c r="C35" s="78" t="s">
        <v>286</v>
      </c>
      <c r="D35" s="78" t="s">
        <v>12</v>
      </c>
      <c r="E35" s="78" t="s">
        <v>1712</v>
      </c>
      <c r="F35" s="78" t="s">
        <v>1402</v>
      </c>
      <c r="G35" s="79" t="s">
        <v>145</v>
      </c>
      <c r="H35" s="89" t="s">
        <v>922</v>
      </c>
      <c r="I35" s="119">
        <v>14724</v>
      </c>
      <c r="J35" s="118">
        <v>14.67</v>
      </c>
      <c r="K35" s="119">
        <v>5155</v>
      </c>
      <c r="L35" s="118">
        <v>7.25</v>
      </c>
      <c r="M35" s="117" t="s">
        <v>1002</v>
      </c>
      <c r="N35" s="117" t="s">
        <v>1057</v>
      </c>
      <c r="O35" s="78" t="str">
        <f t="shared" ref="O35:P98" si="2">LEFT(M35*100,4)&amp;"%"</f>
        <v>35%</v>
      </c>
      <c r="P35" s="78" t="str">
        <f t="shared" si="2"/>
        <v>49.4%</v>
      </c>
      <c r="Q35" s="89"/>
      <c r="R35" s="110" t="str">
        <v>HA67</v>
      </c>
      <c r="S35" s="111"/>
      <c r="T35" s="112"/>
      <c r="U35" s="102"/>
      <c r="V35" s="102"/>
      <c r="W35" s="88" t="s">
        <v>1456</v>
      </c>
      <c r="X35" s="88" t="s">
        <v>1447</v>
      </c>
      <c r="AB35" s="78" t="s">
        <v>71</v>
      </c>
      <c r="AC35" s="78" t="s">
        <v>366</v>
      </c>
      <c r="AD35" s="78" t="s">
        <v>1911</v>
      </c>
      <c r="AE35" s="79" t="s">
        <v>28</v>
      </c>
      <c r="AF35" s="79" t="s">
        <v>597</v>
      </c>
      <c r="AG35" s="79" t="s">
        <v>839</v>
      </c>
      <c r="AH35" s="110">
        <v>126.3470481727575</v>
      </c>
      <c r="AI35" s="122">
        <v>2124</v>
      </c>
      <c r="AJ35" s="129">
        <v>2.5353641000000002</v>
      </c>
      <c r="AK35" s="117" t="s">
        <v>1888</v>
      </c>
      <c r="AL35" s="78" t="s">
        <v>1889</v>
      </c>
      <c r="AM35" s="78" t="s">
        <v>1890</v>
      </c>
      <c r="AN35" s="126">
        <v>46097</v>
      </c>
      <c r="AO35" s="128" t="s">
        <v>1891</v>
      </c>
    </row>
    <row r="36" spans="2:41" x14ac:dyDescent="0.2">
      <c r="B36" s="116" t="s">
        <v>29</v>
      </c>
      <c r="C36" s="78" t="s">
        <v>286</v>
      </c>
      <c r="D36" s="78" t="s">
        <v>12</v>
      </c>
      <c r="E36" s="78" t="s">
        <v>1712</v>
      </c>
      <c r="F36" s="78" t="s">
        <v>1402</v>
      </c>
      <c r="G36" s="79" t="s">
        <v>145</v>
      </c>
      <c r="H36" s="89" t="s">
        <v>923</v>
      </c>
      <c r="I36" s="119">
        <v>8169</v>
      </c>
      <c r="J36" s="118">
        <v>6.7</v>
      </c>
      <c r="K36" s="119">
        <v>1989.5039999999999</v>
      </c>
      <c r="L36" s="118">
        <v>1.94</v>
      </c>
      <c r="M36" s="117" t="s">
        <v>1020</v>
      </c>
      <c r="N36" s="117" t="s">
        <v>1058</v>
      </c>
      <c r="O36" s="78" t="str">
        <f t="shared" si="2"/>
        <v>24.3%</v>
      </c>
      <c r="P36" s="78" t="str">
        <f t="shared" si="2"/>
        <v>28.9%</v>
      </c>
      <c r="Q36" s="89"/>
      <c r="R36" s="110" t="str">
        <v>HA72</v>
      </c>
      <c r="S36" s="111"/>
      <c r="T36" s="112"/>
      <c r="U36" s="102"/>
      <c r="V36" s="102"/>
      <c r="W36" s="88" t="s">
        <v>1456</v>
      </c>
      <c r="X36" s="88" t="s">
        <v>1447</v>
      </c>
      <c r="AB36" s="78" t="s">
        <v>182</v>
      </c>
      <c r="AC36" s="78" t="s">
        <v>1912</v>
      </c>
      <c r="AD36" s="78" t="s">
        <v>1904</v>
      </c>
      <c r="AE36" s="79" t="s">
        <v>29</v>
      </c>
      <c r="AF36" s="79" t="s">
        <v>11</v>
      </c>
      <c r="AG36" s="79" t="s">
        <v>285</v>
      </c>
      <c r="AH36" s="110">
        <v>100.24133222591362</v>
      </c>
      <c r="AI36" s="122">
        <v>1958</v>
      </c>
      <c r="AJ36" s="129">
        <v>2.0115093999999996</v>
      </c>
      <c r="AK36" s="117" t="s">
        <v>1888</v>
      </c>
      <c r="AL36" s="78" t="s">
        <v>1889</v>
      </c>
      <c r="AM36" s="78" t="s">
        <v>1890</v>
      </c>
      <c r="AN36" s="126">
        <v>46097</v>
      </c>
      <c r="AO36" s="128" t="s">
        <v>1891</v>
      </c>
    </row>
    <row r="37" spans="2:41" x14ac:dyDescent="0.2">
      <c r="B37" s="116" t="s">
        <v>29</v>
      </c>
      <c r="C37" s="78" t="s">
        <v>286</v>
      </c>
      <c r="D37" s="78" t="s">
        <v>12</v>
      </c>
      <c r="E37" s="78" t="s">
        <v>1712</v>
      </c>
      <c r="F37" s="78" t="s">
        <v>1402</v>
      </c>
      <c r="G37" s="79" t="s">
        <v>145</v>
      </c>
      <c r="H37" s="89" t="s">
        <v>924</v>
      </c>
      <c r="I37" s="119">
        <v>36090</v>
      </c>
      <c r="J37" s="118">
        <v>28.66</v>
      </c>
      <c r="K37" s="119">
        <v>9152.5040000000008</v>
      </c>
      <c r="L37" s="118">
        <v>10.979999999999999</v>
      </c>
      <c r="M37" s="117" t="s">
        <v>1059</v>
      </c>
      <c r="N37" s="117" t="s">
        <v>1060</v>
      </c>
      <c r="O37" s="78" t="str">
        <f t="shared" si="2"/>
        <v>25.3%</v>
      </c>
      <c r="P37" s="78" t="str">
        <f t="shared" si="2"/>
        <v>38.3%</v>
      </c>
      <c r="Q37" s="89"/>
      <c r="R37" s="110" t="str">
        <v>HA73</v>
      </c>
      <c r="S37" s="111"/>
      <c r="T37" s="112"/>
      <c r="U37" s="102"/>
      <c r="V37" s="102"/>
      <c r="W37" s="88" t="s">
        <v>1456</v>
      </c>
      <c r="X37" s="88" t="s">
        <v>1447</v>
      </c>
      <c r="AB37" s="78" t="s">
        <v>265</v>
      </c>
      <c r="AC37" s="78" t="s">
        <v>875</v>
      </c>
      <c r="AD37" s="78" t="s">
        <v>1904</v>
      </c>
      <c r="AE37" s="79" t="s">
        <v>29</v>
      </c>
      <c r="AF37" s="79" t="s">
        <v>11</v>
      </c>
      <c r="AG37" s="79" t="s">
        <v>285</v>
      </c>
      <c r="AH37" s="110">
        <v>188.64920431893685</v>
      </c>
      <c r="AI37" s="122">
        <v>3025</v>
      </c>
      <c r="AJ37" s="129">
        <v>3.7855606999999991</v>
      </c>
      <c r="AK37" s="117" t="s">
        <v>1888</v>
      </c>
      <c r="AL37" s="78" t="s">
        <v>1889</v>
      </c>
      <c r="AM37" s="78" t="s">
        <v>1890</v>
      </c>
      <c r="AN37" s="126">
        <v>46097</v>
      </c>
      <c r="AO37" s="128" t="s">
        <v>1891</v>
      </c>
    </row>
    <row r="38" spans="2:41" x14ac:dyDescent="0.2">
      <c r="B38" s="116" t="s">
        <v>29</v>
      </c>
      <c r="C38" s="78" t="s">
        <v>285</v>
      </c>
      <c r="D38" s="78" t="s">
        <v>11</v>
      </c>
      <c r="E38" s="78" t="s">
        <v>1713</v>
      </c>
      <c r="F38" s="78" t="s">
        <v>628</v>
      </c>
      <c r="G38" s="79" t="s">
        <v>151</v>
      </c>
      <c r="H38" s="89" t="s">
        <v>921</v>
      </c>
      <c r="I38" s="119">
        <v>16584</v>
      </c>
      <c r="J38" s="118">
        <v>9.17</v>
      </c>
      <c r="K38" s="119">
        <v>2431</v>
      </c>
      <c r="L38" s="118">
        <v>2.15</v>
      </c>
      <c r="M38" s="117" t="s">
        <v>1061</v>
      </c>
      <c r="N38" s="117" t="s">
        <v>1062</v>
      </c>
      <c r="O38" s="78" t="str">
        <f t="shared" si="2"/>
        <v>14.6%</v>
      </c>
      <c r="P38" s="78" t="str">
        <f t="shared" si="2"/>
        <v>23.4%</v>
      </c>
      <c r="Q38" s="89"/>
      <c r="R38" s="110" t="str">
        <v>HA74</v>
      </c>
      <c r="S38" s="111"/>
      <c r="T38" s="112"/>
      <c r="U38" s="102"/>
      <c r="V38" s="102"/>
      <c r="W38" s="88" t="s">
        <v>1457</v>
      </c>
      <c r="X38" s="88" t="s">
        <v>1449</v>
      </c>
      <c r="AB38" s="78" t="s">
        <v>151</v>
      </c>
      <c r="AC38" s="78" t="s">
        <v>628</v>
      </c>
      <c r="AD38" s="78" t="s">
        <v>1904</v>
      </c>
      <c r="AE38" s="79" t="s">
        <v>29</v>
      </c>
      <c r="AF38" s="79" t="s">
        <v>11</v>
      </c>
      <c r="AG38" s="79" t="s">
        <v>285</v>
      </c>
      <c r="AH38" s="110">
        <v>174.14288372093029</v>
      </c>
      <c r="AI38" s="122">
        <v>2551</v>
      </c>
      <c r="AJ38" s="129">
        <v>3.4944672000000017</v>
      </c>
      <c r="AK38" s="117" t="s">
        <v>1888</v>
      </c>
      <c r="AL38" s="78" t="s">
        <v>1889</v>
      </c>
      <c r="AM38" s="78" t="s">
        <v>1890</v>
      </c>
      <c r="AN38" s="126">
        <v>46097</v>
      </c>
      <c r="AO38" s="128" t="s">
        <v>1891</v>
      </c>
    </row>
    <row r="39" spans="2:41" x14ac:dyDescent="0.2">
      <c r="B39" s="116" t="s">
        <v>29</v>
      </c>
      <c r="C39" s="78" t="s">
        <v>285</v>
      </c>
      <c r="D39" s="78" t="s">
        <v>11</v>
      </c>
      <c r="E39" s="78" t="s">
        <v>1713</v>
      </c>
      <c r="F39" s="78" t="s">
        <v>628</v>
      </c>
      <c r="G39" s="79" t="s">
        <v>151</v>
      </c>
      <c r="H39" s="89" t="s">
        <v>922</v>
      </c>
      <c r="I39" s="119">
        <v>52558</v>
      </c>
      <c r="J39" s="118">
        <v>19.579999999999998</v>
      </c>
      <c r="K39" s="119">
        <v>3882</v>
      </c>
      <c r="L39" s="118">
        <v>5.25</v>
      </c>
      <c r="M39" s="117" t="s">
        <v>1063</v>
      </c>
      <c r="N39" s="117" t="s">
        <v>1064</v>
      </c>
      <c r="O39" s="78" t="str">
        <f t="shared" si="2"/>
        <v>7.38%</v>
      </c>
      <c r="P39" s="78" t="str">
        <f t="shared" si="2"/>
        <v>26.8%</v>
      </c>
      <c r="Q39" s="89"/>
      <c r="R39" s="110" t="str">
        <v>HA76</v>
      </c>
      <c r="S39" s="111"/>
      <c r="T39" s="112"/>
      <c r="U39" s="102"/>
      <c r="V39" s="102"/>
      <c r="W39" s="88" t="s">
        <v>1457</v>
      </c>
      <c r="X39" s="88" t="s">
        <v>1449</v>
      </c>
      <c r="AB39" s="78" t="s">
        <v>407</v>
      </c>
      <c r="AC39" s="78" t="s">
        <v>1913</v>
      </c>
      <c r="AD39" s="78" t="s">
        <v>1914</v>
      </c>
      <c r="AE39" s="79" t="s">
        <v>26</v>
      </c>
      <c r="AF39" s="79" t="s">
        <v>64</v>
      </c>
      <c r="AG39" s="79" t="s">
        <v>302</v>
      </c>
      <c r="AH39" s="110">
        <v>376.67808637873742</v>
      </c>
      <c r="AI39" s="122">
        <v>5165</v>
      </c>
      <c r="AJ39" s="129">
        <v>7.5586735999999988</v>
      </c>
      <c r="AK39" s="117" t="s">
        <v>1894</v>
      </c>
      <c r="AL39" s="78" t="s">
        <v>1889</v>
      </c>
      <c r="AM39" s="78" t="s">
        <v>1890</v>
      </c>
      <c r="AN39" s="126">
        <v>46097</v>
      </c>
      <c r="AO39" s="128" t="s">
        <v>1891</v>
      </c>
    </row>
    <row r="40" spans="2:41" x14ac:dyDescent="0.2">
      <c r="B40" s="116" t="s">
        <v>29</v>
      </c>
      <c r="C40" s="78" t="s">
        <v>285</v>
      </c>
      <c r="D40" s="78" t="s">
        <v>11</v>
      </c>
      <c r="E40" s="78" t="s">
        <v>1713</v>
      </c>
      <c r="F40" s="78" t="s">
        <v>628</v>
      </c>
      <c r="G40" s="79" t="s">
        <v>151</v>
      </c>
      <c r="H40" s="89" t="s">
        <v>923</v>
      </c>
      <c r="I40" s="119">
        <v>7072</v>
      </c>
      <c r="J40" s="118">
        <v>6.04</v>
      </c>
      <c r="K40" s="119">
        <v>2632.0219999999999</v>
      </c>
      <c r="L40" s="118">
        <v>2.15</v>
      </c>
      <c r="M40" s="117" t="s">
        <v>1065</v>
      </c>
      <c r="N40" s="117" t="s">
        <v>1066</v>
      </c>
      <c r="O40" s="78" t="str">
        <f t="shared" si="2"/>
        <v>37.2%</v>
      </c>
      <c r="P40" s="78" t="str">
        <f t="shared" si="2"/>
        <v>35.5%</v>
      </c>
      <c r="Q40" s="89"/>
      <c r="R40" s="110" t="str">
        <v>HA80</v>
      </c>
      <c r="S40" s="111"/>
      <c r="T40" s="112"/>
      <c r="U40" s="102"/>
      <c r="V40" s="102"/>
      <c r="W40" s="88" t="s">
        <v>1457</v>
      </c>
      <c r="X40" s="88" t="s">
        <v>1449</v>
      </c>
      <c r="AB40" s="78" t="s">
        <v>85</v>
      </c>
      <c r="AC40" s="78" t="s">
        <v>829</v>
      </c>
      <c r="AD40" s="78" t="s">
        <v>1914</v>
      </c>
      <c r="AE40" s="79" t="s">
        <v>26</v>
      </c>
      <c r="AF40" s="79" t="s">
        <v>64</v>
      </c>
      <c r="AG40" s="79" t="s">
        <v>302</v>
      </c>
      <c r="AH40" s="110">
        <v>578.47289202657794</v>
      </c>
      <c r="AI40" s="122">
        <v>8744</v>
      </c>
      <c r="AJ40" s="129">
        <v>11.608022699999998</v>
      </c>
      <c r="AK40" s="117" t="s">
        <v>1899</v>
      </c>
      <c r="AL40" s="78" t="s">
        <v>1889</v>
      </c>
      <c r="AM40" s="78" t="s">
        <v>1890</v>
      </c>
      <c r="AN40" s="126">
        <v>46097</v>
      </c>
      <c r="AO40" s="128" t="s">
        <v>1891</v>
      </c>
    </row>
    <row r="41" spans="2:41" x14ac:dyDescent="0.2">
      <c r="B41" s="116" t="s">
        <v>29</v>
      </c>
      <c r="C41" s="78" t="s">
        <v>285</v>
      </c>
      <c r="D41" s="78" t="s">
        <v>11</v>
      </c>
      <c r="E41" s="78" t="s">
        <v>1713</v>
      </c>
      <c r="F41" s="78" t="s">
        <v>628</v>
      </c>
      <c r="G41" s="79" t="s">
        <v>151</v>
      </c>
      <c r="H41" s="78" t="s">
        <v>924</v>
      </c>
      <c r="I41" s="110">
        <v>76214</v>
      </c>
      <c r="J41" s="97">
        <v>34.79</v>
      </c>
      <c r="K41" s="110">
        <v>8945.0220000000008</v>
      </c>
      <c r="L41" s="97">
        <v>9.5500000000000007</v>
      </c>
      <c r="M41" s="117" t="s">
        <v>919</v>
      </c>
      <c r="N41" s="117" t="s">
        <v>1017</v>
      </c>
      <c r="O41" s="78" t="str">
        <f t="shared" si="2"/>
        <v>11.7%</v>
      </c>
      <c r="P41" s="78" t="str">
        <f t="shared" si="2"/>
        <v>27.4%</v>
      </c>
      <c r="Q41" s="78"/>
      <c r="R41" s="110" t="str">
        <v>HA81</v>
      </c>
      <c r="S41" s="111"/>
      <c r="T41" s="112"/>
      <c r="U41" s="102"/>
      <c r="V41" s="102"/>
      <c r="W41" s="88" t="s">
        <v>1457</v>
      </c>
      <c r="X41" s="88" t="s">
        <v>1449</v>
      </c>
      <c r="AB41" s="78" t="s">
        <v>74</v>
      </c>
      <c r="AC41" s="78" t="s">
        <v>1915</v>
      </c>
      <c r="AD41" s="78" t="s">
        <v>1916</v>
      </c>
      <c r="AE41" s="79" t="s">
        <v>31</v>
      </c>
      <c r="AF41" s="79" t="s">
        <v>37</v>
      </c>
      <c r="AG41" s="79" t="s">
        <v>291</v>
      </c>
      <c r="AH41" s="110">
        <v>566.29586710963451</v>
      </c>
      <c r="AI41" s="122">
        <v>9301</v>
      </c>
      <c r="AJ41" s="129">
        <v>11.3636704</v>
      </c>
      <c r="AK41" s="117" t="s">
        <v>1899</v>
      </c>
      <c r="AL41" s="78" t="s">
        <v>1897</v>
      </c>
      <c r="AM41" s="78" t="s">
        <v>1890</v>
      </c>
      <c r="AN41" s="126">
        <v>46097</v>
      </c>
      <c r="AO41" s="128" t="s">
        <v>1891</v>
      </c>
    </row>
    <row r="42" spans="2:41" x14ac:dyDescent="0.2">
      <c r="B42" s="116" t="s">
        <v>29</v>
      </c>
      <c r="C42" s="78" t="s">
        <v>285</v>
      </c>
      <c r="D42" s="78" t="s">
        <v>11</v>
      </c>
      <c r="E42" s="78" t="s">
        <v>1714</v>
      </c>
      <c r="F42" s="78" t="s">
        <v>363</v>
      </c>
      <c r="G42" s="79" t="s">
        <v>625</v>
      </c>
      <c r="H42" s="78" t="s">
        <v>921</v>
      </c>
      <c r="I42" s="110">
        <v>23286</v>
      </c>
      <c r="J42" s="97">
        <v>10.88</v>
      </c>
      <c r="K42" s="110">
        <v>1682</v>
      </c>
      <c r="L42" s="97">
        <v>1.56</v>
      </c>
      <c r="M42" s="117" t="s">
        <v>1067</v>
      </c>
      <c r="N42" s="117" t="s">
        <v>1068</v>
      </c>
      <c r="O42" s="78" t="str">
        <f t="shared" si="2"/>
        <v>7.22%</v>
      </c>
      <c r="P42" s="78" t="str">
        <f t="shared" si="2"/>
        <v>14.3%</v>
      </c>
      <c r="Q42" s="78"/>
      <c r="R42" s="110" t="str">
        <v>HA83</v>
      </c>
      <c r="S42" s="111"/>
      <c r="T42" s="112"/>
      <c r="U42" s="102"/>
      <c r="V42" s="102"/>
      <c r="W42" s="88" t="s">
        <v>1458</v>
      </c>
      <c r="X42" s="88" t="s">
        <v>1449</v>
      </c>
      <c r="AB42" s="78" t="s">
        <v>305</v>
      </c>
      <c r="AC42" s="78" t="s">
        <v>306</v>
      </c>
      <c r="AD42" s="78" t="s">
        <v>1917</v>
      </c>
      <c r="AE42" s="79" t="s">
        <v>24</v>
      </c>
      <c r="AF42" s="79" t="s">
        <v>68</v>
      </c>
      <c r="AG42" s="79" t="s">
        <v>274</v>
      </c>
      <c r="AH42" s="110">
        <v>150.80137375415279</v>
      </c>
      <c r="AI42" s="122">
        <v>2177</v>
      </c>
      <c r="AJ42" s="129">
        <v>3.0260808999999997</v>
      </c>
      <c r="AK42" s="117" t="s">
        <v>1888</v>
      </c>
      <c r="AL42" s="78" t="s">
        <v>1889</v>
      </c>
      <c r="AM42" s="78" t="s">
        <v>1890</v>
      </c>
      <c r="AN42" s="126">
        <v>46097</v>
      </c>
      <c r="AO42" s="128" t="s">
        <v>1891</v>
      </c>
    </row>
    <row r="43" spans="2:41" x14ac:dyDescent="0.2">
      <c r="B43" s="116" t="s">
        <v>29</v>
      </c>
      <c r="C43" s="78" t="s">
        <v>285</v>
      </c>
      <c r="D43" s="78" t="s">
        <v>11</v>
      </c>
      <c r="E43" s="78" t="s">
        <v>1714</v>
      </c>
      <c r="F43" s="78" t="s">
        <v>363</v>
      </c>
      <c r="G43" s="79" t="s">
        <v>625</v>
      </c>
      <c r="H43" s="89" t="s">
        <v>922</v>
      </c>
      <c r="I43" s="119">
        <v>26561</v>
      </c>
      <c r="J43" s="118">
        <v>15.42</v>
      </c>
      <c r="K43" s="119">
        <v>12862</v>
      </c>
      <c r="L43" s="118">
        <v>4.07</v>
      </c>
      <c r="M43" s="117" t="s">
        <v>1069</v>
      </c>
      <c r="N43" s="117" t="s">
        <v>1070</v>
      </c>
      <c r="O43" s="78" t="str">
        <f t="shared" si="2"/>
        <v>48.4%</v>
      </c>
      <c r="P43" s="78" t="str">
        <f t="shared" si="2"/>
        <v>26.3%</v>
      </c>
      <c r="Q43" s="89"/>
      <c r="R43" s="110" t="str">
        <v>HA84</v>
      </c>
      <c r="S43" s="111"/>
      <c r="T43" s="112"/>
      <c r="U43" s="102"/>
      <c r="V43" s="102"/>
      <c r="W43" s="88" t="s">
        <v>1458</v>
      </c>
      <c r="X43" s="88" t="s">
        <v>1449</v>
      </c>
      <c r="AB43" s="78" t="s">
        <v>190</v>
      </c>
      <c r="AC43" s="78" t="s">
        <v>612</v>
      </c>
      <c r="AD43" s="78" t="s">
        <v>1918</v>
      </c>
      <c r="AE43" s="79" t="s">
        <v>29</v>
      </c>
      <c r="AF43" s="79" t="s">
        <v>83</v>
      </c>
      <c r="AG43" s="79" t="s">
        <v>284</v>
      </c>
      <c r="AH43" s="110">
        <v>30.234493355481732</v>
      </c>
      <c r="AI43" s="122">
        <v>310</v>
      </c>
      <c r="AJ43" s="129">
        <v>0.60670550000000001</v>
      </c>
      <c r="AK43" s="117" t="s">
        <v>1919</v>
      </c>
      <c r="AL43" s="78" t="s">
        <v>1897</v>
      </c>
      <c r="AM43" s="78" t="s">
        <v>1920</v>
      </c>
      <c r="AN43" s="126">
        <v>46097</v>
      </c>
      <c r="AO43" s="128" t="s">
        <v>1891</v>
      </c>
    </row>
    <row r="44" spans="2:41" x14ac:dyDescent="0.2">
      <c r="B44" s="116" t="s">
        <v>29</v>
      </c>
      <c r="C44" s="78" t="s">
        <v>285</v>
      </c>
      <c r="D44" s="78" t="s">
        <v>11</v>
      </c>
      <c r="E44" s="78" t="s">
        <v>1714</v>
      </c>
      <c r="F44" s="78" t="s">
        <v>363</v>
      </c>
      <c r="G44" s="79" t="s">
        <v>625</v>
      </c>
      <c r="H44" s="89" t="s">
        <v>923</v>
      </c>
      <c r="I44" s="119">
        <v>6282</v>
      </c>
      <c r="J44" s="118">
        <v>6.54</v>
      </c>
      <c r="K44" s="119">
        <v>1375.65</v>
      </c>
      <c r="L44" s="118">
        <v>1.47</v>
      </c>
      <c r="M44" s="117" t="s">
        <v>1071</v>
      </c>
      <c r="N44" s="117" t="s">
        <v>1072</v>
      </c>
      <c r="O44" s="78" t="str">
        <f t="shared" si="2"/>
        <v>21.8%</v>
      </c>
      <c r="P44" s="78" t="str">
        <f t="shared" si="2"/>
        <v>22.4%</v>
      </c>
      <c r="Q44" s="89"/>
      <c r="R44" s="110" t="str">
        <v>HA90</v>
      </c>
      <c r="S44" s="111"/>
      <c r="T44" s="112"/>
      <c r="U44" s="102"/>
      <c r="V44" s="102"/>
      <c r="W44" s="88" t="s">
        <v>1458</v>
      </c>
      <c r="X44" s="88" t="s">
        <v>1449</v>
      </c>
      <c r="AB44" s="78" t="s">
        <v>134</v>
      </c>
      <c r="AC44" s="78" t="s">
        <v>430</v>
      </c>
      <c r="AD44" s="78" t="s">
        <v>1918</v>
      </c>
      <c r="AE44" s="79" t="s">
        <v>29</v>
      </c>
      <c r="AF44" s="79" t="s">
        <v>83</v>
      </c>
      <c r="AG44" s="79" t="s">
        <v>284</v>
      </c>
      <c r="AH44" s="110">
        <v>99.986451827242504</v>
      </c>
      <c r="AI44" s="122">
        <v>1558</v>
      </c>
      <c r="AJ44" s="129">
        <v>2.0063947999999994</v>
      </c>
      <c r="AK44" s="117" t="s">
        <v>1888</v>
      </c>
      <c r="AL44" s="78" t="s">
        <v>1889</v>
      </c>
      <c r="AM44" s="78" t="s">
        <v>1890</v>
      </c>
      <c r="AN44" s="126">
        <v>46097</v>
      </c>
      <c r="AO44" s="128" t="s">
        <v>1891</v>
      </c>
    </row>
    <row r="45" spans="2:41" x14ac:dyDescent="0.2">
      <c r="B45" s="116" t="s">
        <v>29</v>
      </c>
      <c r="C45" s="78" t="s">
        <v>285</v>
      </c>
      <c r="D45" s="78" t="s">
        <v>11</v>
      </c>
      <c r="E45" s="78" t="s">
        <v>1714</v>
      </c>
      <c r="F45" s="78" t="s">
        <v>363</v>
      </c>
      <c r="G45" s="79" t="s">
        <v>625</v>
      </c>
      <c r="H45" s="78" t="s">
        <v>924</v>
      </c>
      <c r="I45" s="110">
        <v>56129</v>
      </c>
      <c r="J45" s="97">
        <v>32.840000000000003</v>
      </c>
      <c r="K45" s="110">
        <v>15919.65</v>
      </c>
      <c r="L45" s="97">
        <v>7.1000000000000005</v>
      </c>
      <c r="M45" s="117" t="s">
        <v>1073</v>
      </c>
      <c r="N45" s="117" t="s">
        <v>1074</v>
      </c>
      <c r="O45" s="78" t="str">
        <f t="shared" si="2"/>
        <v>28.3%</v>
      </c>
      <c r="P45" s="78" t="str">
        <f t="shared" si="2"/>
        <v>21.6%</v>
      </c>
      <c r="Q45" s="78"/>
      <c r="R45" s="110" t="str">
        <v>HA91</v>
      </c>
      <c r="S45" s="111"/>
      <c r="T45" s="112"/>
      <c r="U45" s="102"/>
      <c r="V45" s="102"/>
      <c r="W45" s="88" t="s">
        <v>1458</v>
      </c>
      <c r="X45" s="88" t="s">
        <v>1449</v>
      </c>
      <c r="AB45" s="78" t="s">
        <v>614</v>
      </c>
      <c r="AC45" s="78" t="s">
        <v>892</v>
      </c>
      <c r="AD45" s="78" t="s">
        <v>1918</v>
      </c>
      <c r="AE45" s="79" t="s">
        <v>29</v>
      </c>
      <c r="AF45" s="79" t="s">
        <v>83</v>
      </c>
      <c r="AG45" s="79" t="s">
        <v>284</v>
      </c>
      <c r="AH45" s="110">
        <v>140.51755813953486</v>
      </c>
      <c r="AI45" s="122">
        <v>2153</v>
      </c>
      <c r="AJ45" s="129">
        <v>2.8197190000000001</v>
      </c>
      <c r="AK45" s="117" t="s">
        <v>1888</v>
      </c>
      <c r="AL45" s="78" t="s">
        <v>1889</v>
      </c>
      <c r="AM45" s="78" t="s">
        <v>1890</v>
      </c>
      <c r="AN45" s="126">
        <v>46097</v>
      </c>
      <c r="AO45" s="128" t="s">
        <v>1891</v>
      </c>
    </row>
    <row r="46" spans="2:41" x14ac:dyDescent="0.2">
      <c r="B46" s="116" t="s">
        <v>29</v>
      </c>
      <c r="C46" s="78" t="s">
        <v>286</v>
      </c>
      <c r="D46" s="78" t="s">
        <v>12</v>
      </c>
      <c r="E46" s="78" t="s">
        <v>1715</v>
      </c>
      <c r="F46" s="78" t="s">
        <v>644</v>
      </c>
      <c r="G46" s="79" t="s">
        <v>643</v>
      </c>
      <c r="H46" s="89" t="s">
        <v>921</v>
      </c>
      <c r="I46" s="119">
        <v>20264</v>
      </c>
      <c r="J46" s="118">
        <v>9.9600000000000009</v>
      </c>
      <c r="K46" s="119">
        <v>2591</v>
      </c>
      <c r="L46" s="118">
        <v>1.69</v>
      </c>
      <c r="M46" s="117" t="s">
        <v>1075</v>
      </c>
      <c r="N46" s="117" t="s">
        <v>1076</v>
      </c>
      <c r="O46" s="78" t="str">
        <f t="shared" si="2"/>
        <v>12.7%</v>
      </c>
      <c r="P46" s="78" t="str">
        <f t="shared" si="2"/>
        <v>16.9%</v>
      </c>
      <c r="Q46" s="89"/>
      <c r="R46" s="110" t="str">
        <v>HA92</v>
      </c>
      <c r="S46" s="111"/>
      <c r="T46" s="112"/>
      <c r="U46" s="102"/>
      <c r="V46" s="102"/>
      <c r="W46" s="88" t="s">
        <v>1459</v>
      </c>
      <c r="X46" s="88" t="s">
        <v>1447</v>
      </c>
      <c r="AB46" s="78" t="s">
        <v>146</v>
      </c>
      <c r="AC46" s="78" t="s">
        <v>893</v>
      </c>
      <c r="AD46" s="78" t="s">
        <v>1918</v>
      </c>
      <c r="AE46" s="79" t="s">
        <v>29</v>
      </c>
      <c r="AF46" s="79" t="s">
        <v>83</v>
      </c>
      <c r="AG46" s="79" t="s">
        <v>284</v>
      </c>
      <c r="AH46" s="110">
        <v>10.542533222591361</v>
      </c>
      <c r="AI46" s="122">
        <v>215</v>
      </c>
      <c r="AJ46" s="129">
        <v>0.21155349999999998</v>
      </c>
      <c r="AK46" s="117" t="s">
        <v>1919</v>
      </c>
      <c r="AL46" s="78" t="s">
        <v>1897</v>
      </c>
      <c r="AM46" s="78" t="s">
        <v>1920</v>
      </c>
      <c r="AN46" s="126">
        <v>46097</v>
      </c>
      <c r="AO46" s="128" t="s">
        <v>1891</v>
      </c>
    </row>
    <row r="47" spans="2:41" x14ac:dyDescent="0.2">
      <c r="B47" s="116" t="s">
        <v>29</v>
      </c>
      <c r="C47" s="78" t="s">
        <v>286</v>
      </c>
      <c r="D47" s="78" t="s">
        <v>12</v>
      </c>
      <c r="E47" s="78" t="s">
        <v>1715</v>
      </c>
      <c r="F47" s="78" t="s">
        <v>644</v>
      </c>
      <c r="G47" s="79" t="s">
        <v>643</v>
      </c>
      <c r="H47" s="89" t="s">
        <v>922</v>
      </c>
      <c r="I47" s="119">
        <v>13593</v>
      </c>
      <c r="J47" s="118">
        <v>12.19</v>
      </c>
      <c r="K47" s="119">
        <v>2605</v>
      </c>
      <c r="L47" s="118">
        <v>3.64</v>
      </c>
      <c r="M47" s="117" t="s">
        <v>1077</v>
      </c>
      <c r="N47" s="117" t="s">
        <v>1078</v>
      </c>
      <c r="O47" s="78" t="str">
        <f t="shared" si="2"/>
        <v>19.1%</v>
      </c>
      <c r="P47" s="78" t="str">
        <f t="shared" si="2"/>
        <v>29.8%</v>
      </c>
      <c r="Q47" s="89"/>
      <c r="R47" s="110" t="str">
        <v>HA96</v>
      </c>
      <c r="S47" s="111"/>
      <c r="T47" s="112"/>
      <c r="U47" s="102"/>
      <c r="V47" s="102"/>
      <c r="W47" s="88" t="s">
        <v>1459</v>
      </c>
      <c r="X47" s="88" t="s">
        <v>1447</v>
      </c>
      <c r="AB47" s="78" t="s">
        <v>856</v>
      </c>
      <c r="AC47" s="78" t="s">
        <v>857</v>
      </c>
      <c r="AD47" s="78" t="s">
        <v>1918</v>
      </c>
      <c r="AE47" s="79" t="s">
        <v>29</v>
      </c>
      <c r="AF47" s="79" t="s">
        <v>83</v>
      </c>
      <c r="AG47" s="79" t="s">
        <v>284</v>
      </c>
      <c r="AH47" s="110">
        <v>242.49162956810628</v>
      </c>
      <c r="AI47" s="119">
        <v>3296</v>
      </c>
      <c r="AJ47" s="129">
        <v>4.8659987000000013</v>
      </c>
      <c r="AK47" s="117" t="s">
        <v>1888</v>
      </c>
      <c r="AL47" s="78" t="s">
        <v>1889</v>
      </c>
      <c r="AM47" s="78" t="s">
        <v>1890</v>
      </c>
      <c r="AN47" s="124">
        <v>46097</v>
      </c>
      <c r="AO47" s="127" t="s">
        <v>1891</v>
      </c>
    </row>
    <row r="48" spans="2:41" x14ac:dyDescent="0.2">
      <c r="B48" s="116" t="s">
        <v>29</v>
      </c>
      <c r="C48" s="78" t="s">
        <v>286</v>
      </c>
      <c r="D48" s="78" t="s">
        <v>12</v>
      </c>
      <c r="E48" s="78" t="s">
        <v>1715</v>
      </c>
      <c r="F48" s="78" t="s">
        <v>644</v>
      </c>
      <c r="G48" s="79" t="s">
        <v>643</v>
      </c>
      <c r="H48" s="89" t="s">
        <v>923</v>
      </c>
      <c r="I48" s="119">
        <v>8981</v>
      </c>
      <c r="J48" s="118">
        <v>8.84</v>
      </c>
      <c r="K48" s="119">
        <v>2163.3420000000001</v>
      </c>
      <c r="L48" s="118">
        <v>1.96</v>
      </c>
      <c r="M48" s="117" t="s">
        <v>1079</v>
      </c>
      <c r="N48" s="117" t="s">
        <v>934</v>
      </c>
      <c r="O48" s="78" t="str">
        <f t="shared" si="2"/>
        <v>24%</v>
      </c>
      <c r="P48" s="78" t="str">
        <f t="shared" si="2"/>
        <v>22.1%</v>
      </c>
      <c r="Q48" s="89"/>
      <c r="R48" s="110" t="str">
        <v>HB05</v>
      </c>
      <c r="S48" s="111"/>
      <c r="T48" s="112"/>
      <c r="U48" s="102"/>
      <c r="V48" s="102"/>
      <c r="W48" s="88" t="s">
        <v>1459</v>
      </c>
      <c r="X48" s="88" t="s">
        <v>1447</v>
      </c>
      <c r="AB48" s="78" t="s">
        <v>847</v>
      </c>
      <c r="AC48" s="78" t="s">
        <v>848</v>
      </c>
      <c r="AD48" s="78" t="s">
        <v>1918</v>
      </c>
      <c r="AE48" s="79" t="s">
        <v>29</v>
      </c>
      <c r="AF48" s="79" t="s">
        <v>83</v>
      </c>
      <c r="AG48" s="79" t="s">
        <v>284</v>
      </c>
      <c r="AH48" s="110">
        <v>225.73054983388712</v>
      </c>
      <c r="AI48" s="119">
        <v>2617</v>
      </c>
      <c r="AJ48" s="129">
        <v>4.5296597000000007</v>
      </c>
      <c r="AK48" s="117" t="s">
        <v>1888</v>
      </c>
      <c r="AL48" s="78" t="s">
        <v>1889</v>
      </c>
      <c r="AM48" s="78" t="s">
        <v>1890</v>
      </c>
      <c r="AN48" s="124">
        <v>46097</v>
      </c>
      <c r="AO48" s="127" t="s">
        <v>1891</v>
      </c>
    </row>
    <row r="49" spans="2:41" x14ac:dyDescent="0.2">
      <c r="B49" s="116" t="s">
        <v>29</v>
      </c>
      <c r="C49" s="78" t="s">
        <v>286</v>
      </c>
      <c r="D49" s="78" t="s">
        <v>12</v>
      </c>
      <c r="E49" s="78" t="s">
        <v>1715</v>
      </c>
      <c r="F49" s="78" t="s">
        <v>644</v>
      </c>
      <c r="G49" s="79" t="s">
        <v>643</v>
      </c>
      <c r="H49" s="89" t="s">
        <v>924</v>
      </c>
      <c r="I49" s="119">
        <v>42838</v>
      </c>
      <c r="J49" s="118">
        <v>30.99</v>
      </c>
      <c r="K49" s="119">
        <v>7359.3420000000006</v>
      </c>
      <c r="L49" s="118">
        <v>7.29</v>
      </c>
      <c r="M49" s="117" t="s">
        <v>1080</v>
      </c>
      <c r="N49" s="117" t="s">
        <v>1081</v>
      </c>
      <c r="O49" s="78" t="str">
        <f t="shared" si="2"/>
        <v>17.1%</v>
      </c>
      <c r="P49" s="78" t="str">
        <f t="shared" si="2"/>
        <v>23.5%</v>
      </c>
      <c r="Q49" s="89"/>
      <c r="R49" s="110" t="str">
        <v>HB08</v>
      </c>
      <c r="S49" s="111"/>
      <c r="T49" s="112"/>
      <c r="U49" s="102"/>
      <c r="V49" s="102"/>
      <c r="W49" s="88" t="s">
        <v>1459</v>
      </c>
      <c r="X49" s="88" t="s">
        <v>1447</v>
      </c>
      <c r="AB49" s="78" t="s">
        <v>619</v>
      </c>
      <c r="AC49" s="78" t="s">
        <v>889</v>
      </c>
      <c r="AD49" s="78" t="s">
        <v>1918</v>
      </c>
      <c r="AE49" s="79" t="s">
        <v>29</v>
      </c>
      <c r="AF49" s="79" t="s">
        <v>83</v>
      </c>
      <c r="AG49" s="79" t="s">
        <v>284</v>
      </c>
      <c r="AH49" s="110">
        <v>122.94172923588042</v>
      </c>
      <c r="AI49" s="119">
        <v>1324</v>
      </c>
      <c r="AJ49" s="129">
        <v>2.4670307</v>
      </c>
      <c r="AK49" s="117" t="s">
        <v>1888</v>
      </c>
      <c r="AL49" s="78" t="s">
        <v>1889</v>
      </c>
      <c r="AM49" s="78" t="s">
        <v>1890</v>
      </c>
      <c r="AN49" s="124">
        <v>46097</v>
      </c>
      <c r="AO49" s="127" t="s">
        <v>1891</v>
      </c>
    </row>
    <row r="50" spans="2:41" x14ac:dyDescent="0.2">
      <c r="B50" s="116" t="s">
        <v>29</v>
      </c>
      <c r="C50" s="78" t="s">
        <v>285</v>
      </c>
      <c r="D50" s="78" t="s">
        <v>11</v>
      </c>
      <c r="E50" s="78" t="s">
        <v>1716</v>
      </c>
      <c r="F50" s="78" t="s">
        <v>883</v>
      </c>
      <c r="G50" s="79" t="s">
        <v>882</v>
      </c>
      <c r="H50" s="89" t="s">
        <v>921</v>
      </c>
      <c r="I50" s="119">
        <v>16665</v>
      </c>
      <c r="J50" s="118">
        <v>9.0299999999999994</v>
      </c>
      <c r="K50" s="119">
        <v>3430</v>
      </c>
      <c r="L50" s="118">
        <v>2.48</v>
      </c>
      <c r="M50" s="117" t="s">
        <v>1030</v>
      </c>
      <c r="N50" s="117" t="s">
        <v>1017</v>
      </c>
      <c r="O50" s="78" t="str">
        <f t="shared" si="2"/>
        <v>20.5%</v>
      </c>
      <c r="P50" s="78" t="str">
        <f t="shared" si="2"/>
        <v>27.4%</v>
      </c>
      <c r="Q50" s="89"/>
      <c r="R50" s="110" t="str">
        <v>HD02</v>
      </c>
      <c r="S50" s="111"/>
      <c r="T50" s="112"/>
      <c r="U50" s="102"/>
      <c r="V50" s="102"/>
      <c r="W50" s="88" t="s">
        <v>1460</v>
      </c>
      <c r="X50" s="88" t="s">
        <v>1449</v>
      </c>
      <c r="AB50" s="78" t="s">
        <v>399</v>
      </c>
      <c r="AC50" s="78" t="s">
        <v>1921</v>
      </c>
      <c r="AD50" s="78" t="s">
        <v>1914</v>
      </c>
      <c r="AE50" s="79" t="s">
        <v>26</v>
      </c>
      <c r="AF50" s="79" t="s">
        <v>93</v>
      </c>
      <c r="AG50" s="79" t="s">
        <v>300</v>
      </c>
      <c r="AH50" s="110">
        <v>584.53383388704344</v>
      </c>
      <c r="AI50" s="119">
        <v>9010</v>
      </c>
      <c r="AJ50" s="129">
        <v>11.729645600000005</v>
      </c>
      <c r="AK50" s="117" t="s">
        <v>1899</v>
      </c>
      <c r="AL50" s="78" t="s">
        <v>1889</v>
      </c>
      <c r="AM50" s="78" t="s">
        <v>1890</v>
      </c>
      <c r="AN50" s="124">
        <v>46097</v>
      </c>
      <c r="AO50" s="127" t="s">
        <v>1891</v>
      </c>
    </row>
    <row r="51" spans="2:41" x14ac:dyDescent="0.2">
      <c r="B51" s="116" t="s">
        <v>29</v>
      </c>
      <c r="C51" s="78" t="s">
        <v>285</v>
      </c>
      <c r="D51" s="78" t="s">
        <v>11</v>
      </c>
      <c r="E51" s="78" t="s">
        <v>1716</v>
      </c>
      <c r="F51" s="78" t="s">
        <v>883</v>
      </c>
      <c r="G51" s="79" t="s">
        <v>882</v>
      </c>
      <c r="H51" s="89" t="s">
        <v>922</v>
      </c>
      <c r="I51" s="119">
        <v>13472</v>
      </c>
      <c r="J51" s="118">
        <v>14.31</v>
      </c>
      <c r="K51" s="119">
        <v>4988</v>
      </c>
      <c r="L51" s="118">
        <v>7.09</v>
      </c>
      <c r="M51" s="117" t="s">
        <v>1082</v>
      </c>
      <c r="N51" s="117" t="s">
        <v>1083</v>
      </c>
      <c r="O51" s="78" t="str">
        <f t="shared" si="2"/>
        <v>37%</v>
      </c>
      <c r="P51" s="78" t="str">
        <f t="shared" si="2"/>
        <v>49.5%</v>
      </c>
      <c r="Q51" s="89"/>
      <c r="R51" s="110" t="str">
        <v>HD12</v>
      </c>
      <c r="S51" s="111"/>
      <c r="T51" s="112"/>
      <c r="U51" s="102"/>
      <c r="V51" s="102"/>
      <c r="W51" s="88" t="s">
        <v>1460</v>
      </c>
      <c r="X51" s="88" t="s">
        <v>1449</v>
      </c>
      <c r="AB51" s="78" t="s">
        <v>185</v>
      </c>
      <c r="AC51" s="78" t="s">
        <v>248</v>
      </c>
      <c r="AD51" s="78" t="s">
        <v>1914</v>
      </c>
      <c r="AE51" s="79" t="s">
        <v>26</v>
      </c>
      <c r="AF51" s="79" t="s">
        <v>93</v>
      </c>
      <c r="AG51" s="79" t="s">
        <v>300</v>
      </c>
      <c r="AH51" s="110">
        <v>490.52126910298989</v>
      </c>
      <c r="AI51" s="119">
        <v>7233</v>
      </c>
      <c r="AJ51" s="129">
        <v>9.8431267999999985</v>
      </c>
      <c r="AK51" s="117" t="s">
        <v>1894</v>
      </c>
      <c r="AL51" s="78" t="s">
        <v>1889</v>
      </c>
      <c r="AM51" s="78" t="s">
        <v>1890</v>
      </c>
      <c r="AN51" s="124">
        <v>46097</v>
      </c>
      <c r="AO51" s="127" t="s">
        <v>1891</v>
      </c>
    </row>
    <row r="52" spans="2:41" x14ac:dyDescent="0.2">
      <c r="B52" s="116" t="s">
        <v>29</v>
      </c>
      <c r="C52" s="78" t="s">
        <v>285</v>
      </c>
      <c r="D52" s="78" t="s">
        <v>11</v>
      </c>
      <c r="E52" s="78" t="s">
        <v>1716</v>
      </c>
      <c r="F52" s="78" t="s">
        <v>883</v>
      </c>
      <c r="G52" s="79" t="s">
        <v>882</v>
      </c>
      <c r="H52" s="78" t="s">
        <v>923</v>
      </c>
      <c r="I52" s="110">
        <v>9726</v>
      </c>
      <c r="J52" s="97">
        <v>8.9</v>
      </c>
      <c r="K52" s="110">
        <v>2527.75</v>
      </c>
      <c r="L52" s="97">
        <v>1.74</v>
      </c>
      <c r="M52" s="117" t="s">
        <v>908</v>
      </c>
      <c r="N52" s="117" t="s">
        <v>1048</v>
      </c>
      <c r="O52" s="78" t="str">
        <f t="shared" si="2"/>
        <v>25.9%</v>
      </c>
      <c r="P52" s="78" t="str">
        <f t="shared" si="2"/>
        <v>19.5%</v>
      </c>
      <c r="Q52" s="78"/>
      <c r="R52" s="110" t="str">
        <v>HD16</v>
      </c>
      <c r="S52" s="111"/>
      <c r="T52" s="112"/>
      <c r="U52" s="102"/>
      <c r="V52" s="102"/>
      <c r="W52" s="88" t="s">
        <v>1460</v>
      </c>
      <c r="X52" s="88" t="s">
        <v>1449</v>
      </c>
      <c r="AB52" s="78" t="s">
        <v>890</v>
      </c>
      <c r="AC52" s="78" t="s">
        <v>891</v>
      </c>
      <c r="AD52" s="78" t="s">
        <v>1916</v>
      </c>
      <c r="AE52" s="79" t="s">
        <v>31</v>
      </c>
      <c r="AF52" s="79" t="s">
        <v>17</v>
      </c>
      <c r="AG52" s="79" t="s">
        <v>292</v>
      </c>
      <c r="AH52" s="110">
        <v>625.12592192691</v>
      </c>
      <c r="AI52" s="119">
        <v>8507</v>
      </c>
      <c r="AJ52" s="129">
        <v>12.544193499999997</v>
      </c>
      <c r="AK52" s="117" t="s">
        <v>1899</v>
      </c>
      <c r="AL52" s="78" t="s">
        <v>1897</v>
      </c>
      <c r="AM52" s="78" t="s">
        <v>1890</v>
      </c>
      <c r="AN52" s="124">
        <v>46097</v>
      </c>
      <c r="AO52" s="127" t="s">
        <v>1891</v>
      </c>
    </row>
    <row r="53" spans="2:41" x14ac:dyDescent="0.2">
      <c r="B53" s="116" t="s">
        <v>29</v>
      </c>
      <c r="C53" s="78" t="s">
        <v>285</v>
      </c>
      <c r="D53" s="78" t="s">
        <v>11</v>
      </c>
      <c r="E53" s="78" t="s">
        <v>1716</v>
      </c>
      <c r="F53" s="78" t="s">
        <v>883</v>
      </c>
      <c r="G53" s="79" t="s">
        <v>882</v>
      </c>
      <c r="H53" s="89" t="s">
        <v>924</v>
      </c>
      <c r="I53" s="119">
        <v>39863</v>
      </c>
      <c r="J53" s="118">
        <v>32.24</v>
      </c>
      <c r="K53" s="119">
        <v>10945.75</v>
      </c>
      <c r="L53" s="118">
        <v>11.31</v>
      </c>
      <c r="M53" s="117" t="s">
        <v>1017</v>
      </c>
      <c r="N53" s="117" t="s">
        <v>1002</v>
      </c>
      <c r="O53" s="78" t="str">
        <f t="shared" si="2"/>
        <v>27.4%</v>
      </c>
      <c r="P53" s="78" t="str">
        <f t="shared" si="2"/>
        <v>35%</v>
      </c>
      <c r="Q53" s="89"/>
      <c r="R53" s="110" t="str">
        <v>HD17</v>
      </c>
      <c r="S53" s="111"/>
      <c r="T53" s="112"/>
      <c r="U53" s="102"/>
      <c r="V53" s="102"/>
      <c r="W53" s="88" t="s">
        <v>1460</v>
      </c>
      <c r="X53" s="88" t="s">
        <v>1449</v>
      </c>
      <c r="AB53" s="78" t="s">
        <v>1922</v>
      </c>
      <c r="AC53" s="78" t="s">
        <v>1923</v>
      </c>
      <c r="AD53" s="78" t="s">
        <v>1924</v>
      </c>
      <c r="AE53" s="79" t="s">
        <v>31</v>
      </c>
      <c r="AF53" s="79" t="s">
        <v>58</v>
      </c>
      <c r="AG53" s="79" t="s">
        <v>843</v>
      </c>
      <c r="AH53" s="110">
        <v>251.99953654485057</v>
      </c>
      <c r="AI53" s="119">
        <v>3673</v>
      </c>
      <c r="AJ53" s="129">
        <v>5.0567907000000005</v>
      </c>
      <c r="AK53" s="117" t="s">
        <v>1894</v>
      </c>
      <c r="AL53" s="78" t="s">
        <v>1897</v>
      </c>
      <c r="AM53" s="78" t="s">
        <v>1890</v>
      </c>
      <c r="AN53" s="124">
        <v>46097</v>
      </c>
      <c r="AO53" s="127" t="s">
        <v>1891</v>
      </c>
    </row>
    <row r="54" spans="2:41" x14ac:dyDescent="0.2">
      <c r="B54" s="116" t="s">
        <v>29</v>
      </c>
      <c r="C54" s="78" t="s">
        <v>285</v>
      </c>
      <c r="D54" s="78" t="s">
        <v>11</v>
      </c>
      <c r="E54" s="78" t="s">
        <v>1717</v>
      </c>
      <c r="F54" s="78" t="s">
        <v>627</v>
      </c>
      <c r="G54" s="79" t="s">
        <v>626</v>
      </c>
      <c r="H54" s="89" t="s">
        <v>921</v>
      </c>
      <c r="I54" s="119">
        <v>25777</v>
      </c>
      <c r="J54" s="118">
        <v>13.76</v>
      </c>
      <c r="K54" s="119">
        <v>9740</v>
      </c>
      <c r="L54" s="118">
        <v>5.45</v>
      </c>
      <c r="M54" s="117" t="s">
        <v>1084</v>
      </c>
      <c r="N54" s="117" t="s">
        <v>1085</v>
      </c>
      <c r="O54" s="78" t="str">
        <f t="shared" si="2"/>
        <v>37.7%</v>
      </c>
      <c r="P54" s="78" t="str">
        <f t="shared" si="2"/>
        <v>39.6%</v>
      </c>
      <c r="Q54" s="89"/>
      <c r="R54" s="110" t="str">
        <v>HD27</v>
      </c>
      <c r="S54" s="111"/>
      <c r="T54" s="112"/>
      <c r="U54" s="102"/>
      <c r="V54" s="102"/>
      <c r="W54" s="88" t="s">
        <v>1461</v>
      </c>
      <c r="X54" s="88" t="s">
        <v>1449</v>
      </c>
      <c r="AB54" s="78" t="s">
        <v>737</v>
      </c>
      <c r="AC54" s="78" t="s">
        <v>1925</v>
      </c>
      <c r="AD54" s="78" t="s">
        <v>1924</v>
      </c>
      <c r="AE54" s="79" t="s">
        <v>31</v>
      </c>
      <c r="AF54" s="79" t="s">
        <v>58</v>
      </c>
      <c r="AG54" s="79" t="s">
        <v>843</v>
      </c>
      <c r="AH54" s="110">
        <v>474.199564784053</v>
      </c>
      <c r="AI54" s="119">
        <v>6188</v>
      </c>
      <c r="AJ54" s="129">
        <v>9.5156045999999996</v>
      </c>
      <c r="AK54" s="117" t="s">
        <v>1894</v>
      </c>
      <c r="AL54" s="78" t="s">
        <v>1897</v>
      </c>
      <c r="AM54" s="78" t="s">
        <v>1890</v>
      </c>
      <c r="AN54" s="124">
        <v>46097</v>
      </c>
      <c r="AO54" s="127" t="s">
        <v>1891</v>
      </c>
    </row>
    <row r="55" spans="2:41" x14ac:dyDescent="0.2">
      <c r="B55" s="116" t="s">
        <v>29</v>
      </c>
      <c r="C55" s="78" t="s">
        <v>285</v>
      </c>
      <c r="D55" s="78" t="s">
        <v>11</v>
      </c>
      <c r="E55" s="78" t="s">
        <v>1717</v>
      </c>
      <c r="F55" s="78" t="s">
        <v>627</v>
      </c>
      <c r="G55" s="79" t="s">
        <v>626</v>
      </c>
      <c r="H55" s="89" t="s">
        <v>922</v>
      </c>
      <c r="I55" s="119">
        <v>28810</v>
      </c>
      <c r="J55" s="118">
        <v>24.57</v>
      </c>
      <c r="K55" s="119">
        <v>8273</v>
      </c>
      <c r="L55" s="118">
        <v>11.09</v>
      </c>
      <c r="M55" s="117" t="s">
        <v>1086</v>
      </c>
      <c r="N55" s="117" t="s">
        <v>1087</v>
      </c>
      <c r="O55" s="78" t="str">
        <f t="shared" si="2"/>
        <v>28.7%</v>
      </c>
      <c r="P55" s="78" t="str">
        <f t="shared" si="2"/>
        <v>45.1%</v>
      </c>
      <c r="Q55" s="89"/>
      <c r="R55" s="110" t="str">
        <v>HD37</v>
      </c>
      <c r="S55" s="111"/>
      <c r="T55" s="112"/>
      <c r="U55" s="102"/>
      <c r="V55" s="102"/>
      <c r="W55" s="88" t="s">
        <v>1461</v>
      </c>
      <c r="X55" s="88" t="s">
        <v>1449</v>
      </c>
      <c r="AB55" s="78" t="s">
        <v>947</v>
      </c>
      <c r="AC55" s="78" t="s">
        <v>1926</v>
      </c>
      <c r="AD55" s="78" t="s">
        <v>1924</v>
      </c>
      <c r="AE55" s="79" t="s">
        <v>31</v>
      </c>
      <c r="AF55" s="79" t="s">
        <v>58</v>
      </c>
      <c r="AG55" s="79" t="s">
        <v>843</v>
      </c>
      <c r="AH55" s="110">
        <v>499.85288870431873</v>
      </c>
      <c r="AI55" s="119">
        <v>6508</v>
      </c>
      <c r="AJ55" s="129">
        <v>10.030381299999997</v>
      </c>
      <c r="AK55" s="117" t="s">
        <v>1899</v>
      </c>
      <c r="AL55" s="78" t="s">
        <v>1897</v>
      </c>
      <c r="AM55" s="78" t="s">
        <v>1890</v>
      </c>
      <c r="AN55" s="124">
        <v>46097</v>
      </c>
      <c r="AO55" s="127" t="s">
        <v>1891</v>
      </c>
    </row>
    <row r="56" spans="2:41" x14ac:dyDescent="0.2">
      <c r="B56" s="116" t="s">
        <v>29</v>
      </c>
      <c r="C56" s="78" t="s">
        <v>285</v>
      </c>
      <c r="D56" s="78" t="s">
        <v>11</v>
      </c>
      <c r="E56" s="78" t="s">
        <v>1717</v>
      </c>
      <c r="F56" s="78" t="s">
        <v>627</v>
      </c>
      <c r="G56" s="79" t="s">
        <v>626</v>
      </c>
      <c r="H56" s="89" t="s">
        <v>923</v>
      </c>
      <c r="I56" s="119">
        <v>11876</v>
      </c>
      <c r="J56" s="118">
        <v>12.92</v>
      </c>
      <c r="K56" s="119">
        <v>4154.8680000000004</v>
      </c>
      <c r="L56" s="118">
        <v>3.1</v>
      </c>
      <c r="M56" s="117" t="s">
        <v>1088</v>
      </c>
      <c r="N56" s="117" t="s">
        <v>1089</v>
      </c>
      <c r="O56" s="78" t="str">
        <f t="shared" si="2"/>
        <v>34.9%</v>
      </c>
      <c r="P56" s="78" t="str">
        <f t="shared" si="2"/>
        <v>23.9%</v>
      </c>
      <c r="Q56" s="89"/>
      <c r="R56" s="110" t="str">
        <v>HD38</v>
      </c>
      <c r="S56" s="111"/>
      <c r="T56" s="112"/>
      <c r="U56" s="102"/>
      <c r="V56" s="102"/>
      <c r="W56" s="88" t="s">
        <v>1461</v>
      </c>
      <c r="X56" s="88" t="s">
        <v>1449</v>
      </c>
      <c r="AB56" s="78" t="s">
        <v>731</v>
      </c>
      <c r="AC56" s="78" t="s">
        <v>1927</v>
      </c>
      <c r="AD56" s="78" t="s">
        <v>1924</v>
      </c>
      <c r="AE56" s="79" t="s">
        <v>31</v>
      </c>
      <c r="AF56" s="79" t="s">
        <v>58</v>
      </c>
      <c r="AG56" s="79" t="s">
        <v>843</v>
      </c>
      <c r="AH56" s="110">
        <v>795.66229734219291</v>
      </c>
      <c r="AI56" s="119">
        <v>11832</v>
      </c>
      <c r="AJ56" s="129">
        <v>15.966290100000002</v>
      </c>
      <c r="AK56" s="117" t="s">
        <v>1896</v>
      </c>
      <c r="AL56" s="78" t="s">
        <v>1897</v>
      </c>
      <c r="AM56" s="78" t="s">
        <v>1890</v>
      </c>
      <c r="AN56" s="124">
        <v>46097</v>
      </c>
      <c r="AO56" s="127" t="s">
        <v>1891</v>
      </c>
    </row>
    <row r="57" spans="2:41" x14ac:dyDescent="0.2">
      <c r="B57" s="116" t="s">
        <v>29</v>
      </c>
      <c r="C57" s="78" t="s">
        <v>285</v>
      </c>
      <c r="D57" s="78" t="s">
        <v>11</v>
      </c>
      <c r="E57" s="78" t="s">
        <v>1717</v>
      </c>
      <c r="F57" s="78" t="s">
        <v>627</v>
      </c>
      <c r="G57" s="79" t="s">
        <v>626</v>
      </c>
      <c r="H57" s="89" t="s">
        <v>924</v>
      </c>
      <c r="I57" s="119">
        <v>66463</v>
      </c>
      <c r="J57" s="118">
        <v>51.25</v>
      </c>
      <c r="K57" s="119">
        <v>22167.868000000002</v>
      </c>
      <c r="L57" s="118">
        <v>19.64</v>
      </c>
      <c r="M57" s="117" t="s">
        <v>1090</v>
      </c>
      <c r="N57" s="117" t="s">
        <v>1060</v>
      </c>
      <c r="O57" s="78" t="str">
        <f t="shared" si="2"/>
        <v>33.3%</v>
      </c>
      <c r="P57" s="78" t="str">
        <f t="shared" si="2"/>
        <v>38.3%</v>
      </c>
      <c r="Q57" s="89"/>
      <c r="R57" s="110" t="str">
        <v>HD47</v>
      </c>
      <c r="S57" s="111"/>
      <c r="T57" s="112"/>
      <c r="U57" s="102"/>
      <c r="V57" s="102"/>
      <c r="W57" s="88" t="s">
        <v>1461</v>
      </c>
      <c r="X57" s="88" t="s">
        <v>1449</v>
      </c>
      <c r="AB57" s="78" t="s">
        <v>696</v>
      </c>
      <c r="AC57" s="78" t="s">
        <v>697</v>
      </c>
      <c r="AD57" s="78" t="s">
        <v>1928</v>
      </c>
      <c r="AE57" s="79" t="s">
        <v>30</v>
      </c>
      <c r="AF57" s="79" t="s">
        <v>15</v>
      </c>
      <c r="AG57" s="79" t="s">
        <v>289</v>
      </c>
      <c r="AH57" s="110">
        <v>526.33373920265774</v>
      </c>
      <c r="AI57" s="119">
        <v>8083</v>
      </c>
      <c r="AJ57" s="129">
        <v>10.561763699999998</v>
      </c>
      <c r="AK57" s="117" t="s">
        <v>1899</v>
      </c>
      <c r="AL57" s="78" t="s">
        <v>1889</v>
      </c>
      <c r="AM57" s="78" t="s">
        <v>1890</v>
      </c>
      <c r="AN57" s="124">
        <v>46097</v>
      </c>
      <c r="AO57" s="127" t="s">
        <v>1891</v>
      </c>
    </row>
    <row r="58" spans="2:41" x14ac:dyDescent="0.2">
      <c r="B58" s="116" t="s">
        <v>29</v>
      </c>
      <c r="C58" s="78" t="s">
        <v>840</v>
      </c>
      <c r="D58" s="78" t="s">
        <v>651</v>
      </c>
      <c r="E58" s="78" t="s">
        <v>1718</v>
      </c>
      <c r="F58" s="78" t="s">
        <v>1403</v>
      </c>
      <c r="G58" s="79" t="s">
        <v>941</v>
      </c>
      <c r="H58" s="78" t="s">
        <v>921</v>
      </c>
      <c r="I58" s="110">
        <v>24681</v>
      </c>
      <c r="J58" s="97">
        <v>12.2</v>
      </c>
      <c r="K58" s="110">
        <v>3590</v>
      </c>
      <c r="L58" s="97">
        <v>2.09</v>
      </c>
      <c r="M58" s="117" t="s">
        <v>1091</v>
      </c>
      <c r="N58" s="117" t="s">
        <v>1080</v>
      </c>
      <c r="O58" s="78" t="str">
        <f t="shared" si="2"/>
        <v>14.5%</v>
      </c>
      <c r="P58" s="78" t="str">
        <f t="shared" si="2"/>
        <v>17.1%</v>
      </c>
      <c r="Q58" s="78"/>
      <c r="R58" s="110" t="str">
        <v>HD48</v>
      </c>
      <c r="S58" s="111"/>
      <c r="T58" s="112"/>
      <c r="U58" s="102"/>
      <c r="V58" s="102"/>
      <c r="W58" s="88" t="s">
        <v>1462</v>
      </c>
      <c r="X58" s="88" t="s">
        <v>1463</v>
      </c>
      <c r="AB58" s="78" t="s">
        <v>692</v>
      </c>
      <c r="AC58" s="78" t="s">
        <v>1929</v>
      </c>
      <c r="AD58" s="78" t="s">
        <v>1928</v>
      </c>
      <c r="AE58" s="79" t="s">
        <v>30</v>
      </c>
      <c r="AF58" s="79" t="s">
        <v>15</v>
      </c>
      <c r="AG58" s="79" t="s">
        <v>289</v>
      </c>
      <c r="AH58" s="110">
        <v>589.58877408637852</v>
      </c>
      <c r="AI58" s="119">
        <v>8205</v>
      </c>
      <c r="AJ58" s="129">
        <v>11.831081399999999</v>
      </c>
      <c r="AK58" s="117" t="s">
        <v>1899</v>
      </c>
      <c r="AL58" s="78" t="s">
        <v>1889</v>
      </c>
      <c r="AM58" s="78" t="s">
        <v>1890</v>
      </c>
      <c r="AN58" s="124">
        <v>46097</v>
      </c>
      <c r="AO58" s="127" t="s">
        <v>1891</v>
      </c>
    </row>
    <row r="59" spans="2:41" x14ac:dyDescent="0.2">
      <c r="B59" s="116" t="s">
        <v>29</v>
      </c>
      <c r="C59" s="78" t="s">
        <v>840</v>
      </c>
      <c r="D59" s="78" t="s">
        <v>651</v>
      </c>
      <c r="E59" s="78" t="s">
        <v>1718</v>
      </c>
      <c r="F59" s="78" t="s">
        <v>1403</v>
      </c>
      <c r="G59" s="79" t="s">
        <v>941</v>
      </c>
      <c r="H59" s="89" t="s">
        <v>922</v>
      </c>
      <c r="I59" s="119">
        <v>20138</v>
      </c>
      <c r="J59" s="118">
        <v>17.43</v>
      </c>
      <c r="K59" s="119">
        <v>3796</v>
      </c>
      <c r="L59" s="118">
        <v>5.58</v>
      </c>
      <c r="M59" s="117" t="s">
        <v>1092</v>
      </c>
      <c r="N59" s="117" t="s">
        <v>1093</v>
      </c>
      <c r="O59" s="78" t="str">
        <f t="shared" si="2"/>
        <v>18.8%</v>
      </c>
      <c r="P59" s="78" t="str">
        <f t="shared" si="2"/>
        <v>32%</v>
      </c>
      <c r="Q59" s="89"/>
      <c r="R59" s="110" t="str">
        <v>HD49</v>
      </c>
      <c r="S59" s="111"/>
      <c r="T59" s="112"/>
      <c r="U59" s="102"/>
      <c r="V59" s="102"/>
      <c r="W59" s="88" t="s">
        <v>1462</v>
      </c>
      <c r="X59" s="88" t="s">
        <v>1463</v>
      </c>
      <c r="AB59" s="78" t="s">
        <v>985</v>
      </c>
      <c r="AC59" s="78" t="s">
        <v>1400</v>
      </c>
      <c r="AD59" s="78" t="s">
        <v>1928</v>
      </c>
      <c r="AE59" s="79" t="s">
        <v>30</v>
      </c>
      <c r="AF59" s="79" t="s">
        <v>15</v>
      </c>
      <c r="AG59" s="79" t="s">
        <v>289</v>
      </c>
      <c r="AH59" s="110">
        <v>612.01737209302314</v>
      </c>
      <c r="AI59" s="119">
        <v>8452</v>
      </c>
      <c r="AJ59" s="129">
        <v>12.281148599999998</v>
      </c>
      <c r="AK59" s="117" t="s">
        <v>1899</v>
      </c>
      <c r="AL59" s="78" t="s">
        <v>1889</v>
      </c>
      <c r="AM59" s="78" t="s">
        <v>1890</v>
      </c>
      <c r="AN59" s="124">
        <v>46097</v>
      </c>
      <c r="AO59" s="127" t="s">
        <v>1891</v>
      </c>
    </row>
    <row r="60" spans="2:41" x14ac:dyDescent="0.2">
      <c r="B60" s="116" t="s">
        <v>29</v>
      </c>
      <c r="C60" s="78" t="s">
        <v>840</v>
      </c>
      <c r="D60" s="78" t="s">
        <v>651</v>
      </c>
      <c r="E60" s="78" t="s">
        <v>1718</v>
      </c>
      <c r="F60" s="78" t="s">
        <v>1403</v>
      </c>
      <c r="G60" s="79" t="s">
        <v>941</v>
      </c>
      <c r="H60" s="89" t="s">
        <v>923</v>
      </c>
      <c r="I60" s="119">
        <v>8032</v>
      </c>
      <c r="J60" s="118">
        <v>9.43</v>
      </c>
      <c r="K60" s="119">
        <v>1485.6849999999999</v>
      </c>
      <c r="L60" s="118">
        <v>1.58</v>
      </c>
      <c r="M60" s="117" t="s">
        <v>1094</v>
      </c>
      <c r="N60" s="117" t="s">
        <v>1043</v>
      </c>
      <c r="O60" s="78" t="str">
        <f t="shared" si="2"/>
        <v>18.4%</v>
      </c>
      <c r="P60" s="78" t="str">
        <f t="shared" si="2"/>
        <v>16.7%</v>
      </c>
      <c r="Q60" s="89"/>
      <c r="R60" s="110" t="str">
        <v>HD50</v>
      </c>
      <c r="S60" s="111"/>
      <c r="T60" s="112"/>
      <c r="U60" s="102"/>
      <c r="V60" s="102"/>
      <c r="W60" s="88" t="s">
        <v>1462</v>
      </c>
      <c r="X60" s="88" t="s">
        <v>1463</v>
      </c>
      <c r="AB60" s="78" t="s">
        <v>700</v>
      </c>
      <c r="AC60" s="78" t="s">
        <v>1930</v>
      </c>
      <c r="AD60" s="78" t="s">
        <v>1910</v>
      </c>
      <c r="AE60" s="79" t="s">
        <v>30</v>
      </c>
      <c r="AF60" s="79" t="s">
        <v>15</v>
      </c>
      <c r="AG60" s="79" t="s">
        <v>289</v>
      </c>
      <c r="AH60" s="110">
        <v>801.42236710963471</v>
      </c>
      <c r="AI60" s="122">
        <v>10203</v>
      </c>
      <c r="AJ60" s="129">
        <v>16.081875499999999</v>
      </c>
      <c r="AK60" s="117" t="s">
        <v>1896</v>
      </c>
      <c r="AL60" s="78" t="s">
        <v>1897</v>
      </c>
      <c r="AM60" s="78" t="s">
        <v>1890</v>
      </c>
      <c r="AN60" s="126">
        <v>46097</v>
      </c>
      <c r="AO60" s="128" t="s">
        <v>1891</v>
      </c>
    </row>
    <row r="61" spans="2:41" x14ac:dyDescent="0.2">
      <c r="B61" s="116" t="s">
        <v>29</v>
      </c>
      <c r="C61" s="78" t="s">
        <v>840</v>
      </c>
      <c r="D61" s="78" t="s">
        <v>651</v>
      </c>
      <c r="E61" s="78" t="s">
        <v>1718</v>
      </c>
      <c r="F61" s="78" t="s">
        <v>1403</v>
      </c>
      <c r="G61" s="79" t="s">
        <v>941</v>
      </c>
      <c r="H61" s="89" t="s">
        <v>924</v>
      </c>
      <c r="I61" s="119">
        <v>52851</v>
      </c>
      <c r="J61" s="118">
        <v>39.06</v>
      </c>
      <c r="K61" s="119">
        <v>8871.6849999999995</v>
      </c>
      <c r="L61" s="118">
        <v>9.25</v>
      </c>
      <c r="M61" s="117" t="s">
        <v>1043</v>
      </c>
      <c r="N61" s="117" t="s">
        <v>1095</v>
      </c>
      <c r="O61" s="78" t="str">
        <f t="shared" si="2"/>
        <v>16.7%</v>
      </c>
      <c r="P61" s="78" t="str">
        <f t="shared" si="2"/>
        <v>23.6%</v>
      </c>
      <c r="Q61" s="89"/>
      <c r="R61" s="110" t="str">
        <v>HD51</v>
      </c>
      <c r="S61" s="111"/>
      <c r="T61" s="112"/>
      <c r="U61" s="102"/>
      <c r="V61" s="102"/>
      <c r="W61" s="88" t="s">
        <v>1462</v>
      </c>
      <c r="X61" s="88" t="s">
        <v>1463</v>
      </c>
      <c r="AB61" s="78" t="s">
        <v>702</v>
      </c>
      <c r="AC61" s="78" t="s">
        <v>1931</v>
      </c>
      <c r="AD61" s="78" t="s">
        <v>1910</v>
      </c>
      <c r="AE61" s="79" t="s">
        <v>30</v>
      </c>
      <c r="AF61" s="79" t="s">
        <v>15</v>
      </c>
      <c r="AG61" s="79" t="s">
        <v>289</v>
      </c>
      <c r="AH61" s="110">
        <v>282.48875083056475</v>
      </c>
      <c r="AI61" s="122">
        <v>4057</v>
      </c>
      <c r="AJ61" s="129">
        <v>5.6686076000000005</v>
      </c>
      <c r="AK61" s="117" t="s">
        <v>1894</v>
      </c>
      <c r="AL61" s="78" t="s">
        <v>1897</v>
      </c>
      <c r="AM61" s="78" t="s">
        <v>1905</v>
      </c>
      <c r="AN61" s="126">
        <v>46097</v>
      </c>
      <c r="AO61" s="128" t="s">
        <v>1891</v>
      </c>
    </row>
    <row r="62" spans="2:41" x14ac:dyDescent="0.2">
      <c r="B62" s="116" t="s">
        <v>29</v>
      </c>
      <c r="C62" s="78" t="s">
        <v>840</v>
      </c>
      <c r="D62" s="78" t="s">
        <v>651</v>
      </c>
      <c r="E62" s="78" t="s">
        <v>1719</v>
      </c>
      <c r="F62" s="78" t="s">
        <v>653</v>
      </c>
      <c r="G62" s="79" t="s">
        <v>652</v>
      </c>
      <c r="H62" s="89" t="s">
        <v>921</v>
      </c>
      <c r="I62" s="119">
        <v>23834</v>
      </c>
      <c r="J62" s="118">
        <v>11.6</v>
      </c>
      <c r="K62" s="119">
        <v>2979</v>
      </c>
      <c r="L62" s="118">
        <v>1.75</v>
      </c>
      <c r="M62" s="117" t="s">
        <v>1096</v>
      </c>
      <c r="N62" s="117" t="s">
        <v>1097</v>
      </c>
      <c r="O62" s="78" t="str">
        <f t="shared" si="2"/>
        <v>12.4%</v>
      </c>
      <c r="P62" s="78" t="str">
        <f t="shared" si="2"/>
        <v>15%</v>
      </c>
      <c r="Q62" s="89"/>
      <c r="R62" s="110" t="str">
        <v>HE03</v>
      </c>
      <c r="S62" s="111"/>
      <c r="T62" s="112"/>
      <c r="U62" s="102"/>
      <c r="V62" s="102"/>
      <c r="W62" s="88" t="s">
        <v>1464</v>
      </c>
      <c r="X62" s="88" t="s">
        <v>1463</v>
      </c>
      <c r="AB62" s="78" t="s">
        <v>703</v>
      </c>
      <c r="AC62" s="78" t="s">
        <v>1932</v>
      </c>
      <c r="AD62" s="78" t="s">
        <v>1910</v>
      </c>
      <c r="AE62" s="79" t="s">
        <v>30</v>
      </c>
      <c r="AF62" s="79" t="s">
        <v>15</v>
      </c>
      <c r="AG62" s="79" t="s">
        <v>289</v>
      </c>
      <c r="AH62" s="110">
        <v>475.97244019933555</v>
      </c>
      <c r="AI62" s="122">
        <v>6909</v>
      </c>
      <c r="AJ62" s="129">
        <v>9.5511803000000022</v>
      </c>
      <c r="AK62" s="117" t="s">
        <v>1894</v>
      </c>
      <c r="AL62" s="78" t="s">
        <v>1897</v>
      </c>
      <c r="AM62" s="78" t="s">
        <v>1890</v>
      </c>
      <c r="AN62" s="126">
        <v>46097</v>
      </c>
      <c r="AO62" s="128" t="s">
        <v>1891</v>
      </c>
    </row>
    <row r="63" spans="2:41" x14ac:dyDescent="0.2">
      <c r="B63" s="116" t="s">
        <v>29</v>
      </c>
      <c r="C63" s="78" t="s">
        <v>840</v>
      </c>
      <c r="D63" s="78" t="s">
        <v>651</v>
      </c>
      <c r="E63" s="78" t="s">
        <v>1719</v>
      </c>
      <c r="F63" s="78" t="s">
        <v>653</v>
      </c>
      <c r="G63" s="79" t="s">
        <v>652</v>
      </c>
      <c r="H63" s="89" t="s">
        <v>922</v>
      </c>
      <c r="I63" s="119">
        <v>21625</v>
      </c>
      <c r="J63" s="118">
        <v>14.49</v>
      </c>
      <c r="K63" s="119">
        <v>2410</v>
      </c>
      <c r="L63" s="118">
        <v>3.41</v>
      </c>
      <c r="M63" s="117" t="s">
        <v>915</v>
      </c>
      <c r="N63" s="117" t="s">
        <v>1081</v>
      </c>
      <c r="O63" s="78" t="str">
        <f t="shared" si="2"/>
        <v>11.1%</v>
      </c>
      <c r="P63" s="78" t="str">
        <f t="shared" si="2"/>
        <v>23.5%</v>
      </c>
      <c r="Q63" s="89"/>
      <c r="R63" s="110" t="str">
        <v>HE10</v>
      </c>
      <c r="S63" s="111"/>
      <c r="T63" s="112"/>
      <c r="U63" s="102"/>
      <c r="V63" s="102"/>
      <c r="W63" s="88" t="s">
        <v>1464</v>
      </c>
      <c r="X63" s="88" t="s">
        <v>1463</v>
      </c>
      <c r="AB63" s="78" t="s">
        <v>82</v>
      </c>
      <c r="AC63" s="78" t="s">
        <v>859</v>
      </c>
      <c r="AD63" s="78" t="s">
        <v>1911</v>
      </c>
      <c r="AE63" s="79" t="s">
        <v>28</v>
      </c>
      <c r="AF63" s="79" t="s">
        <v>56</v>
      </c>
      <c r="AG63" s="79" t="s">
        <v>838</v>
      </c>
      <c r="AH63" s="110">
        <v>194.73372757475093</v>
      </c>
      <c r="AI63" s="122">
        <v>2386</v>
      </c>
      <c r="AJ63" s="129">
        <v>3.907656800000002</v>
      </c>
      <c r="AK63" s="117" t="s">
        <v>1888</v>
      </c>
      <c r="AL63" s="78" t="s">
        <v>1889</v>
      </c>
      <c r="AM63" s="78" t="s">
        <v>1890</v>
      </c>
      <c r="AN63" s="126">
        <v>46097</v>
      </c>
      <c r="AO63" s="128" t="s">
        <v>1891</v>
      </c>
    </row>
    <row r="64" spans="2:41" x14ac:dyDescent="0.2">
      <c r="B64" s="116" t="s">
        <v>29</v>
      </c>
      <c r="C64" s="78" t="s">
        <v>840</v>
      </c>
      <c r="D64" s="78" t="s">
        <v>651</v>
      </c>
      <c r="E64" s="78" t="s">
        <v>1719</v>
      </c>
      <c r="F64" s="78" t="s">
        <v>653</v>
      </c>
      <c r="G64" s="79" t="s">
        <v>652</v>
      </c>
      <c r="H64" s="89" t="s">
        <v>923</v>
      </c>
      <c r="I64" s="119">
        <v>7092</v>
      </c>
      <c r="J64" s="118">
        <v>6.75</v>
      </c>
      <c r="K64" s="119">
        <v>1377.2370000000001</v>
      </c>
      <c r="L64" s="118">
        <v>1.75</v>
      </c>
      <c r="M64" s="117" t="s">
        <v>1098</v>
      </c>
      <c r="N64" s="117" t="s">
        <v>908</v>
      </c>
      <c r="O64" s="78" t="str">
        <f t="shared" si="2"/>
        <v>19.4%</v>
      </c>
      <c r="P64" s="78" t="str">
        <f t="shared" si="2"/>
        <v>25.9%</v>
      </c>
      <c r="Q64" s="89"/>
      <c r="R64" s="110" t="str">
        <v>HE11</v>
      </c>
      <c r="S64" s="111"/>
      <c r="T64" s="112"/>
      <c r="U64" s="102"/>
      <c r="V64" s="102"/>
      <c r="W64" s="88" t="s">
        <v>1464</v>
      </c>
      <c r="X64" s="88" t="s">
        <v>1463</v>
      </c>
      <c r="AB64" s="78" t="s">
        <v>998</v>
      </c>
      <c r="AC64" s="78" t="s">
        <v>1933</v>
      </c>
      <c r="AD64" s="78" t="s">
        <v>1911</v>
      </c>
      <c r="AE64" s="79" t="s">
        <v>28</v>
      </c>
      <c r="AF64" s="79" t="s">
        <v>56</v>
      </c>
      <c r="AG64" s="79" t="s">
        <v>838</v>
      </c>
      <c r="AH64" s="110">
        <v>98.514274086378705</v>
      </c>
      <c r="AI64" s="122">
        <v>1504</v>
      </c>
      <c r="AJ64" s="129">
        <v>1.9768530999999996</v>
      </c>
      <c r="AK64" s="117" t="s">
        <v>1909</v>
      </c>
      <c r="AL64" s="78" t="s">
        <v>1889</v>
      </c>
      <c r="AM64" s="78" t="s">
        <v>1890</v>
      </c>
      <c r="AN64" s="126">
        <v>46097</v>
      </c>
      <c r="AO64" s="128" t="s">
        <v>1891</v>
      </c>
    </row>
    <row r="65" spans="2:41" x14ac:dyDescent="0.2">
      <c r="B65" s="116" t="s">
        <v>29</v>
      </c>
      <c r="C65" s="78" t="s">
        <v>840</v>
      </c>
      <c r="D65" s="78" t="s">
        <v>651</v>
      </c>
      <c r="E65" s="78" t="s">
        <v>1719</v>
      </c>
      <c r="F65" s="78" t="s">
        <v>653</v>
      </c>
      <c r="G65" s="79" t="s">
        <v>652</v>
      </c>
      <c r="H65" s="89" t="s">
        <v>924</v>
      </c>
      <c r="I65" s="119">
        <v>52551</v>
      </c>
      <c r="J65" s="118">
        <v>32.840000000000003</v>
      </c>
      <c r="K65" s="119">
        <v>6766.2370000000001</v>
      </c>
      <c r="L65" s="118">
        <v>6.91</v>
      </c>
      <c r="M65" s="117" t="s">
        <v>1042</v>
      </c>
      <c r="N65" s="117" t="s">
        <v>1099</v>
      </c>
      <c r="O65" s="78" t="str">
        <f t="shared" si="2"/>
        <v>12.8%</v>
      </c>
      <c r="P65" s="78" t="str">
        <f t="shared" si="2"/>
        <v>21%</v>
      </c>
      <c r="Q65" s="89"/>
      <c r="R65" s="110" t="str">
        <v>HE12</v>
      </c>
      <c r="S65" s="111"/>
      <c r="T65" s="112"/>
      <c r="U65" s="102"/>
      <c r="V65" s="102"/>
      <c r="W65" s="88" t="s">
        <v>1464</v>
      </c>
      <c r="X65" s="88" t="s">
        <v>1463</v>
      </c>
      <c r="AB65" s="78" t="s">
        <v>886</v>
      </c>
      <c r="AC65" s="78" t="s">
        <v>887</v>
      </c>
      <c r="AD65" s="78" t="s">
        <v>1911</v>
      </c>
      <c r="AE65" s="79" t="s">
        <v>28</v>
      </c>
      <c r="AF65" s="79" t="s">
        <v>56</v>
      </c>
      <c r="AG65" s="79" t="s">
        <v>838</v>
      </c>
      <c r="AH65" s="110">
        <v>49.606350498338863</v>
      </c>
      <c r="AI65" s="122">
        <v>706</v>
      </c>
      <c r="AJ65" s="129">
        <v>0.99543409999999988</v>
      </c>
      <c r="AK65" s="117" t="s">
        <v>1919</v>
      </c>
      <c r="AL65" s="78" t="s">
        <v>1889</v>
      </c>
      <c r="AM65" s="78" t="s">
        <v>1890</v>
      </c>
      <c r="AN65" s="126">
        <v>46097</v>
      </c>
      <c r="AO65" s="128" t="s">
        <v>1891</v>
      </c>
    </row>
    <row r="66" spans="2:41" x14ac:dyDescent="0.2">
      <c r="B66" s="116" t="s">
        <v>29</v>
      </c>
      <c r="C66" s="78" t="s">
        <v>840</v>
      </c>
      <c r="D66" s="78" t="s">
        <v>651</v>
      </c>
      <c r="E66" s="78" t="s">
        <v>1720</v>
      </c>
      <c r="F66" s="78" t="s">
        <v>655</v>
      </c>
      <c r="G66" s="79" t="s">
        <v>654</v>
      </c>
      <c r="H66" s="89" t="s">
        <v>921</v>
      </c>
      <c r="I66" s="119">
        <v>27383</v>
      </c>
      <c r="J66" s="118">
        <v>14.06</v>
      </c>
      <c r="K66" s="119">
        <v>5258</v>
      </c>
      <c r="L66" s="118">
        <v>3.28</v>
      </c>
      <c r="M66" s="117" t="s">
        <v>1100</v>
      </c>
      <c r="N66" s="117" t="s">
        <v>1101</v>
      </c>
      <c r="O66" s="78" t="str">
        <f t="shared" si="2"/>
        <v>19.2%</v>
      </c>
      <c r="P66" s="78" t="str">
        <f t="shared" si="2"/>
        <v>23.3%</v>
      </c>
      <c r="Q66" s="89"/>
      <c r="R66" s="110" t="str">
        <v>HE14</v>
      </c>
      <c r="S66" s="111"/>
      <c r="T66" s="112"/>
      <c r="U66" s="102"/>
      <c r="V66" s="102"/>
      <c r="W66" s="88" t="s">
        <v>1465</v>
      </c>
      <c r="X66" s="88" t="s">
        <v>1463</v>
      </c>
      <c r="AB66" s="78" t="s">
        <v>119</v>
      </c>
      <c r="AC66" s="78" t="s">
        <v>1934</v>
      </c>
      <c r="AD66" s="78" t="s">
        <v>1910</v>
      </c>
      <c r="AE66" s="79" t="s">
        <v>27</v>
      </c>
      <c r="AF66" s="79" t="s">
        <v>51</v>
      </c>
      <c r="AG66" s="79" t="s">
        <v>281</v>
      </c>
      <c r="AH66" s="110">
        <v>239.87710963455163</v>
      </c>
      <c r="AI66" s="122">
        <v>3490</v>
      </c>
      <c r="AJ66" s="129">
        <v>4.8135340000000024</v>
      </c>
      <c r="AK66" s="117" t="s">
        <v>1888</v>
      </c>
      <c r="AL66" s="78" t="s">
        <v>1889</v>
      </c>
      <c r="AM66" s="78" t="s">
        <v>1890</v>
      </c>
      <c r="AN66" s="126">
        <v>46097</v>
      </c>
      <c r="AO66" s="128" t="s">
        <v>1891</v>
      </c>
    </row>
    <row r="67" spans="2:41" x14ac:dyDescent="0.2">
      <c r="B67" s="116" t="s">
        <v>29</v>
      </c>
      <c r="C67" s="78" t="s">
        <v>840</v>
      </c>
      <c r="D67" s="78" t="s">
        <v>651</v>
      </c>
      <c r="E67" s="78" t="s">
        <v>1720</v>
      </c>
      <c r="F67" s="78" t="s">
        <v>655</v>
      </c>
      <c r="G67" s="79" t="s">
        <v>654</v>
      </c>
      <c r="H67" s="78" t="s">
        <v>922</v>
      </c>
      <c r="I67" s="110">
        <v>23204</v>
      </c>
      <c r="J67" s="97">
        <v>22.38</v>
      </c>
      <c r="K67" s="110">
        <v>5661</v>
      </c>
      <c r="L67" s="97">
        <v>7.38</v>
      </c>
      <c r="M67" s="117" t="s">
        <v>1020</v>
      </c>
      <c r="N67" s="117" t="s">
        <v>1102</v>
      </c>
      <c r="O67" s="78" t="str">
        <f t="shared" si="2"/>
        <v>24.3%</v>
      </c>
      <c r="P67" s="78" t="str">
        <f t="shared" si="2"/>
        <v>32.9%</v>
      </c>
      <c r="Q67" s="78"/>
      <c r="R67" s="110" t="str">
        <v>HE15</v>
      </c>
      <c r="S67" s="111"/>
      <c r="T67" s="112"/>
      <c r="U67" s="102"/>
      <c r="V67" s="102"/>
      <c r="W67" s="88" t="s">
        <v>1465</v>
      </c>
      <c r="X67" s="88" t="s">
        <v>1463</v>
      </c>
      <c r="AB67" s="78" t="s">
        <v>175</v>
      </c>
      <c r="AC67" s="78" t="s">
        <v>1935</v>
      </c>
      <c r="AD67" s="78" t="s">
        <v>1910</v>
      </c>
      <c r="AE67" s="79" t="s">
        <v>27</v>
      </c>
      <c r="AF67" s="79" t="s">
        <v>51</v>
      </c>
      <c r="AG67" s="79" t="s">
        <v>281</v>
      </c>
      <c r="AH67" s="110">
        <v>133.01062624584719</v>
      </c>
      <c r="AI67" s="122">
        <v>1623</v>
      </c>
      <c r="AJ67" s="129">
        <v>2.6690798999999998</v>
      </c>
      <c r="AK67" s="117" t="s">
        <v>1888</v>
      </c>
      <c r="AL67" s="78" t="s">
        <v>1889</v>
      </c>
      <c r="AM67" s="78" t="s">
        <v>1890</v>
      </c>
      <c r="AN67" s="126">
        <v>46097</v>
      </c>
      <c r="AO67" s="128" t="s">
        <v>1891</v>
      </c>
    </row>
    <row r="68" spans="2:41" x14ac:dyDescent="0.2">
      <c r="B68" s="116" t="s">
        <v>29</v>
      </c>
      <c r="C68" s="78" t="s">
        <v>840</v>
      </c>
      <c r="D68" s="78" t="s">
        <v>651</v>
      </c>
      <c r="E68" s="78" t="s">
        <v>1720</v>
      </c>
      <c r="F68" s="78" t="s">
        <v>655</v>
      </c>
      <c r="G68" s="79" t="s">
        <v>654</v>
      </c>
      <c r="H68" s="78" t="s">
        <v>923</v>
      </c>
      <c r="I68" s="110">
        <v>10349</v>
      </c>
      <c r="J68" s="97">
        <v>9.59</v>
      </c>
      <c r="K68" s="110">
        <v>1088</v>
      </c>
      <c r="L68" s="97">
        <v>1.4</v>
      </c>
      <c r="M68" s="117" t="s">
        <v>912</v>
      </c>
      <c r="N68" s="117" t="s">
        <v>1091</v>
      </c>
      <c r="O68" s="78" t="str">
        <f t="shared" si="2"/>
        <v>10.5%</v>
      </c>
      <c r="P68" s="78" t="str">
        <f t="shared" si="2"/>
        <v>14.5%</v>
      </c>
      <c r="Q68" s="78"/>
      <c r="R68" s="110" t="str">
        <v>HE18</v>
      </c>
      <c r="S68" s="111"/>
      <c r="T68" s="112"/>
      <c r="U68" s="102"/>
      <c r="V68" s="102"/>
      <c r="W68" s="88" t="s">
        <v>1465</v>
      </c>
      <c r="X68" s="88" t="s">
        <v>1463</v>
      </c>
      <c r="AB68" s="78" t="s">
        <v>165</v>
      </c>
      <c r="AC68" s="78" t="s">
        <v>389</v>
      </c>
      <c r="AD68" s="78" t="s">
        <v>1916</v>
      </c>
      <c r="AE68" s="79" t="s">
        <v>30</v>
      </c>
      <c r="AF68" s="79" t="s">
        <v>18</v>
      </c>
      <c r="AG68" s="79" t="s">
        <v>295</v>
      </c>
      <c r="AH68" s="110">
        <v>267.41405481727566</v>
      </c>
      <c r="AI68" s="122">
        <v>3768</v>
      </c>
      <c r="AJ68" s="129">
        <v>5.3661086999999998</v>
      </c>
      <c r="AK68" s="117" t="s">
        <v>1894</v>
      </c>
      <c r="AL68" s="78" t="s">
        <v>1897</v>
      </c>
      <c r="AM68" s="78" t="s">
        <v>1890</v>
      </c>
      <c r="AN68" s="126">
        <v>46097</v>
      </c>
      <c r="AO68" s="128" t="s">
        <v>1891</v>
      </c>
    </row>
    <row r="69" spans="2:41" x14ac:dyDescent="0.2">
      <c r="B69" s="116" t="s">
        <v>29</v>
      </c>
      <c r="C69" s="78" t="s">
        <v>840</v>
      </c>
      <c r="D69" s="78" t="s">
        <v>651</v>
      </c>
      <c r="E69" s="78" t="s">
        <v>1720</v>
      </c>
      <c r="F69" s="78" t="s">
        <v>655</v>
      </c>
      <c r="G69" s="79" t="s">
        <v>654</v>
      </c>
      <c r="H69" s="78" t="s">
        <v>924</v>
      </c>
      <c r="I69" s="110">
        <v>60936</v>
      </c>
      <c r="J69" s="97">
        <v>46.03</v>
      </c>
      <c r="K69" s="110">
        <v>12007</v>
      </c>
      <c r="L69" s="97">
        <v>12.06</v>
      </c>
      <c r="M69" s="117" t="s">
        <v>1041</v>
      </c>
      <c r="N69" s="117" t="s">
        <v>1103</v>
      </c>
      <c r="O69" s="78" t="str">
        <f t="shared" si="2"/>
        <v>19.7%</v>
      </c>
      <c r="P69" s="78" t="str">
        <f t="shared" si="2"/>
        <v>26.2%</v>
      </c>
      <c r="Q69" s="78"/>
      <c r="R69" s="110" t="str">
        <v>HE21</v>
      </c>
      <c r="S69" s="111"/>
      <c r="T69" s="112"/>
      <c r="U69" s="102"/>
      <c r="V69" s="102"/>
      <c r="W69" s="88" t="s">
        <v>1465</v>
      </c>
      <c r="X69" s="88" t="s">
        <v>1463</v>
      </c>
      <c r="AB69" s="78" t="s">
        <v>174</v>
      </c>
      <c r="AC69" s="78" t="s">
        <v>767</v>
      </c>
      <c r="AD69" s="78" t="s">
        <v>1936</v>
      </c>
      <c r="AE69" s="79" t="s">
        <v>30</v>
      </c>
      <c r="AF69" s="79" t="s">
        <v>18</v>
      </c>
      <c r="AG69" s="79" t="s">
        <v>295</v>
      </c>
      <c r="AH69" s="110">
        <v>695.44742691029876</v>
      </c>
      <c r="AI69" s="122">
        <v>10337</v>
      </c>
      <c r="AJ69" s="129">
        <v>13.955311699999998</v>
      </c>
      <c r="AK69" s="117" t="s">
        <v>1899</v>
      </c>
      <c r="AL69" s="78" t="s">
        <v>1897</v>
      </c>
      <c r="AM69" s="78" t="s">
        <v>1890</v>
      </c>
      <c r="AN69" s="126">
        <v>46097</v>
      </c>
      <c r="AO69" s="128" t="s">
        <v>1891</v>
      </c>
    </row>
    <row r="70" spans="2:41" x14ac:dyDescent="0.2">
      <c r="B70" s="116" t="s">
        <v>29</v>
      </c>
      <c r="C70" s="78" t="s">
        <v>285</v>
      </c>
      <c r="D70" s="78" t="s">
        <v>11</v>
      </c>
      <c r="E70" s="78" t="s">
        <v>1721</v>
      </c>
      <c r="F70" s="78" t="s">
        <v>630</v>
      </c>
      <c r="G70" s="79" t="s">
        <v>629</v>
      </c>
      <c r="H70" s="89" t="s">
        <v>921</v>
      </c>
      <c r="I70" s="119">
        <v>22309</v>
      </c>
      <c r="J70" s="118">
        <v>10.58</v>
      </c>
      <c r="K70" s="119">
        <v>1939</v>
      </c>
      <c r="L70" s="118">
        <v>1.69</v>
      </c>
      <c r="M70" s="117" t="s">
        <v>1104</v>
      </c>
      <c r="N70" s="117" t="s">
        <v>1105</v>
      </c>
      <c r="O70" s="78" t="str">
        <f t="shared" si="2"/>
        <v>8.69%</v>
      </c>
      <c r="P70" s="78" t="str">
        <f t="shared" si="2"/>
        <v>15.9%</v>
      </c>
      <c r="Q70" s="89"/>
      <c r="R70" s="110" t="str">
        <v>HE23</v>
      </c>
      <c r="S70" s="111"/>
      <c r="T70" s="112"/>
      <c r="U70" s="102"/>
      <c r="V70" s="102"/>
      <c r="W70" s="88" t="s">
        <v>1466</v>
      </c>
      <c r="X70" s="88" t="s">
        <v>1449</v>
      </c>
      <c r="AB70" s="78" t="s">
        <v>763</v>
      </c>
      <c r="AC70" s="78" t="s">
        <v>1937</v>
      </c>
      <c r="AD70" s="78" t="s">
        <v>1916</v>
      </c>
      <c r="AE70" s="79" t="s">
        <v>30</v>
      </c>
      <c r="AF70" s="79" t="s">
        <v>18</v>
      </c>
      <c r="AG70" s="79" t="s">
        <v>295</v>
      </c>
      <c r="AH70" s="110">
        <v>356.92331561461788</v>
      </c>
      <c r="AI70" s="122">
        <v>5095</v>
      </c>
      <c r="AJ70" s="129">
        <v>7.1622611999999997</v>
      </c>
      <c r="AK70" s="117" t="s">
        <v>1894</v>
      </c>
      <c r="AL70" s="78" t="s">
        <v>1897</v>
      </c>
      <c r="AM70" s="78" t="s">
        <v>1890</v>
      </c>
      <c r="AN70" s="126">
        <v>46097</v>
      </c>
      <c r="AO70" s="128" t="s">
        <v>1891</v>
      </c>
    </row>
    <row r="71" spans="2:41" x14ac:dyDescent="0.2">
      <c r="B71" s="116" t="s">
        <v>29</v>
      </c>
      <c r="C71" s="78" t="s">
        <v>285</v>
      </c>
      <c r="D71" s="78" t="s">
        <v>11</v>
      </c>
      <c r="E71" s="78" t="s">
        <v>1721</v>
      </c>
      <c r="F71" s="78" t="s">
        <v>630</v>
      </c>
      <c r="G71" s="79" t="s">
        <v>629</v>
      </c>
      <c r="H71" s="89" t="s">
        <v>922</v>
      </c>
      <c r="I71" s="119">
        <v>14609</v>
      </c>
      <c r="J71" s="118">
        <v>14.61</v>
      </c>
      <c r="K71" s="119">
        <v>2451</v>
      </c>
      <c r="L71" s="118">
        <v>3.91</v>
      </c>
      <c r="M71" s="117" t="s">
        <v>1043</v>
      </c>
      <c r="N71" s="117" t="s">
        <v>1106</v>
      </c>
      <c r="O71" s="78" t="str">
        <f t="shared" si="2"/>
        <v>16.7%</v>
      </c>
      <c r="P71" s="78" t="str">
        <f t="shared" si="2"/>
        <v>26.7%</v>
      </c>
      <c r="Q71" s="89"/>
      <c r="R71" s="110" t="str">
        <v>HF01</v>
      </c>
      <c r="S71" s="111"/>
      <c r="T71" s="112"/>
      <c r="U71" s="102"/>
      <c r="V71" s="102"/>
      <c r="W71" s="88" t="s">
        <v>1466</v>
      </c>
      <c r="X71" s="88" t="s">
        <v>1449</v>
      </c>
      <c r="AB71" s="78" t="s">
        <v>963</v>
      </c>
      <c r="AC71" s="78" t="s">
        <v>1427</v>
      </c>
      <c r="AD71" s="78" t="s">
        <v>1938</v>
      </c>
      <c r="AE71" s="79" t="s">
        <v>303</v>
      </c>
      <c r="AF71" s="79" t="s">
        <v>63</v>
      </c>
      <c r="AG71" s="79" t="s">
        <v>301</v>
      </c>
      <c r="AH71" s="110">
        <v>21.859400332225913</v>
      </c>
      <c r="AI71" s="122">
        <v>277</v>
      </c>
      <c r="AJ71" s="129">
        <v>0.43864530000000007</v>
      </c>
      <c r="AK71" s="117" t="s">
        <v>1919</v>
      </c>
      <c r="AL71" s="78" t="s">
        <v>1897</v>
      </c>
      <c r="AM71" s="78" t="s">
        <v>1920</v>
      </c>
      <c r="AN71" s="126">
        <v>46097</v>
      </c>
      <c r="AO71" s="128" t="s">
        <v>1891</v>
      </c>
    </row>
    <row r="72" spans="2:41" x14ac:dyDescent="0.2">
      <c r="B72" s="116" t="s">
        <v>29</v>
      </c>
      <c r="C72" s="78" t="s">
        <v>285</v>
      </c>
      <c r="D72" s="78" t="s">
        <v>11</v>
      </c>
      <c r="E72" s="78" t="s">
        <v>1721</v>
      </c>
      <c r="F72" s="78" t="s">
        <v>630</v>
      </c>
      <c r="G72" s="79" t="s">
        <v>629</v>
      </c>
      <c r="H72" s="78" t="s">
        <v>923</v>
      </c>
      <c r="I72" s="110">
        <v>5670</v>
      </c>
      <c r="J72" s="97">
        <v>5.21</v>
      </c>
      <c r="K72" s="110">
        <v>600.75599999999997</v>
      </c>
      <c r="L72" s="97">
        <v>0.56999999999999995</v>
      </c>
      <c r="M72" s="117" t="s">
        <v>912</v>
      </c>
      <c r="N72" s="117" t="s">
        <v>1107</v>
      </c>
      <c r="O72" s="78" t="str">
        <f t="shared" si="2"/>
        <v>10.5%</v>
      </c>
      <c r="P72" s="78" t="str">
        <f t="shared" si="2"/>
        <v>10.9%</v>
      </c>
      <c r="Q72" s="78"/>
      <c r="R72" s="110" t="str">
        <v>HF05</v>
      </c>
      <c r="S72" s="111"/>
      <c r="T72" s="112"/>
      <c r="U72" s="102"/>
      <c r="V72" s="102"/>
      <c r="W72" s="88" t="s">
        <v>1466</v>
      </c>
      <c r="X72" s="88" t="s">
        <v>1449</v>
      </c>
      <c r="AB72" s="78" t="s">
        <v>186</v>
      </c>
      <c r="AC72" s="78" t="s">
        <v>860</v>
      </c>
      <c r="AD72" s="78" t="s">
        <v>98</v>
      </c>
      <c r="AE72" s="79" t="s">
        <v>303</v>
      </c>
      <c r="AF72" s="79" t="s">
        <v>63</v>
      </c>
      <c r="AG72" s="79" t="s">
        <v>301</v>
      </c>
      <c r="AH72" s="110">
        <v>46.669121262458447</v>
      </c>
      <c r="AI72" s="122">
        <v>511</v>
      </c>
      <c r="AJ72" s="129">
        <v>0.93649369999999965</v>
      </c>
      <c r="AK72" s="117" t="s">
        <v>1919</v>
      </c>
      <c r="AL72" s="78" t="s">
        <v>1897</v>
      </c>
      <c r="AM72" s="78" t="s">
        <v>1920</v>
      </c>
      <c r="AN72" s="126">
        <v>46097</v>
      </c>
      <c r="AO72" s="128" t="s">
        <v>1891</v>
      </c>
    </row>
    <row r="73" spans="2:41" x14ac:dyDescent="0.2">
      <c r="B73" s="116" t="s">
        <v>29</v>
      </c>
      <c r="C73" s="78" t="s">
        <v>285</v>
      </c>
      <c r="D73" s="78" t="s">
        <v>11</v>
      </c>
      <c r="E73" s="78" t="s">
        <v>1721</v>
      </c>
      <c r="F73" s="78" t="s">
        <v>630</v>
      </c>
      <c r="G73" s="79" t="s">
        <v>629</v>
      </c>
      <c r="H73" s="78" t="s">
        <v>924</v>
      </c>
      <c r="I73" s="110">
        <v>42588</v>
      </c>
      <c r="J73" s="97">
        <v>30.4</v>
      </c>
      <c r="K73" s="110">
        <v>4990.7560000000003</v>
      </c>
      <c r="L73" s="97">
        <v>6.17</v>
      </c>
      <c r="M73" s="117" t="s">
        <v>919</v>
      </c>
      <c r="N73" s="117" t="s">
        <v>1035</v>
      </c>
      <c r="O73" s="78" t="str">
        <f t="shared" si="2"/>
        <v>11.7%</v>
      </c>
      <c r="P73" s="78" t="str">
        <f t="shared" si="2"/>
        <v>20.2%</v>
      </c>
      <c r="Q73" s="78"/>
      <c r="R73" s="110" t="str">
        <v>HF06</v>
      </c>
      <c r="S73" s="111"/>
      <c r="T73" s="112"/>
      <c r="U73" s="102"/>
      <c r="V73" s="102"/>
      <c r="W73" s="88" t="s">
        <v>1466</v>
      </c>
      <c r="X73" s="88" t="s">
        <v>1449</v>
      </c>
      <c r="AB73" s="78" t="s">
        <v>822</v>
      </c>
      <c r="AC73" s="78" t="s">
        <v>1939</v>
      </c>
      <c r="AD73" s="78" t="s">
        <v>98</v>
      </c>
      <c r="AE73" s="79" t="s">
        <v>303</v>
      </c>
      <c r="AF73" s="79" t="s">
        <v>63</v>
      </c>
      <c r="AG73" s="79" t="s">
        <v>301</v>
      </c>
      <c r="AH73" s="110">
        <v>18.185671096345509</v>
      </c>
      <c r="AI73" s="122">
        <v>345</v>
      </c>
      <c r="AJ73" s="129">
        <v>0.36492579999999997</v>
      </c>
      <c r="AK73" s="117" t="s">
        <v>1919</v>
      </c>
      <c r="AL73" s="78" t="s">
        <v>1897</v>
      </c>
      <c r="AM73" s="78" t="s">
        <v>1920</v>
      </c>
      <c r="AN73" s="126">
        <v>46097</v>
      </c>
      <c r="AO73" s="128" t="s">
        <v>1891</v>
      </c>
    </row>
    <row r="74" spans="2:41" x14ac:dyDescent="0.2">
      <c r="B74" s="116" t="s">
        <v>29</v>
      </c>
      <c r="C74" s="78" t="s">
        <v>286</v>
      </c>
      <c r="D74" s="78" t="s">
        <v>12</v>
      </c>
      <c r="E74" s="78" t="s">
        <v>1722</v>
      </c>
      <c r="F74" s="78" t="s">
        <v>640</v>
      </c>
      <c r="G74" s="79" t="s">
        <v>639</v>
      </c>
      <c r="H74" s="89" t="s">
        <v>921</v>
      </c>
      <c r="I74" s="119">
        <v>17689</v>
      </c>
      <c r="J74" s="118">
        <v>9.01</v>
      </c>
      <c r="K74" s="119">
        <v>1445</v>
      </c>
      <c r="L74" s="118">
        <v>1.24</v>
      </c>
      <c r="M74" s="117" t="s">
        <v>1108</v>
      </c>
      <c r="N74" s="117" t="s">
        <v>1109</v>
      </c>
      <c r="O74" s="78" t="str">
        <f t="shared" si="2"/>
        <v>8.16%</v>
      </c>
      <c r="P74" s="78" t="str">
        <f t="shared" si="2"/>
        <v>13.7%</v>
      </c>
      <c r="Q74" s="89"/>
      <c r="R74" s="110" t="str">
        <v>HF09</v>
      </c>
      <c r="S74" s="111"/>
      <c r="T74" s="112"/>
      <c r="U74" s="102"/>
      <c r="V74" s="102"/>
      <c r="W74" s="88" t="s">
        <v>1467</v>
      </c>
      <c r="X74" s="88" t="s">
        <v>1447</v>
      </c>
      <c r="AB74" s="78" t="s">
        <v>824</v>
      </c>
      <c r="AC74" s="78" t="s">
        <v>858</v>
      </c>
      <c r="AD74" s="78" t="s">
        <v>98</v>
      </c>
      <c r="AE74" s="79" t="s">
        <v>303</v>
      </c>
      <c r="AF74" s="79" t="s">
        <v>63</v>
      </c>
      <c r="AG74" s="79" t="s">
        <v>301</v>
      </c>
      <c r="AH74" s="110">
        <v>45.336019933554844</v>
      </c>
      <c r="AI74" s="122">
        <v>542</v>
      </c>
      <c r="AJ74" s="129">
        <v>0.90974280000000052</v>
      </c>
      <c r="AK74" s="117" t="s">
        <v>1919</v>
      </c>
      <c r="AL74" s="78" t="s">
        <v>1897</v>
      </c>
      <c r="AM74" s="78" t="s">
        <v>1920</v>
      </c>
      <c r="AN74" s="126">
        <v>46097</v>
      </c>
      <c r="AO74" s="128" t="s">
        <v>1891</v>
      </c>
    </row>
    <row r="75" spans="2:41" x14ac:dyDescent="0.2">
      <c r="B75" s="116" t="s">
        <v>29</v>
      </c>
      <c r="C75" s="78" t="s">
        <v>286</v>
      </c>
      <c r="D75" s="78" t="s">
        <v>12</v>
      </c>
      <c r="E75" s="78" t="s">
        <v>1722</v>
      </c>
      <c r="F75" s="78" t="s">
        <v>640</v>
      </c>
      <c r="G75" s="79" t="s">
        <v>639</v>
      </c>
      <c r="H75" s="78" t="s">
        <v>922</v>
      </c>
      <c r="I75" s="110">
        <v>15339</v>
      </c>
      <c r="J75" s="97">
        <v>14.8</v>
      </c>
      <c r="K75" s="110">
        <v>2502</v>
      </c>
      <c r="L75" s="97">
        <v>3.74</v>
      </c>
      <c r="M75" s="117" t="s">
        <v>1110</v>
      </c>
      <c r="N75" s="117" t="s">
        <v>1049</v>
      </c>
      <c r="O75" s="78" t="str">
        <f t="shared" si="2"/>
        <v>16.3%</v>
      </c>
      <c r="P75" s="78" t="str">
        <f t="shared" si="2"/>
        <v>25.2%</v>
      </c>
      <c r="Q75" s="78"/>
      <c r="R75" s="110" t="str">
        <v>HF13</v>
      </c>
      <c r="S75" s="111"/>
      <c r="T75" s="112"/>
      <c r="U75" s="102"/>
      <c r="V75" s="102"/>
      <c r="W75" s="88" t="s">
        <v>1467</v>
      </c>
      <c r="X75" s="88" t="s">
        <v>1447</v>
      </c>
      <c r="AB75" s="78" t="s">
        <v>972</v>
      </c>
      <c r="AC75" s="78" t="s">
        <v>1940</v>
      </c>
      <c r="AD75" s="78" t="s">
        <v>1908</v>
      </c>
      <c r="AE75" s="79" t="s">
        <v>303</v>
      </c>
      <c r="AF75" s="79" t="s">
        <v>63</v>
      </c>
      <c r="AG75" s="79" t="s">
        <v>301</v>
      </c>
      <c r="AH75" s="110">
        <v>21.96101661129568</v>
      </c>
      <c r="AI75" s="122">
        <v>270</v>
      </c>
      <c r="AJ75" s="129">
        <v>0.44068440000000003</v>
      </c>
      <c r="AK75" s="117" t="s">
        <v>1919</v>
      </c>
      <c r="AL75" s="78" t="s">
        <v>1897</v>
      </c>
      <c r="AM75" s="78" t="s">
        <v>1920</v>
      </c>
      <c r="AN75" s="126">
        <v>46097</v>
      </c>
      <c r="AO75" s="128" t="s">
        <v>1891</v>
      </c>
    </row>
    <row r="76" spans="2:41" x14ac:dyDescent="0.2">
      <c r="B76" s="116" t="s">
        <v>29</v>
      </c>
      <c r="C76" s="78" t="s">
        <v>286</v>
      </c>
      <c r="D76" s="78" t="s">
        <v>12</v>
      </c>
      <c r="E76" s="78" t="s">
        <v>1722</v>
      </c>
      <c r="F76" s="78" t="s">
        <v>640</v>
      </c>
      <c r="G76" s="79" t="s">
        <v>639</v>
      </c>
      <c r="H76" s="89" t="s">
        <v>923</v>
      </c>
      <c r="I76" s="119">
        <v>5781</v>
      </c>
      <c r="J76" s="118">
        <v>5.18</v>
      </c>
      <c r="K76" s="119">
        <v>1066.6790000000001</v>
      </c>
      <c r="L76" s="118">
        <v>1</v>
      </c>
      <c r="M76" s="117" t="s">
        <v>1094</v>
      </c>
      <c r="N76" s="117" t="s">
        <v>1111</v>
      </c>
      <c r="O76" s="78" t="str">
        <f t="shared" si="2"/>
        <v>18.4%</v>
      </c>
      <c r="P76" s="78" t="str">
        <f t="shared" si="2"/>
        <v>19.3%</v>
      </c>
      <c r="Q76" s="89"/>
      <c r="R76" s="110" t="str">
        <v>HF15</v>
      </c>
      <c r="S76" s="111"/>
      <c r="T76" s="112"/>
      <c r="U76" s="102"/>
      <c r="V76" s="102"/>
      <c r="W76" s="88" t="s">
        <v>1467</v>
      </c>
      <c r="X76" s="88" t="s">
        <v>1447</v>
      </c>
      <c r="AB76" s="78" t="s">
        <v>719</v>
      </c>
      <c r="AC76" s="78" t="s">
        <v>1941</v>
      </c>
      <c r="AD76" s="78" t="s">
        <v>1914</v>
      </c>
      <c r="AE76" s="79" t="s">
        <v>26</v>
      </c>
      <c r="AF76" s="79" t="s">
        <v>16</v>
      </c>
      <c r="AG76" s="79" t="s">
        <v>290</v>
      </c>
      <c r="AH76" s="110">
        <v>856.80974252491683</v>
      </c>
      <c r="AI76" s="122">
        <v>11623</v>
      </c>
      <c r="AJ76" s="129">
        <v>17.193315500000001</v>
      </c>
      <c r="AK76" s="117" t="s">
        <v>1896</v>
      </c>
      <c r="AL76" s="78" t="s">
        <v>1897</v>
      </c>
      <c r="AM76" s="78" t="s">
        <v>1890</v>
      </c>
      <c r="AN76" s="126">
        <v>46097</v>
      </c>
      <c r="AO76" s="128" t="s">
        <v>1891</v>
      </c>
    </row>
    <row r="77" spans="2:41" x14ac:dyDescent="0.2">
      <c r="B77" s="116" t="s">
        <v>29</v>
      </c>
      <c r="C77" s="78" t="s">
        <v>286</v>
      </c>
      <c r="D77" s="78" t="s">
        <v>12</v>
      </c>
      <c r="E77" s="78" t="s">
        <v>1722</v>
      </c>
      <c r="F77" s="78" t="s">
        <v>640</v>
      </c>
      <c r="G77" s="79" t="s">
        <v>639</v>
      </c>
      <c r="H77" s="89" t="s">
        <v>924</v>
      </c>
      <c r="I77" s="119">
        <v>38809</v>
      </c>
      <c r="J77" s="118">
        <v>28.990000000000002</v>
      </c>
      <c r="K77" s="119">
        <v>5013.6790000000001</v>
      </c>
      <c r="L77" s="118">
        <v>5.98</v>
      </c>
      <c r="M77" s="117" t="s">
        <v>897</v>
      </c>
      <c r="N77" s="117" t="s">
        <v>1053</v>
      </c>
      <c r="O77" s="78" t="str">
        <f t="shared" si="2"/>
        <v>12.9%</v>
      </c>
      <c r="P77" s="78" t="str">
        <f t="shared" si="2"/>
        <v>20.6%</v>
      </c>
      <c r="Q77" s="89"/>
      <c r="R77" s="110" t="str">
        <v>HF16</v>
      </c>
      <c r="S77" s="111"/>
      <c r="T77" s="112"/>
      <c r="U77" s="102"/>
      <c r="V77" s="102"/>
      <c r="W77" s="88" t="s">
        <v>1467</v>
      </c>
      <c r="X77" s="88" t="s">
        <v>1447</v>
      </c>
      <c r="AB77" s="78" t="s">
        <v>720</v>
      </c>
      <c r="AC77" s="78" t="s">
        <v>721</v>
      </c>
      <c r="AD77" s="78" t="s">
        <v>1914</v>
      </c>
      <c r="AE77" s="79" t="s">
        <v>26</v>
      </c>
      <c r="AF77" s="79" t="s">
        <v>16</v>
      </c>
      <c r="AG77" s="79" t="s">
        <v>290</v>
      </c>
      <c r="AH77" s="110">
        <v>657.40638039867088</v>
      </c>
      <c r="AI77" s="122">
        <v>10035</v>
      </c>
      <c r="AJ77" s="129">
        <v>13.191954699999997</v>
      </c>
      <c r="AK77" s="117" t="s">
        <v>1899</v>
      </c>
      <c r="AL77" s="78" t="s">
        <v>1889</v>
      </c>
      <c r="AM77" s="78" t="s">
        <v>1890</v>
      </c>
      <c r="AN77" s="126">
        <v>46097</v>
      </c>
      <c r="AO77" s="128" t="s">
        <v>1891</v>
      </c>
    </row>
    <row r="78" spans="2:41" x14ac:dyDescent="0.2">
      <c r="B78" s="116" t="s">
        <v>29</v>
      </c>
      <c r="C78" s="78" t="s">
        <v>286</v>
      </c>
      <c r="D78" s="78" t="s">
        <v>12</v>
      </c>
      <c r="E78" s="78" t="s">
        <v>1723</v>
      </c>
      <c r="F78" s="78" t="s">
        <v>365</v>
      </c>
      <c r="G78" s="79" t="s">
        <v>364</v>
      </c>
      <c r="H78" s="89" t="s">
        <v>921</v>
      </c>
      <c r="I78" s="119">
        <v>34032</v>
      </c>
      <c r="J78" s="118">
        <v>15.62</v>
      </c>
      <c r="K78" s="119">
        <v>9912</v>
      </c>
      <c r="L78" s="118">
        <v>5.43</v>
      </c>
      <c r="M78" s="117" t="s">
        <v>1112</v>
      </c>
      <c r="N78" s="117" t="s">
        <v>1113</v>
      </c>
      <c r="O78" s="78" t="str">
        <f t="shared" si="2"/>
        <v>29.1%</v>
      </c>
      <c r="P78" s="78" t="str">
        <f t="shared" si="2"/>
        <v>34.7%</v>
      </c>
      <c r="Q78" s="89"/>
      <c r="R78" s="110" t="str">
        <v>HF17</v>
      </c>
      <c r="S78" s="111"/>
      <c r="T78" s="112"/>
      <c r="U78" s="102"/>
      <c r="V78" s="102"/>
      <c r="W78" s="88" t="s">
        <v>1468</v>
      </c>
      <c r="X78" s="88" t="s">
        <v>1447</v>
      </c>
      <c r="AB78" s="78" t="s">
        <v>72</v>
      </c>
      <c r="AC78" s="78" t="s">
        <v>851</v>
      </c>
      <c r="AD78" s="78" t="s">
        <v>1911</v>
      </c>
      <c r="AE78" s="79" t="s">
        <v>28</v>
      </c>
      <c r="AF78" s="79" t="s">
        <v>14</v>
      </c>
      <c r="AG78" s="79" t="s">
        <v>287</v>
      </c>
      <c r="AH78" s="110">
        <v>85.458104651162856</v>
      </c>
      <c r="AI78" s="122">
        <v>1335</v>
      </c>
      <c r="AJ78" s="129">
        <v>1.7148593000000012</v>
      </c>
      <c r="AK78" s="117" t="s">
        <v>1909</v>
      </c>
      <c r="AL78" s="78" t="s">
        <v>1889</v>
      </c>
      <c r="AM78" s="78" t="s">
        <v>1890</v>
      </c>
      <c r="AN78" s="126">
        <v>46097</v>
      </c>
      <c r="AO78" s="128" t="s">
        <v>1891</v>
      </c>
    </row>
    <row r="79" spans="2:41" x14ac:dyDescent="0.2">
      <c r="B79" s="116" t="s">
        <v>29</v>
      </c>
      <c r="C79" s="78" t="s">
        <v>286</v>
      </c>
      <c r="D79" s="78" t="s">
        <v>12</v>
      </c>
      <c r="E79" s="78" t="s">
        <v>1723</v>
      </c>
      <c r="F79" s="78" t="s">
        <v>365</v>
      </c>
      <c r="G79" s="79" t="s">
        <v>364</v>
      </c>
      <c r="H79" s="89" t="s">
        <v>922</v>
      </c>
      <c r="I79" s="119">
        <v>22723</v>
      </c>
      <c r="J79" s="118">
        <v>22.49</v>
      </c>
      <c r="K79" s="119">
        <v>8867</v>
      </c>
      <c r="L79" s="118">
        <v>10.4</v>
      </c>
      <c r="M79" s="117" t="s">
        <v>1114</v>
      </c>
      <c r="N79" s="117" t="s">
        <v>1115</v>
      </c>
      <c r="O79" s="78" t="str">
        <f t="shared" si="2"/>
        <v>39%</v>
      </c>
      <c r="P79" s="78" t="str">
        <f t="shared" si="2"/>
        <v>46.2%</v>
      </c>
      <c r="Q79" s="89"/>
      <c r="R79" s="110" t="str">
        <v>HF20</v>
      </c>
      <c r="S79" s="111"/>
      <c r="T79" s="112"/>
      <c r="U79" s="102"/>
      <c r="V79" s="102"/>
      <c r="W79" s="88" t="s">
        <v>1468</v>
      </c>
      <c r="X79" s="88" t="s">
        <v>1447</v>
      </c>
      <c r="AB79" s="78" t="s">
        <v>160</v>
      </c>
      <c r="AC79" s="78" t="s">
        <v>1942</v>
      </c>
      <c r="AD79" s="78" t="s">
        <v>1911</v>
      </c>
      <c r="AE79" s="79" t="s">
        <v>28</v>
      </c>
      <c r="AF79" s="79" t="s">
        <v>14</v>
      </c>
      <c r="AG79" s="79" t="s">
        <v>287</v>
      </c>
      <c r="AH79" s="110">
        <v>88.617747508305641</v>
      </c>
      <c r="AI79" s="122">
        <v>1237</v>
      </c>
      <c r="AJ79" s="129">
        <v>1.7782628</v>
      </c>
      <c r="AK79" s="117" t="s">
        <v>1909</v>
      </c>
      <c r="AL79" s="78" t="s">
        <v>1889</v>
      </c>
      <c r="AM79" s="78" t="s">
        <v>1890</v>
      </c>
      <c r="AN79" s="126">
        <v>46097</v>
      </c>
      <c r="AO79" s="128" t="s">
        <v>1891</v>
      </c>
    </row>
    <row r="80" spans="2:41" x14ac:dyDescent="0.2">
      <c r="B80" s="116" t="s">
        <v>29</v>
      </c>
      <c r="C80" s="78" t="s">
        <v>286</v>
      </c>
      <c r="D80" s="78" t="s">
        <v>12</v>
      </c>
      <c r="E80" s="78" t="s">
        <v>1723</v>
      </c>
      <c r="F80" s="78" t="s">
        <v>365</v>
      </c>
      <c r="G80" s="79" t="s">
        <v>364</v>
      </c>
      <c r="H80" s="89" t="s">
        <v>923</v>
      </c>
      <c r="I80" s="119">
        <v>9655</v>
      </c>
      <c r="J80" s="118">
        <v>10.119999999999999</v>
      </c>
      <c r="K80" s="119">
        <v>2667.4520000000002</v>
      </c>
      <c r="L80" s="118">
        <v>2.19</v>
      </c>
      <c r="M80" s="117" t="s">
        <v>1047</v>
      </c>
      <c r="N80" s="117" t="s">
        <v>1074</v>
      </c>
      <c r="O80" s="78" t="str">
        <f t="shared" si="2"/>
        <v>27.6%</v>
      </c>
      <c r="P80" s="78" t="str">
        <f t="shared" si="2"/>
        <v>21.6%</v>
      </c>
      <c r="Q80" s="89"/>
      <c r="R80" s="110" t="str">
        <v>HF21</v>
      </c>
      <c r="S80" s="111"/>
      <c r="T80" s="112"/>
      <c r="U80" s="102"/>
      <c r="V80" s="102"/>
      <c r="W80" s="88" t="s">
        <v>1468</v>
      </c>
      <c r="X80" s="88" t="s">
        <v>1447</v>
      </c>
      <c r="AB80" s="78" t="s">
        <v>999</v>
      </c>
      <c r="AC80" s="78" t="s">
        <v>1943</v>
      </c>
      <c r="AD80" s="78" t="s">
        <v>1911</v>
      </c>
      <c r="AE80" s="79" t="s">
        <v>28</v>
      </c>
      <c r="AF80" s="79" t="s">
        <v>14</v>
      </c>
      <c r="AG80" s="79" t="s">
        <v>287</v>
      </c>
      <c r="AH80" s="110">
        <v>210.16417275747506</v>
      </c>
      <c r="AI80" s="122">
        <v>3016</v>
      </c>
      <c r="AJ80" s="129">
        <v>4.2172944000000001</v>
      </c>
      <c r="AK80" s="117" t="s">
        <v>1888</v>
      </c>
      <c r="AL80" s="78" t="s">
        <v>1889</v>
      </c>
      <c r="AM80" s="78" t="s">
        <v>1890</v>
      </c>
      <c r="AN80" s="126">
        <v>46097</v>
      </c>
      <c r="AO80" s="128" t="s">
        <v>1891</v>
      </c>
    </row>
    <row r="81" spans="2:41" x14ac:dyDescent="0.2">
      <c r="B81" s="116" t="s">
        <v>29</v>
      </c>
      <c r="C81" s="78" t="s">
        <v>286</v>
      </c>
      <c r="D81" s="78" t="s">
        <v>12</v>
      </c>
      <c r="E81" s="78" t="s">
        <v>1723</v>
      </c>
      <c r="F81" s="78" t="s">
        <v>365</v>
      </c>
      <c r="G81" s="79" t="s">
        <v>364</v>
      </c>
      <c r="H81" s="89" t="s">
        <v>924</v>
      </c>
      <c r="I81" s="119">
        <v>66410</v>
      </c>
      <c r="J81" s="118">
        <v>48.23</v>
      </c>
      <c r="K81" s="119">
        <v>21446.452000000001</v>
      </c>
      <c r="L81" s="118">
        <v>18.02</v>
      </c>
      <c r="M81" s="117" t="s">
        <v>1116</v>
      </c>
      <c r="N81" s="117" t="s">
        <v>1117</v>
      </c>
      <c r="O81" s="78" t="str">
        <f t="shared" si="2"/>
        <v>32.2%</v>
      </c>
      <c r="P81" s="78" t="str">
        <f t="shared" si="2"/>
        <v>37.3%</v>
      </c>
      <c r="Q81" s="89"/>
      <c r="R81" s="110" t="str">
        <v>HG05</v>
      </c>
      <c r="S81" s="111"/>
      <c r="T81" s="112"/>
      <c r="U81" s="102"/>
      <c r="V81" s="102"/>
      <c r="W81" s="88" t="s">
        <v>1468</v>
      </c>
      <c r="X81" s="88" t="s">
        <v>1447</v>
      </c>
      <c r="AB81" s="78" t="s">
        <v>469</v>
      </c>
      <c r="AC81" s="78" t="s">
        <v>1944</v>
      </c>
      <c r="AD81" s="78" t="s">
        <v>1893</v>
      </c>
      <c r="AE81" s="79" t="s">
        <v>32</v>
      </c>
      <c r="AF81" s="79" t="s">
        <v>61</v>
      </c>
      <c r="AG81" s="79" t="s">
        <v>299</v>
      </c>
      <c r="AH81" s="110">
        <v>234.47354152823914</v>
      </c>
      <c r="AI81" s="122">
        <v>3703</v>
      </c>
      <c r="AJ81" s="129">
        <v>4.7051023999999995</v>
      </c>
      <c r="AK81" s="117" t="s">
        <v>1888</v>
      </c>
      <c r="AL81" s="78" t="s">
        <v>1889</v>
      </c>
      <c r="AM81" s="78" t="s">
        <v>1890</v>
      </c>
      <c r="AN81" s="126">
        <v>46097</v>
      </c>
      <c r="AO81" s="128" t="s">
        <v>1891</v>
      </c>
    </row>
    <row r="82" spans="2:41" x14ac:dyDescent="0.2">
      <c r="B82" s="116" t="s">
        <v>29</v>
      </c>
      <c r="C82" s="78" t="s">
        <v>840</v>
      </c>
      <c r="D82" s="78" t="s">
        <v>651</v>
      </c>
      <c r="E82" s="78" t="s">
        <v>1724</v>
      </c>
      <c r="F82" s="78" t="s">
        <v>657</v>
      </c>
      <c r="G82" s="79" t="s">
        <v>656</v>
      </c>
      <c r="H82" s="89" t="s">
        <v>921</v>
      </c>
      <c r="I82" s="119">
        <v>18610</v>
      </c>
      <c r="J82" s="118">
        <v>9.5</v>
      </c>
      <c r="K82" s="119">
        <v>1265</v>
      </c>
      <c r="L82" s="118">
        <v>1.4</v>
      </c>
      <c r="M82" s="117" t="s">
        <v>1118</v>
      </c>
      <c r="N82" s="117" t="s">
        <v>1119</v>
      </c>
      <c r="O82" s="78" t="str">
        <f t="shared" si="2"/>
        <v>6.79%</v>
      </c>
      <c r="P82" s="78" t="str">
        <f t="shared" si="2"/>
        <v>14.7%</v>
      </c>
      <c r="Q82" s="89"/>
      <c r="R82" s="110" t="str">
        <v>HG07</v>
      </c>
      <c r="S82" s="111"/>
      <c r="T82" s="112"/>
      <c r="U82" s="102"/>
      <c r="V82" s="102"/>
      <c r="W82" s="88" t="s">
        <v>1469</v>
      </c>
      <c r="X82" s="88" t="s">
        <v>1463</v>
      </c>
      <c r="AB82" s="78" t="s">
        <v>980</v>
      </c>
      <c r="AC82" s="78" t="s">
        <v>1945</v>
      </c>
      <c r="AD82" s="78" t="s">
        <v>1893</v>
      </c>
      <c r="AE82" s="79" t="s">
        <v>32</v>
      </c>
      <c r="AF82" s="79" t="s">
        <v>61</v>
      </c>
      <c r="AG82" s="79" t="s">
        <v>299</v>
      </c>
      <c r="AH82" s="110">
        <v>476.11318604651166</v>
      </c>
      <c r="AI82" s="122">
        <v>7946</v>
      </c>
      <c r="AJ82" s="129">
        <v>9.5540046000000025</v>
      </c>
      <c r="AK82" s="117" t="s">
        <v>1894</v>
      </c>
      <c r="AL82" s="78" t="s">
        <v>1889</v>
      </c>
      <c r="AM82" s="78" t="s">
        <v>1890</v>
      </c>
      <c r="AN82" s="126">
        <v>46097</v>
      </c>
      <c r="AO82" s="128" t="s">
        <v>1891</v>
      </c>
    </row>
    <row r="83" spans="2:41" x14ac:dyDescent="0.2">
      <c r="B83" s="116" t="s">
        <v>29</v>
      </c>
      <c r="C83" s="78" t="s">
        <v>840</v>
      </c>
      <c r="D83" s="78" t="s">
        <v>651</v>
      </c>
      <c r="E83" s="78" t="s">
        <v>1724</v>
      </c>
      <c r="F83" s="78" t="s">
        <v>657</v>
      </c>
      <c r="G83" s="79" t="s">
        <v>656</v>
      </c>
      <c r="H83" s="89" t="s">
        <v>922</v>
      </c>
      <c r="I83" s="119">
        <v>12478</v>
      </c>
      <c r="J83" s="118">
        <v>15.71</v>
      </c>
      <c r="K83" s="119">
        <v>2876</v>
      </c>
      <c r="L83" s="118">
        <v>4.9800000000000004</v>
      </c>
      <c r="M83" s="117" t="s">
        <v>1120</v>
      </c>
      <c r="N83" s="117" t="s">
        <v>1121</v>
      </c>
      <c r="O83" s="78" t="str">
        <f t="shared" si="2"/>
        <v>23%</v>
      </c>
      <c r="P83" s="78" t="str">
        <f t="shared" si="2"/>
        <v>31.6%</v>
      </c>
      <c r="Q83" s="89"/>
      <c r="R83" s="110" t="str">
        <v>HG09</v>
      </c>
      <c r="S83" s="111"/>
      <c r="T83" s="112"/>
      <c r="U83" s="102"/>
      <c r="V83" s="102"/>
      <c r="W83" s="88" t="s">
        <v>1469</v>
      </c>
      <c r="X83" s="88" t="s">
        <v>1463</v>
      </c>
      <c r="AB83" s="78" t="s">
        <v>981</v>
      </c>
      <c r="AC83" s="78" t="s">
        <v>1946</v>
      </c>
      <c r="AD83" s="78" t="s">
        <v>1893</v>
      </c>
      <c r="AE83" s="79" t="s">
        <v>32</v>
      </c>
      <c r="AF83" s="79" t="s">
        <v>61</v>
      </c>
      <c r="AG83" s="79" t="s">
        <v>299</v>
      </c>
      <c r="AH83" s="110">
        <v>608.46466943521602</v>
      </c>
      <c r="AI83" s="122">
        <v>11274</v>
      </c>
      <c r="AJ83" s="129">
        <v>12.209857700000001</v>
      </c>
      <c r="AK83" s="117" t="s">
        <v>1899</v>
      </c>
      <c r="AL83" s="78" t="s">
        <v>1889</v>
      </c>
      <c r="AM83" s="78" t="s">
        <v>1890</v>
      </c>
      <c r="AN83" s="126">
        <v>46097</v>
      </c>
      <c r="AO83" s="128" t="s">
        <v>1891</v>
      </c>
    </row>
    <row r="84" spans="2:41" x14ac:dyDescent="0.2">
      <c r="B84" s="116" t="s">
        <v>29</v>
      </c>
      <c r="C84" s="78" t="s">
        <v>840</v>
      </c>
      <c r="D84" s="78" t="s">
        <v>651</v>
      </c>
      <c r="E84" s="78" t="s">
        <v>1724</v>
      </c>
      <c r="F84" s="78" t="s">
        <v>657</v>
      </c>
      <c r="G84" s="79" t="s">
        <v>656</v>
      </c>
      <c r="H84" s="89" t="s">
        <v>923</v>
      </c>
      <c r="I84" s="119">
        <v>8451</v>
      </c>
      <c r="J84" s="118">
        <v>9.98</v>
      </c>
      <c r="K84" s="119">
        <v>1590</v>
      </c>
      <c r="L84" s="118">
        <v>1.33</v>
      </c>
      <c r="M84" s="117" t="s">
        <v>1092</v>
      </c>
      <c r="N84" s="117" t="s">
        <v>1122</v>
      </c>
      <c r="O84" s="78" t="str">
        <f t="shared" si="2"/>
        <v>18.8%</v>
      </c>
      <c r="P84" s="78" t="str">
        <f t="shared" si="2"/>
        <v>13.3%</v>
      </c>
      <c r="Q84" s="89"/>
      <c r="R84" s="110" t="str">
        <v>HG11</v>
      </c>
      <c r="S84" s="111"/>
      <c r="T84" s="112"/>
      <c r="U84" s="102"/>
      <c r="V84" s="102"/>
      <c r="W84" s="88" t="s">
        <v>1469</v>
      </c>
      <c r="X84" s="88" t="s">
        <v>1463</v>
      </c>
      <c r="AB84" s="78" t="s">
        <v>195</v>
      </c>
      <c r="AC84" s="78" t="s">
        <v>666</v>
      </c>
      <c r="AD84" s="78" t="s">
        <v>1911</v>
      </c>
      <c r="AE84" s="79" t="s">
        <v>28</v>
      </c>
      <c r="AF84" s="79" t="s">
        <v>13</v>
      </c>
      <c r="AG84" s="79" t="s">
        <v>841</v>
      </c>
      <c r="AH84" s="110">
        <v>97.691800664451847</v>
      </c>
      <c r="AI84" s="122">
        <v>1552</v>
      </c>
      <c r="AJ84" s="129">
        <v>1.9603488000000007</v>
      </c>
      <c r="AK84" s="117" t="s">
        <v>1909</v>
      </c>
      <c r="AL84" s="78" t="s">
        <v>1889</v>
      </c>
      <c r="AM84" s="78" t="s">
        <v>1890</v>
      </c>
      <c r="AN84" s="126">
        <v>46097</v>
      </c>
      <c r="AO84" s="128" t="s">
        <v>1891</v>
      </c>
    </row>
    <row r="85" spans="2:41" x14ac:dyDescent="0.2">
      <c r="B85" s="116" t="s">
        <v>29</v>
      </c>
      <c r="C85" s="78" t="s">
        <v>840</v>
      </c>
      <c r="D85" s="78" t="s">
        <v>651</v>
      </c>
      <c r="E85" s="78" t="s">
        <v>1724</v>
      </c>
      <c r="F85" s="78" t="s">
        <v>657</v>
      </c>
      <c r="G85" s="79" t="s">
        <v>656</v>
      </c>
      <c r="H85" s="89" t="s">
        <v>924</v>
      </c>
      <c r="I85" s="119">
        <v>39539</v>
      </c>
      <c r="J85" s="118">
        <v>35.19</v>
      </c>
      <c r="K85" s="119">
        <v>5731</v>
      </c>
      <c r="L85" s="118">
        <v>7.7100000000000009</v>
      </c>
      <c r="M85" s="117" t="s">
        <v>1123</v>
      </c>
      <c r="N85" s="117" t="s">
        <v>1124</v>
      </c>
      <c r="O85" s="78" t="str">
        <f t="shared" si="2"/>
        <v>14.4%</v>
      </c>
      <c r="P85" s="78" t="str">
        <f t="shared" si="2"/>
        <v>21.9%</v>
      </c>
      <c r="Q85" s="89"/>
      <c r="R85" s="110" t="str">
        <v>HH20</v>
      </c>
      <c r="S85" s="111"/>
      <c r="T85" s="112"/>
      <c r="U85" s="102"/>
      <c r="V85" s="102"/>
      <c r="W85" s="88" t="s">
        <v>1469</v>
      </c>
      <c r="X85" s="88" t="s">
        <v>1463</v>
      </c>
      <c r="AB85" s="78" t="s">
        <v>78</v>
      </c>
      <c r="AC85" s="78" t="s">
        <v>665</v>
      </c>
      <c r="AD85" s="78" t="s">
        <v>1911</v>
      </c>
      <c r="AE85" s="79" t="s">
        <v>28</v>
      </c>
      <c r="AF85" s="79" t="s">
        <v>13</v>
      </c>
      <c r="AG85" s="79" t="s">
        <v>841</v>
      </c>
      <c r="AH85" s="110">
        <v>149.55503322259133</v>
      </c>
      <c r="AI85" s="122">
        <v>1781</v>
      </c>
      <c r="AJ85" s="129">
        <v>3.0010709999999996</v>
      </c>
      <c r="AK85" s="117" t="s">
        <v>1888</v>
      </c>
      <c r="AL85" s="78" t="s">
        <v>1889</v>
      </c>
      <c r="AM85" s="78" t="s">
        <v>1890</v>
      </c>
      <c r="AN85" s="126">
        <v>46097</v>
      </c>
      <c r="AO85" s="128" t="s">
        <v>1891</v>
      </c>
    </row>
    <row r="86" spans="2:41" x14ac:dyDescent="0.2">
      <c r="B86" s="116" t="s">
        <v>29</v>
      </c>
      <c r="C86" s="78" t="s">
        <v>840</v>
      </c>
      <c r="D86" s="78" t="s">
        <v>651</v>
      </c>
      <c r="E86" s="78" t="s">
        <v>1725</v>
      </c>
      <c r="F86" s="78" t="s">
        <v>1404</v>
      </c>
      <c r="G86" s="79" t="s">
        <v>942</v>
      </c>
      <c r="H86" s="89" t="s">
        <v>921</v>
      </c>
      <c r="I86" s="119">
        <v>24165</v>
      </c>
      <c r="J86" s="118">
        <v>10.88</v>
      </c>
      <c r="K86" s="119">
        <v>1804</v>
      </c>
      <c r="L86" s="118">
        <v>1.82</v>
      </c>
      <c r="M86" s="117" t="s">
        <v>1125</v>
      </c>
      <c r="N86" s="117" t="s">
        <v>1043</v>
      </c>
      <c r="O86" s="78" t="str">
        <f t="shared" si="2"/>
        <v>7.46%</v>
      </c>
      <c r="P86" s="78" t="str">
        <f t="shared" si="2"/>
        <v>16.7%</v>
      </c>
      <c r="Q86" s="89"/>
      <c r="R86" s="110" t="str">
        <v>HH24</v>
      </c>
      <c r="S86" s="111"/>
      <c r="T86" s="112"/>
      <c r="U86" s="102"/>
      <c r="V86" s="102"/>
      <c r="W86" s="88" t="s">
        <v>1470</v>
      </c>
      <c r="X86" s="88" t="s">
        <v>1463</v>
      </c>
      <c r="AB86" s="78" t="s">
        <v>368</v>
      </c>
      <c r="AC86" s="78" t="s">
        <v>369</v>
      </c>
      <c r="AD86" s="78" t="s">
        <v>1911</v>
      </c>
      <c r="AE86" s="79" t="s">
        <v>28</v>
      </c>
      <c r="AF86" s="79" t="s">
        <v>13</v>
      </c>
      <c r="AG86" s="79" t="s">
        <v>841</v>
      </c>
      <c r="AH86" s="110">
        <v>141.56957142857141</v>
      </c>
      <c r="AI86" s="122">
        <v>2169</v>
      </c>
      <c r="AJ86" s="129" t="s">
        <v>1956</v>
      </c>
      <c r="AK86" s="117" t="s">
        <v>1888</v>
      </c>
      <c r="AL86" s="78" t="s">
        <v>1889</v>
      </c>
      <c r="AM86" s="78" t="s">
        <v>1890</v>
      </c>
      <c r="AN86" s="126">
        <v>46097</v>
      </c>
      <c r="AO86" s="128" t="s">
        <v>1891</v>
      </c>
    </row>
    <row r="87" spans="2:41" x14ac:dyDescent="0.2">
      <c r="B87" s="116" t="s">
        <v>29</v>
      </c>
      <c r="C87" s="78" t="s">
        <v>840</v>
      </c>
      <c r="D87" s="78" t="s">
        <v>651</v>
      </c>
      <c r="E87" s="78" t="s">
        <v>1725</v>
      </c>
      <c r="F87" s="78" t="s">
        <v>1404</v>
      </c>
      <c r="G87" s="79" t="s">
        <v>942</v>
      </c>
      <c r="H87" s="78" t="s">
        <v>922</v>
      </c>
      <c r="I87" s="110">
        <v>25069</v>
      </c>
      <c r="J87" s="97">
        <v>17.72</v>
      </c>
      <c r="K87" s="110">
        <v>2770</v>
      </c>
      <c r="L87" s="97">
        <v>6.48</v>
      </c>
      <c r="M87" s="117" t="s">
        <v>1126</v>
      </c>
      <c r="N87" s="117" t="s">
        <v>1005</v>
      </c>
      <c r="O87" s="78" t="str">
        <f t="shared" si="2"/>
        <v>11%</v>
      </c>
      <c r="P87" s="78" t="str">
        <f t="shared" si="2"/>
        <v>36.5%</v>
      </c>
      <c r="Q87" s="78"/>
      <c r="R87" s="110" t="str">
        <v>HH45</v>
      </c>
      <c r="S87" s="111"/>
      <c r="T87" s="112"/>
      <c r="U87" s="102"/>
      <c r="V87" s="102"/>
      <c r="W87" s="88" t="s">
        <v>1470</v>
      </c>
      <c r="X87" s="88" t="s">
        <v>1463</v>
      </c>
      <c r="AB87" s="78" t="s">
        <v>442</v>
      </c>
      <c r="AC87" s="78" t="s">
        <v>1947</v>
      </c>
      <c r="AD87" s="78" t="s">
        <v>1911</v>
      </c>
      <c r="AE87" s="79" t="s">
        <v>28</v>
      </c>
      <c r="AF87" s="79" t="s">
        <v>13</v>
      </c>
      <c r="AG87" s="79" t="s">
        <v>841</v>
      </c>
      <c r="AH87" s="110">
        <v>128.38664451827245</v>
      </c>
      <c r="AI87" s="122">
        <v>1599</v>
      </c>
      <c r="AJ87" s="129">
        <v>2.5762920000000009</v>
      </c>
      <c r="AK87" s="117" t="s">
        <v>1888</v>
      </c>
      <c r="AL87" s="78" t="s">
        <v>1889</v>
      </c>
      <c r="AM87" s="78" t="s">
        <v>1890</v>
      </c>
      <c r="AN87" s="126">
        <v>46097</v>
      </c>
      <c r="AO87" s="128" t="s">
        <v>1891</v>
      </c>
    </row>
    <row r="88" spans="2:41" x14ac:dyDescent="0.2">
      <c r="B88" s="116" t="s">
        <v>29</v>
      </c>
      <c r="C88" s="78" t="s">
        <v>840</v>
      </c>
      <c r="D88" s="78" t="s">
        <v>651</v>
      </c>
      <c r="E88" s="78" t="s">
        <v>1725</v>
      </c>
      <c r="F88" s="78" t="s">
        <v>1404</v>
      </c>
      <c r="G88" s="79" t="s">
        <v>942</v>
      </c>
      <c r="H88" s="89" t="s">
        <v>923</v>
      </c>
      <c r="I88" s="119">
        <v>5283</v>
      </c>
      <c r="J88" s="118">
        <v>6.49</v>
      </c>
      <c r="K88" s="119">
        <v>679</v>
      </c>
      <c r="L88" s="118">
        <v>0.94</v>
      </c>
      <c r="M88" s="117" t="s">
        <v>1042</v>
      </c>
      <c r="N88" s="117" t="s">
        <v>1123</v>
      </c>
      <c r="O88" s="78" t="str">
        <f t="shared" si="2"/>
        <v>12.8%</v>
      </c>
      <c r="P88" s="78" t="str">
        <f t="shared" si="2"/>
        <v>14.4%</v>
      </c>
      <c r="Q88" s="89"/>
      <c r="R88" s="110" t="str">
        <v>HH47</v>
      </c>
      <c r="S88" s="111"/>
      <c r="T88" s="112"/>
      <c r="U88" s="102"/>
      <c r="V88" s="102"/>
      <c r="W88" s="88" t="s">
        <v>1470</v>
      </c>
      <c r="X88" s="88" t="s">
        <v>1463</v>
      </c>
      <c r="AB88" s="78" t="s">
        <v>154</v>
      </c>
      <c r="AC88" s="78" t="s">
        <v>476</v>
      </c>
      <c r="AD88" s="78" t="s">
        <v>1948</v>
      </c>
      <c r="AE88" s="79" t="s">
        <v>24</v>
      </c>
      <c r="AF88" s="79" t="s">
        <v>50</v>
      </c>
      <c r="AG88" s="79" t="s">
        <v>273</v>
      </c>
      <c r="AH88" s="110">
        <v>96.547714285714264</v>
      </c>
      <c r="AI88" s="122">
        <v>1135</v>
      </c>
      <c r="AJ88" s="129">
        <v>1.9373908</v>
      </c>
      <c r="AK88" s="117" t="s">
        <v>1909</v>
      </c>
      <c r="AL88" s="78" t="s">
        <v>1889</v>
      </c>
      <c r="AM88" s="78" t="s">
        <v>1890</v>
      </c>
      <c r="AN88" s="126">
        <v>46097</v>
      </c>
      <c r="AO88" s="128" t="s">
        <v>1891</v>
      </c>
    </row>
    <row r="89" spans="2:41" x14ac:dyDescent="0.2">
      <c r="B89" s="116" t="s">
        <v>29</v>
      </c>
      <c r="C89" s="78" t="s">
        <v>840</v>
      </c>
      <c r="D89" s="78" t="s">
        <v>651</v>
      </c>
      <c r="E89" s="78" t="s">
        <v>1725</v>
      </c>
      <c r="F89" s="78" t="s">
        <v>1404</v>
      </c>
      <c r="G89" s="79" t="s">
        <v>942</v>
      </c>
      <c r="H89" s="89" t="s">
        <v>924</v>
      </c>
      <c r="I89" s="119">
        <v>54517</v>
      </c>
      <c r="J89" s="118">
        <v>35.090000000000003</v>
      </c>
      <c r="K89" s="119">
        <v>5253</v>
      </c>
      <c r="L89" s="118">
        <v>9.24</v>
      </c>
      <c r="M89" s="117" t="s">
        <v>1127</v>
      </c>
      <c r="N89" s="117" t="s">
        <v>1070</v>
      </c>
      <c r="O89" s="78" t="str">
        <f t="shared" si="2"/>
        <v>9.63%</v>
      </c>
      <c r="P89" s="78" t="str">
        <f t="shared" si="2"/>
        <v>26.3%</v>
      </c>
      <c r="Q89" s="89"/>
      <c r="R89" s="110" t="str">
        <v>HJ28</v>
      </c>
      <c r="S89" s="111"/>
      <c r="T89" s="112"/>
      <c r="U89" s="102"/>
      <c r="V89" s="102"/>
      <c r="W89" s="88" t="s">
        <v>1470</v>
      </c>
      <c r="X89" s="88" t="s">
        <v>1463</v>
      </c>
      <c r="AB89" s="78" t="s">
        <v>310</v>
      </c>
      <c r="AC89" s="78" t="s">
        <v>1949</v>
      </c>
      <c r="AD89" s="78" t="s">
        <v>1950</v>
      </c>
      <c r="AE89" s="79" t="s">
        <v>25</v>
      </c>
      <c r="AF89" s="79" t="s">
        <v>54</v>
      </c>
      <c r="AG89" s="79" t="s">
        <v>276</v>
      </c>
      <c r="AH89" s="110">
        <v>137.18112458471754</v>
      </c>
      <c r="AI89" s="122">
        <v>1877</v>
      </c>
      <c r="AJ89" s="129">
        <v>2.7527678999999985</v>
      </c>
      <c r="AK89" s="117" t="s">
        <v>1888</v>
      </c>
      <c r="AL89" s="78" t="s">
        <v>1889</v>
      </c>
      <c r="AM89" s="78" t="s">
        <v>1890</v>
      </c>
      <c r="AN89" s="126">
        <v>46097</v>
      </c>
      <c r="AO89" s="128" t="s">
        <v>1891</v>
      </c>
    </row>
    <row r="90" spans="2:41" x14ac:dyDescent="0.2">
      <c r="B90" s="116" t="s">
        <v>29</v>
      </c>
      <c r="C90" s="78" t="s">
        <v>840</v>
      </c>
      <c r="D90" s="78" t="s">
        <v>651</v>
      </c>
      <c r="E90" s="78" t="s">
        <v>1726</v>
      </c>
      <c r="F90" s="78" t="s">
        <v>659</v>
      </c>
      <c r="G90" s="79" t="s">
        <v>658</v>
      </c>
      <c r="H90" s="89" t="s">
        <v>921</v>
      </c>
      <c r="I90" s="119">
        <v>16342</v>
      </c>
      <c r="J90" s="118">
        <v>8.77</v>
      </c>
      <c r="K90" s="119">
        <v>936</v>
      </c>
      <c r="L90" s="118">
        <v>1.43</v>
      </c>
      <c r="M90" s="117" t="s">
        <v>1128</v>
      </c>
      <c r="N90" s="117" t="s">
        <v>1110</v>
      </c>
      <c r="O90" s="78" t="str">
        <f t="shared" si="2"/>
        <v>5.72%</v>
      </c>
      <c r="P90" s="78" t="str">
        <f t="shared" si="2"/>
        <v>16.3%</v>
      </c>
      <c r="Q90" s="89"/>
      <c r="R90" s="110" t="str">
        <v>HK06</v>
      </c>
      <c r="S90" s="111"/>
      <c r="T90" s="112"/>
      <c r="U90" s="102"/>
      <c r="V90" s="102"/>
      <c r="W90" s="88" t="s">
        <v>1471</v>
      </c>
      <c r="X90" s="88" t="s">
        <v>1463</v>
      </c>
      <c r="AB90" s="78" t="s">
        <v>498</v>
      </c>
      <c r="AC90" s="78" t="s">
        <v>1951</v>
      </c>
      <c r="AD90" s="78" t="s">
        <v>1950</v>
      </c>
      <c r="AE90" s="79" t="s">
        <v>25</v>
      </c>
      <c r="AF90" s="79" t="s">
        <v>54</v>
      </c>
      <c r="AG90" s="79" t="s">
        <v>276</v>
      </c>
      <c r="AH90" s="110">
        <v>48.423488372093026</v>
      </c>
      <c r="AI90" s="122">
        <v>620</v>
      </c>
      <c r="AJ90" s="129">
        <v>0.97169799999999984</v>
      </c>
      <c r="AK90" s="117" t="s">
        <v>1919</v>
      </c>
      <c r="AL90" s="78" t="s">
        <v>1889</v>
      </c>
      <c r="AM90" s="78" t="s">
        <v>1890</v>
      </c>
      <c r="AN90" s="126">
        <v>46097</v>
      </c>
      <c r="AO90" s="128" t="s">
        <v>1891</v>
      </c>
    </row>
    <row r="91" spans="2:41" x14ac:dyDescent="0.2">
      <c r="B91" s="116" t="s">
        <v>29</v>
      </c>
      <c r="C91" s="78" t="s">
        <v>840</v>
      </c>
      <c r="D91" s="78" t="s">
        <v>651</v>
      </c>
      <c r="E91" s="78" t="s">
        <v>1726</v>
      </c>
      <c r="F91" s="78" t="s">
        <v>659</v>
      </c>
      <c r="G91" s="79" t="s">
        <v>658</v>
      </c>
      <c r="H91" s="89" t="s">
        <v>922</v>
      </c>
      <c r="I91" s="119">
        <v>13254</v>
      </c>
      <c r="J91" s="118">
        <v>12.58</v>
      </c>
      <c r="K91" s="119">
        <v>2104</v>
      </c>
      <c r="L91" s="118">
        <v>3.1</v>
      </c>
      <c r="M91" s="117" t="s">
        <v>1129</v>
      </c>
      <c r="N91" s="117" t="s">
        <v>1130</v>
      </c>
      <c r="O91" s="78" t="str">
        <f t="shared" si="2"/>
        <v>15.8%</v>
      </c>
      <c r="P91" s="78" t="str">
        <f t="shared" si="2"/>
        <v>24.6%</v>
      </c>
      <c r="Q91" s="89"/>
      <c r="R91" s="110" t="str">
        <v>HK08</v>
      </c>
      <c r="S91" s="111"/>
      <c r="T91" s="112"/>
      <c r="U91" s="102"/>
      <c r="V91" s="102"/>
      <c r="W91" s="88" t="s">
        <v>1471</v>
      </c>
      <c r="X91" s="88" t="s">
        <v>1463</v>
      </c>
      <c r="AB91" s="78" t="s">
        <v>991</v>
      </c>
      <c r="AC91" s="78" t="s">
        <v>1952</v>
      </c>
      <c r="AD91" s="78" t="s">
        <v>1950</v>
      </c>
      <c r="AE91" s="79" t="s">
        <v>25</v>
      </c>
      <c r="AF91" s="79" t="s">
        <v>54</v>
      </c>
      <c r="AG91" s="79" t="s">
        <v>276</v>
      </c>
      <c r="AH91" s="110">
        <v>221.60089036544835</v>
      </c>
      <c r="AI91" s="122">
        <v>4440</v>
      </c>
      <c r="AJ91" s="129">
        <v>4.4467911999999981</v>
      </c>
      <c r="AK91" s="117" t="s">
        <v>1888</v>
      </c>
      <c r="AL91" s="78" t="s">
        <v>1889</v>
      </c>
      <c r="AM91" s="78" t="s">
        <v>1890</v>
      </c>
      <c r="AN91" s="126">
        <v>46097</v>
      </c>
      <c r="AO91" s="128" t="s">
        <v>1891</v>
      </c>
    </row>
    <row r="92" spans="2:41" x14ac:dyDescent="0.2">
      <c r="B92" s="116" t="s">
        <v>29</v>
      </c>
      <c r="C92" s="78" t="s">
        <v>840</v>
      </c>
      <c r="D92" s="78" t="s">
        <v>651</v>
      </c>
      <c r="E92" s="78" t="s">
        <v>1726</v>
      </c>
      <c r="F92" s="78" t="s">
        <v>659</v>
      </c>
      <c r="G92" s="79" t="s">
        <v>658</v>
      </c>
      <c r="H92" s="78" t="s">
        <v>923</v>
      </c>
      <c r="I92" s="110">
        <v>9669</v>
      </c>
      <c r="J92" s="97">
        <v>9.27</v>
      </c>
      <c r="K92" s="110">
        <v>2924</v>
      </c>
      <c r="L92" s="97">
        <v>2.4300000000000002</v>
      </c>
      <c r="M92" s="117" t="s">
        <v>1131</v>
      </c>
      <c r="N92" s="117" t="s">
        <v>1103</v>
      </c>
      <c r="O92" s="78" t="str">
        <f t="shared" si="2"/>
        <v>30.2%</v>
      </c>
      <c r="P92" s="78" t="str">
        <f t="shared" si="2"/>
        <v>26.2%</v>
      </c>
      <c r="Q92" s="78"/>
      <c r="R92" s="110" t="str">
        <v>HK11</v>
      </c>
      <c r="S92" s="111"/>
      <c r="T92" s="112"/>
      <c r="U92" s="102"/>
      <c r="V92" s="102"/>
      <c r="W92" s="88" t="s">
        <v>1471</v>
      </c>
      <c r="X92" s="88" t="s">
        <v>1463</v>
      </c>
      <c r="AB92" s="78" t="s">
        <v>1953</v>
      </c>
      <c r="AC92" s="78" t="s">
        <v>1954</v>
      </c>
      <c r="AD92" s="78" t="s">
        <v>1893</v>
      </c>
      <c r="AE92" s="79" t="s">
        <v>65</v>
      </c>
      <c r="AF92" s="79" t="s">
        <v>819</v>
      </c>
      <c r="AG92" s="79" t="s">
        <v>845</v>
      </c>
      <c r="AH92" s="110">
        <v>130.16050664451825</v>
      </c>
      <c r="AI92" s="122">
        <v>2479</v>
      </c>
      <c r="AJ92" s="129">
        <v>2.6118874999999999</v>
      </c>
      <c r="AK92" s="117" t="s">
        <v>1888</v>
      </c>
      <c r="AL92" s="78" t="s">
        <v>1889</v>
      </c>
      <c r="AM92" s="78" t="s">
        <v>1890</v>
      </c>
      <c r="AN92" s="126">
        <v>46097</v>
      </c>
      <c r="AO92" s="128" t="s">
        <v>1891</v>
      </c>
    </row>
    <row r="93" spans="2:41" x14ac:dyDescent="0.2">
      <c r="B93" s="116" t="s">
        <v>29</v>
      </c>
      <c r="C93" s="78" t="s">
        <v>840</v>
      </c>
      <c r="D93" s="78" t="s">
        <v>651</v>
      </c>
      <c r="E93" s="78" t="s">
        <v>1726</v>
      </c>
      <c r="F93" s="78" t="s">
        <v>659</v>
      </c>
      <c r="G93" s="79" t="s">
        <v>658</v>
      </c>
      <c r="H93" s="89" t="s">
        <v>924</v>
      </c>
      <c r="I93" s="119">
        <v>39265</v>
      </c>
      <c r="J93" s="118">
        <v>30.62</v>
      </c>
      <c r="K93" s="119">
        <v>5964</v>
      </c>
      <c r="L93" s="118">
        <v>6.9600000000000009</v>
      </c>
      <c r="M93" s="117" t="s">
        <v>1132</v>
      </c>
      <c r="N93" s="117" t="s">
        <v>930</v>
      </c>
      <c r="O93" s="78" t="str">
        <f t="shared" si="2"/>
        <v>15.1%</v>
      </c>
      <c r="P93" s="78" t="str">
        <f t="shared" si="2"/>
        <v>22.7%</v>
      </c>
      <c r="Q93" s="89"/>
      <c r="R93" s="110" t="str">
        <v>HK15</v>
      </c>
      <c r="S93" s="111"/>
      <c r="T93" s="112"/>
      <c r="U93" s="102"/>
      <c r="V93" s="102"/>
      <c r="W93" s="88" t="s">
        <v>1471</v>
      </c>
      <c r="X93" s="88" t="s">
        <v>1463</v>
      </c>
      <c r="AB93" s="78" t="s">
        <v>997</v>
      </c>
      <c r="AC93" s="78" t="s">
        <v>1955</v>
      </c>
      <c r="AD93" s="78" t="s">
        <v>1904</v>
      </c>
      <c r="AE93" s="79" t="s">
        <v>29</v>
      </c>
      <c r="AF93" s="79" t="s">
        <v>651</v>
      </c>
      <c r="AG93" s="79" t="s">
        <v>840</v>
      </c>
      <c r="AH93" s="110">
        <v>334.99408803986699</v>
      </c>
      <c r="AI93" s="122">
        <v>5097</v>
      </c>
      <c r="AJ93" s="129">
        <v>6.7222146999999994</v>
      </c>
      <c r="AK93" s="117" t="s">
        <v>1894</v>
      </c>
      <c r="AL93" s="78" t="s">
        <v>1889</v>
      </c>
      <c r="AM93" s="78" t="s">
        <v>1890</v>
      </c>
      <c r="AN93" s="126">
        <v>46097</v>
      </c>
      <c r="AO93" s="128" t="s">
        <v>1891</v>
      </c>
    </row>
    <row r="94" spans="2:41" x14ac:dyDescent="0.2">
      <c r="B94" s="116" t="s">
        <v>29</v>
      </c>
      <c r="C94" s="78" t="s">
        <v>840</v>
      </c>
      <c r="D94" s="78" t="s">
        <v>651</v>
      </c>
      <c r="E94" s="78" t="s">
        <v>1727</v>
      </c>
      <c r="F94" s="78" t="s">
        <v>880</v>
      </c>
      <c r="G94" s="79" t="s">
        <v>879</v>
      </c>
      <c r="H94" s="89" t="s">
        <v>921</v>
      </c>
      <c r="I94" s="119">
        <v>16561</v>
      </c>
      <c r="J94" s="118">
        <v>8.6199999999999992</v>
      </c>
      <c r="K94" s="119">
        <v>2870</v>
      </c>
      <c r="L94" s="118">
        <v>2.14</v>
      </c>
      <c r="M94" s="117" t="s">
        <v>910</v>
      </c>
      <c r="N94" s="117" t="s">
        <v>1133</v>
      </c>
      <c r="O94" s="78" t="str">
        <f t="shared" si="2"/>
        <v>17.3%</v>
      </c>
      <c r="P94" s="78" t="str">
        <f t="shared" si="2"/>
        <v>24.8%</v>
      </c>
      <c r="Q94" s="89"/>
      <c r="R94" s="110" t="str">
        <v>HK16</v>
      </c>
      <c r="S94" s="111"/>
      <c r="T94" s="112"/>
      <c r="U94" s="102"/>
      <c r="V94" s="102"/>
      <c r="W94" s="88" t="s">
        <v>1472</v>
      </c>
      <c r="X94" s="88" t="s">
        <v>1463</v>
      </c>
      <c r="AB94" s="78" t="s">
        <v>484</v>
      </c>
      <c r="AC94" s="78" t="s">
        <v>485</v>
      </c>
      <c r="AD94" s="78" t="s">
        <v>1917</v>
      </c>
      <c r="AE94" s="79" t="s">
        <v>24</v>
      </c>
      <c r="AF94" s="79" t="s">
        <v>23</v>
      </c>
      <c r="AG94" s="79" t="s">
        <v>275</v>
      </c>
      <c r="AH94" s="110">
        <v>298.75262292358809</v>
      </c>
      <c r="AI94" s="122">
        <v>3440</v>
      </c>
      <c r="AJ94" s="129">
        <v>5.9949693000000002</v>
      </c>
      <c r="AK94" s="117" t="s">
        <v>1894</v>
      </c>
      <c r="AL94" s="78" t="s">
        <v>1889</v>
      </c>
      <c r="AM94" s="78" t="s">
        <v>1890</v>
      </c>
      <c r="AN94" s="126">
        <v>46097</v>
      </c>
      <c r="AO94" s="128" t="s">
        <v>1891</v>
      </c>
    </row>
    <row r="95" spans="2:41" x14ac:dyDescent="0.2">
      <c r="B95" s="116" t="s">
        <v>29</v>
      </c>
      <c r="C95" s="78" t="s">
        <v>840</v>
      </c>
      <c r="D95" s="78" t="s">
        <v>651</v>
      </c>
      <c r="E95" s="78" t="s">
        <v>1727</v>
      </c>
      <c r="F95" s="78" t="s">
        <v>880</v>
      </c>
      <c r="G95" s="79" t="s">
        <v>879</v>
      </c>
      <c r="H95" s="89" t="s">
        <v>922</v>
      </c>
      <c r="I95" s="119">
        <v>12500</v>
      </c>
      <c r="J95" s="118">
        <v>14.39</v>
      </c>
      <c r="K95" s="119">
        <v>4746</v>
      </c>
      <c r="L95" s="118">
        <v>6.48</v>
      </c>
      <c r="M95" s="117" t="s">
        <v>1134</v>
      </c>
      <c r="N95" s="117" t="s">
        <v>1135</v>
      </c>
      <c r="O95" s="78" t="str">
        <f t="shared" si="2"/>
        <v>37.9%</v>
      </c>
      <c r="P95" s="78" t="str">
        <f t="shared" si="2"/>
        <v>45%</v>
      </c>
      <c r="Q95" s="89"/>
      <c r="R95" s="110" t="str">
        <v>HK17</v>
      </c>
      <c r="S95" s="111"/>
      <c r="T95" s="112"/>
      <c r="U95" s="102"/>
      <c r="V95" s="102"/>
      <c r="W95" s="88" t="s">
        <v>1472</v>
      </c>
      <c r="X95" s="88" t="s">
        <v>1463</v>
      </c>
    </row>
    <row r="96" spans="2:41" x14ac:dyDescent="0.2">
      <c r="B96" s="116" t="s">
        <v>29</v>
      </c>
      <c r="C96" s="78" t="s">
        <v>840</v>
      </c>
      <c r="D96" s="78" t="s">
        <v>651</v>
      </c>
      <c r="E96" s="78" t="s">
        <v>1727</v>
      </c>
      <c r="F96" s="78" t="s">
        <v>880</v>
      </c>
      <c r="G96" s="79" t="s">
        <v>879</v>
      </c>
      <c r="H96" s="89" t="s">
        <v>923</v>
      </c>
      <c r="I96" s="119">
        <v>11232</v>
      </c>
      <c r="J96" s="118">
        <v>11.28</v>
      </c>
      <c r="K96" s="119">
        <v>2370.0300000000002</v>
      </c>
      <c r="L96" s="118">
        <v>1.69</v>
      </c>
      <c r="M96" s="117" t="s">
        <v>1136</v>
      </c>
      <c r="N96" s="117" t="s">
        <v>1034</v>
      </c>
      <c r="O96" s="78" t="str">
        <f t="shared" si="2"/>
        <v>21.1%</v>
      </c>
      <c r="P96" s="78" t="str">
        <f t="shared" si="2"/>
        <v>14.9%</v>
      </c>
      <c r="Q96" s="89"/>
      <c r="R96" s="110" t="str">
        <v>HK19</v>
      </c>
      <c r="S96" s="111"/>
      <c r="T96" s="112"/>
      <c r="U96" s="102"/>
      <c r="V96" s="102"/>
      <c r="W96" s="88" t="s">
        <v>1472</v>
      </c>
      <c r="X96" s="88" t="s">
        <v>1463</v>
      </c>
    </row>
    <row r="97" spans="2:24" x14ac:dyDescent="0.2">
      <c r="B97" s="116" t="s">
        <v>29</v>
      </c>
      <c r="C97" s="78" t="s">
        <v>840</v>
      </c>
      <c r="D97" s="78" t="s">
        <v>651</v>
      </c>
      <c r="E97" s="78" t="s">
        <v>1727</v>
      </c>
      <c r="F97" s="78" t="s">
        <v>880</v>
      </c>
      <c r="G97" s="79" t="s">
        <v>879</v>
      </c>
      <c r="H97" s="89" t="s">
        <v>924</v>
      </c>
      <c r="I97" s="119">
        <v>40293</v>
      </c>
      <c r="J97" s="118">
        <v>34.29</v>
      </c>
      <c r="K97" s="119">
        <v>9986.0300000000007</v>
      </c>
      <c r="L97" s="118">
        <v>10.31</v>
      </c>
      <c r="M97" s="117" t="s">
        <v>938</v>
      </c>
      <c r="N97" s="117" t="s">
        <v>1137</v>
      </c>
      <c r="O97" s="78" t="str">
        <f t="shared" si="2"/>
        <v>24.7%</v>
      </c>
      <c r="P97" s="78" t="str">
        <f t="shared" si="2"/>
        <v>30%</v>
      </c>
      <c r="Q97" s="89"/>
      <c r="R97" s="110" t="str">
        <v>HK24</v>
      </c>
      <c r="S97" s="111"/>
      <c r="T97" s="112"/>
      <c r="U97" s="102"/>
      <c r="V97" s="102"/>
      <c r="W97" s="88" t="s">
        <v>1472</v>
      </c>
      <c r="X97" s="88" t="s">
        <v>1463</v>
      </c>
    </row>
    <row r="98" spans="2:24" x14ac:dyDescent="0.2">
      <c r="B98" s="116" t="s">
        <v>29</v>
      </c>
      <c r="C98" s="78" t="s">
        <v>284</v>
      </c>
      <c r="D98" s="78" t="s">
        <v>83</v>
      </c>
      <c r="E98" s="78" t="s">
        <v>1728</v>
      </c>
      <c r="F98" s="78" t="s">
        <v>607</v>
      </c>
      <c r="G98" s="79" t="s">
        <v>606</v>
      </c>
      <c r="H98" s="89" t="s">
        <v>921</v>
      </c>
      <c r="I98" s="119">
        <v>13763</v>
      </c>
      <c r="J98" s="118">
        <v>6.13</v>
      </c>
      <c r="K98" s="119">
        <v>2018</v>
      </c>
      <c r="L98" s="118">
        <v>1.1299999999999999</v>
      </c>
      <c r="M98" s="117" t="s">
        <v>1061</v>
      </c>
      <c r="N98" s="117" t="s">
        <v>1094</v>
      </c>
      <c r="O98" s="78" t="str">
        <f t="shared" si="2"/>
        <v>14.6%</v>
      </c>
      <c r="P98" s="78" t="str">
        <f t="shared" si="2"/>
        <v>18.4%</v>
      </c>
      <c r="Q98" s="89"/>
      <c r="R98" s="110" t="str">
        <v>HK27</v>
      </c>
      <c r="S98" s="111"/>
      <c r="T98" s="112"/>
      <c r="U98" s="102"/>
      <c r="V98" s="102"/>
      <c r="W98" s="88" t="s">
        <v>1473</v>
      </c>
      <c r="X98" s="88" t="s">
        <v>1474</v>
      </c>
    </row>
    <row r="99" spans="2:24" x14ac:dyDescent="0.2">
      <c r="B99" s="116" t="s">
        <v>29</v>
      </c>
      <c r="C99" s="78" t="s">
        <v>284</v>
      </c>
      <c r="D99" s="78" t="s">
        <v>83</v>
      </c>
      <c r="E99" s="78" t="s">
        <v>1728</v>
      </c>
      <c r="F99" s="78" t="s">
        <v>607</v>
      </c>
      <c r="G99" s="79" t="s">
        <v>606</v>
      </c>
      <c r="H99" s="89" t="s">
        <v>922</v>
      </c>
      <c r="I99" s="119">
        <v>20287</v>
      </c>
      <c r="J99" s="118">
        <v>16.829999999999998</v>
      </c>
      <c r="K99" s="119">
        <v>3296</v>
      </c>
      <c r="L99" s="118">
        <v>4.49</v>
      </c>
      <c r="M99" s="117" t="s">
        <v>1138</v>
      </c>
      <c r="N99" s="117" t="s">
        <v>1139</v>
      </c>
      <c r="O99" s="78" t="str">
        <f t="shared" ref="O99:P162" si="3">LEFT(M99*100,4)&amp;"%"</f>
        <v>16.2%</v>
      </c>
      <c r="P99" s="78" t="str">
        <f t="shared" si="3"/>
        <v>26.6%</v>
      </c>
      <c r="Q99" s="89"/>
      <c r="R99" s="110" t="str">
        <v>HK34</v>
      </c>
      <c r="S99" s="111"/>
      <c r="T99" s="112"/>
      <c r="U99" s="102"/>
      <c r="V99" s="102"/>
      <c r="W99" s="88" t="s">
        <v>1473</v>
      </c>
      <c r="X99" s="88" t="s">
        <v>1474</v>
      </c>
    </row>
    <row r="100" spans="2:24" x14ac:dyDescent="0.2">
      <c r="B100" s="116" t="s">
        <v>29</v>
      </c>
      <c r="C100" s="78" t="s">
        <v>284</v>
      </c>
      <c r="D100" s="78" t="s">
        <v>83</v>
      </c>
      <c r="E100" s="78" t="s">
        <v>1728</v>
      </c>
      <c r="F100" s="78" t="s">
        <v>607</v>
      </c>
      <c r="G100" s="79" t="s">
        <v>606</v>
      </c>
      <c r="H100" s="89" t="s">
        <v>923</v>
      </c>
      <c r="I100" s="119">
        <v>9334</v>
      </c>
      <c r="J100" s="118">
        <v>8.82</v>
      </c>
      <c r="K100" s="119">
        <v>2570.625</v>
      </c>
      <c r="L100" s="118">
        <v>2.08</v>
      </c>
      <c r="M100" s="117" t="s">
        <v>935</v>
      </c>
      <c r="N100" s="117" t="s">
        <v>1081</v>
      </c>
      <c r="O100" s="78" t="str">
        <f t="shared" si="3"/>
        <v>27.5%</v>
      </c>
      <c r="P100" s="78" t="str">
        <f t="shared" si="3"/>
        <v>23.5%</v>
      </c>
      <c r="Q100" s="89"/>
      <c r="R100" s="110" t="str">
        <v>HK38</v>
      </c>
      <c r="S100" s="111"/>
      <c r="T100" s="112"/>
      <c r="U100" s="102"/>
      <c r="V100" s="102"/>
      <c r="W100" s="88" t="s">
        <v>1473</v>
      </c>
      <c r="X100" s="88" t="s">
        <v>1474</v>
      </c>
    </row>
    <row r="101" spans="2:24" x14ac:dyDescent="0.2">
      <c r="B101" s="116" t="s">
        <v>29</v>
      </c>
      <c r="C101" s="78" t="s">
        <v>284</v>
      </c>
      <c r="D101" s="78" t="s">
        <v>83</v>
      </c>
      <c r="E101" s="78" t="s">
        <v>1728</v>
      </c>
      <c r="F101" s="78" t="s">
        <v>607</v>
      </c>
      <c r="G101" s="79" t="s">
        <v>606</v>
      </c>
      <c r="H101" s="89" t="s">
        <v>924</v>
      </c>
      <c r="I101" s="119">
        <v>43384</v>
      </c>
      <c r="J101" s="118">
        <v>31.779999999999998</v>
      </c>
      <c r="K101" s="119">
        <v>7884.625</v>
      </c>
      <c r="L101" s="118">
        <v>7.7</v>
      </c>
      <c r="M101" s="117" t="s">
        <v>1140</v>
      </c>
      <c r="N101" s="117" t="s">
        <v>1141</v>
      </c>
      <c r="O101" s="78" t="str">
        <f t="shared" si="3"/>
        <v>18.1%</v>
      </c>
      <c r="P101" s="78" t="str">
        <f t="shared" si="3"/>
        <v>24.2%</v>
      </c>
      <c r="Q101" s="89"/>
      <c r="R101" s="110" t="str">
        <v>HK40</v>
      </c>
      <c r="S101" s="111"/>
      <c r="T101" s="112"/>
      <c r="U101" s="102"/>
      <c r="V101" s="102"/>
      <c r="W101" s="88" t="s">
        <v>1473</v>
      </c>
      <c r="X101" s="88" t="s">
        <v>1474</v>
      </c>
    </row>
    <row r="102" spans="2:24" x14ac:dyDescent="0.2">
      <c r="B102" s="116" t="s">
        <v>29</v>
      </c>
      <c r="C102" s="78" t="s">
        <v>435</v>
      </c>
      <c r="D102" s="78" t="s">
        <v>57</v>
      </c>
      <c r="E102" s="78" t="s">
        <v>1729</v>
      </c>
      <c r="F102" s="78" t="s">
        <v>437</v>
      </c>
      <c r="G102" s="79" t="s">
        <v>436</v>
      </c>
      <c r="H102" s="89" t="s">
        <v>921</v>
      </c>
      <c r="I102" s="119">
        <v>20279</v>
      </c>
      <c r="J102" s="118">
        <v>10.71</v>
      </c>
      <c r="K102" s="119">
        <v>4724</v>
      </c>
      <c r="L102" s="118">
        <v>3.34</v>
      </c>
      <c r="M102" s="117" t="s">
        <v>1142</v>
      </c>
      <c r="N102" s="117" t="s">
        <v>931</v>
      </c>
      <c r="O102" s="78" t="str">
        <f t="shared" si="3"/>
        <v>23.2%</v>
      </c>
      <c r="P102" s="78" t="str">
        <f t="shared" si="3"/>
        <v>31.1%</v>
      </c>
      <c r="Q102" s="89"/>
      <c r="R102" s="110" t="str">
        <v>HK45</v>
      </c>
      <c r="S102" s="111"/>
      <c r="T102" s="112"/>
      <c r="U102" s="102"/>
      <c r="V102" s="102"/>
      <c r="W102" s="88" t="s">
        <v>1475</v>
      </c>
      <c r="X102" s="88" t="s">
        <v>1476</v>
      </c>
    </row>
    <row r="103" spans="2:24" x14ac:dyDescent="0.2">
      <c r="B103" s="116" t="s">
        <v>29</v>
      </c>
      <c r="C103" s="78" t="s">
        <v>435</v>
      </c>
      <c r="D103" s="78" t="s">
        <v>57</v>
      </c>
      <c r="E103" s="78" t="s">
        <v>1729</v>
      </c>
      <c r="F103" s="78" t="s">
        <v>437</v>
      </c>
      <c r="G103" s="79" t="s">
        <v>436</v>
      </c>
      <c r="H103" s="89" t="s">
        <v>922</v>
      </c>
      <c r="I103" s="119">
        <v>17329</v>
      </c>
      <c r="J103" s="118">
        <v>15.82</v>
      </c>
      <c r="K103" s="119">
        <v>7338</v>
      </c>
      <c r="L103" s="118">
        <v>6.55</v>
      </c>
      <c r="M103" s="117" t="s">
        <v>1143</v>
      </c>
      <c r="N103" s="117" t="s">
        <v>1144</v>
      </c>
      <c r="O103" s="78" t="str">
        <f t="shared" si="3"/>
        <v>42.3%</v>
      </c>
      <c r="P103" s="78" t="str">
        <f t="shared" si="3"/>
        <v>41.4%</v>
      </c>
      <c r="Q103" s="89"/>
      <c r="R103" s="110" t="str">
        <v>HK46</v>
      </c>
      <c r="S103" s="111"/>
      <c r="T103" s="112"/>
      <c r="U103" s="102"/>
      <c r="V103" s="102"/>
      <c r="W103" s="88" t="s">
        <v>1475</v>
      </c>
      <c r="X103" s="88" t="s">
        <v>1476</v>
      </c>
    </row>
    <row r="104" spans="2:24" x14ac:dyDescent="0.2">
      <c r="B104" s="116" t="s">
        <v>29</v>
      </c>
      <c r="C104" s="78" t="s">
        <v>435</v>
      </c>
      <c r="D104" s="78" t="s">
        <v>57</v>
      </c>
      <c r="E104" s="78" t="s">
        <v>1729</v>
      </c>
      <c r="F104" s="78" t="s">
        <v>437</v>
      </c>
      <c r="G104" s="79" t="s">
        <v>436</v>
      </c>
      <c r="H104" s="89" t="s">
        <v>923</v>
      </c>
      <c r="I104" s="119">
        <v>7976</v>
      </c>
      <c r="J104" s="118">
        <v>7.67</v>
      </c>
      <c r="K104" s="119">
        <v>3283.348</v>
      </c>
      <c r="L104" s="118">
        <v>2.71</v>
      </c>
      <c r="M104" s="117" t="s">
        <v>1145</v>
      </c>
      <c r="N104" s="117" t="s">
        <v>1038</v>
      </c>
      <c r="O104" s="78" t="str">
        <f t="shared" si="3"/>
        <v>41.1%</v>
      </c>
      <c r="P104" s="78" t="str">
        <f t="shared" si="3"/>
        <v>35.3%</v>
      </c>
      <c r="Q104" s="89"/>
      <c r="R104" s="110" t="str">
        <v>HK52</v>
      </c>
      <c r="S104" s="111"/>
      <c r="T104" s="112"/>
      <c r="U104" s="102"/>
      <c r="V104" s="102"/>
      <c r="W104" s="88" t="s">
        <v>1475</v>
      </c>
      <c r="X104" s="88" t="s">
        <v>1476</v>
      </c>
    </row>
    <row r="105" spans="2:24" x14ac:dyDescent="0.2">
      <c r="B105" s="116" t="s">
        <v>29</v>
      </c>
      <c r="C105" s="78" t="s">
        <v>435</v>
      </c>
      <c r="D105" s="78" t="s">
        <v>57</v>
      </c>
      <c r="E105" s="78" t="s">
        <v>1729</v>
      </c>
      <c r="F105" s="78" t="s">
        <v>437</v>
      </c>
      <c r="G105" s="79" t="s">
        <v>436</v>
      </c>
      <c r="H105" s="89" t="s">
        <v>924</v>
      </c>
      <c r="I105" s="119">
        <v>45584</v>
      </c>
      <c r="J105" s="118">
        <v>34.200000000000003</v>
      </c>
      <c r="K105" s="119">
        <v>15345.348</v>
      </c>
      <c r="L105" s="118">
        <v>12.600000000000001</v>
      </c>
      <c r="M105" s="117" t="s">
        <v>1146</v>
      </c>
      <c r="N105" s="117" t="s">
        <v>1147</v>
      </c>
      <c r="O105" s="78" t="str">
        <f t="shared" si="3"/>
        <v>33.6%</v>
      </c>
      <c r="P105" s="78" t="str">
        <f t="shared" si="3"/>
        <v>36.8%</v>
      </c>
      <c r="Q105" s="89"/>
      <c r="R105" s="110" t="str">
        <v>HK55</v>
      </c>
      <c r="S105" s="111"/>
      <c r="T105" s="112"/>
      <c r="U105" s="102"/>
      <c r="V105" s="102"/>
      <c r="W105" s="88" t="s">
        <v>1475</v>
      </c>
      <c r="X105" s="88" t="s">
        <v>1476</v>
      </c>
    </row>
    <row r="106" spans="2:24" x14ac:dyDescent="0.2">
      <c r="B106" s="116" t="s">
        <v>29</v>
      </c>
      <c r="C106" s="78" t="s">
        <v>284</v>
      </c>
      <c r="D106" s="78" t="s">
        <v>83</v>
      </c>
      <c r="E106" s="78" t="s">
        <v>1730</v>
      </c>
      <c r="F106" s="78" t="s">
        <v>609</v>
      </c>
      <c r="G106" s="79" t="s">
        <v>608</v>
      </c>
      <c r="H106" s="78" t="s">
        <v>921</v>
      </c>
      <c r="I106" s="110">
        <v>18148</v>
      </c>
      <c r="J106" s="97">
        <v>9.58</v>
      </c>
      <c r="K106" s="110">
        <v>4564</v>
      </c>
      <c r="L106" s="97">
        <v>2.79</v>
      </c>
      <c r="M106" s="117" t="s">
        <v>1026</v>
      </c>
      <c r="N106" s="117" t="s">
        <v>1112</v>
      </c>
      <c r="O106" s="78" t="str">
        <f t="shared" si="3"/>
        <v>25.1%</v>
      </c>
      <c r="P106" s="78" t="str">
        <f t="shared" si="3"/>
        <v>29.1%</v>
      </c>
      <c r="Q106" s="78"/>
      <c r="R106" s="110" t="str">
        <v>HK59</v>
      </c>
      <c r="S106" s="111"/>
      <c r="T106" s="112"/>
      <c r="U106" s="102"/>
      <c r="V106" s="102"/>
      <c r="W106" s="88" t="s">
        <v>1477</v>
      </c>
      <c r="X106" s="88" t="s">
        <v>1474</v>
      </c>
    </row>
    <row r="107" spans="2:24" x14ac:dyDescent="0.2">
      <c r="B107" s="116" t="s">
        <v>29</v>
      </c>
      <c r="C107" s="78" t="s">
        <v>284</v>
      </c>
      <c r="D107" s="78" t="s">
        <v>83</v>
      </c>
      <c r="E107" s="78" t="s">
        <v>1730</v>
      </c>
      <c r="F107" s="78" t="s">
        <v>609</v>
      </c>
      <c r="G107" s="79" t="s">
        <v>608</v>
      </c>
      <c r="H107" s="78" t="s">
        <v>922</v>
      </c>
      <c r="I107" s="110">
        <v>16934</v>
      </c>
      <c r="J107" s="97">
        <v>15.14</v>
      </c>
      <c r="K107" s="110">
        <v>4156</v>
      </c>
      <c r="L107" s="97">
        <v>5.57</v>
      </c>
      <c r="M107" s="117" t="s">
        <v>1056</v>
      </c>
      <c r="N107" s="117" t="s">
        <v>1148</v>
      </c>
      <c r="O107" s="78" t="str">
        <f t="shared" si="3"/>
        <v>24.5%</v>
      </c>
      <c r="P107" s="78" t="str">
        <f t="shared" si="3"/>
        <v>36.7%</v>
      </c>
      <c r="Q107" s="78"/>
      <c r="R107" s="110" t="str">
        <v>HK60</v>
      </c>
      <c r="S107" s="111"/>
      <c r="T107" s="112"/>
      <c r="U107" s="102"/>
      <c r="V107" s="102"/>
      <c r="W107" s="88" t="s">
        <v>1477</v>
      </c>
      <c r="X107" s="88" t="s">
        <v>1474</v>
      </c>
    </row>
    <row r="108" spans="2:24" x14ac:dyDescent="0.2">
      <c r="B108" s="116" t="s">
        <v>29</v>
      </c>
      <c r="C108" s="78" t="s">
        <v>284</v>
      </c>
      <c r="D108" s="78" t="s">
        <v>83</v>
      </c>
      <c r="E108" s="78" t="s">
        <v>1730</v>
      </c>
      <c r="F108" s="78" t="s">
        <v>609</v>
      </c>
      <c r="G108" s="79" t="s">
        <v>608</v>
      </c>
      <c r="H108" s="89" t="s">
        <v>923</v>
      </c>
      <c r="I108" s="119">
        <v>12616</v>
      </c>
      <c r="J108" s="118">
        <v>13.84</v>
      </c>
      <c r="K108" s="119">
        <v>4092.69</v>
      </c>
      <c r="L108" s="118">
        <v>3.26</v>
      </c>
      <c r="M108" s="117" t="s">
        <v>1149</v>
      </c>
      <c r="N108" s="117" t="s">
        <v>1081</v>
      </c>
      <c r="O108" s="78" t="str">
        <f t="shared" si="3"/>
        <v>32.4%</v>
      </c>
      <c r="P108" s="78" t="str">
        <f t="shared" si="3"/>
        <v>23.5%</v>
      </c>
      <c r="Q108" s="89"/>
      <c r="R108" s="110" t="str">
        <v>HK62</v>
      </c>
      <c r="S108" s="111"/>
      <c r="T108" s="112"/>
      <c r="U108" s="102"/>
      <c r="V108" s="102"/>
      <c r="W108" s="88" t="s">
        <v>1477</v>
      </c>
      <c r="X108" s="88" t="s">
        <v>1474</v>
      </c>
    </row>
    <row r="109" spans="2:24" x14ac:dyDescent="0.2">
      <c r="B109" s="116" t="s">
        <v>29</v>
      </c>
      <c r="C109" s="78" t="s">
        <v>284</v>
      </c>
      <c r="D109" s="78" t="s">
        <v>83</v>
      </c>
      <c r="E109" s="78" t="s">
        <v>1730</v>
      </c>
      <c r="F109" s="78" t="s">
        <v>609</v>
      </c>
      <c r="G109" s="79" t="s">
        <v>608</v>
      </c>
      <c r="H109" s="78" t="s">
        <v>924</v>
      </c>
      <c r="I109" s="110">
        <v>47698</v>
      </c>
      <c r="J109" s="97">
        <v>38.56</v>
      </c>
      <c r="K109" s="110">
        <v>12812.69</v>
      </c>
      <c r="L109" s="97">
        <v>11.62</v>
      </c>
      <c r="M109" s="117" t="s">
        <v>1064</v>
      </c>
      <c r="N109" s="117" t="s">
        <v>1150</v>
      </c>
      <c r="O109" s="78" t="str">
        <f t="shared" si="3"/>
        <v>26.8%</v>
      </c>
      <c r="P109" s="78" t="str">
        <f t="shared" si="3"/>
        <v>30.1%</v>
      </c>
      <c r="Q109" s="78"/>
      <c r="R109" s="110" t="str">
        <v>HK65</v>
      </c>
      <c r="S109" s="111"/>
      <c r="T109" s="112"/>
      <c r="U109" s="102"/>
      <c r="V109" s="102"/>
      <c r="W109" s="88" t="s">
        <v>1477</v>
      </c>
      <c r="X109" s="88" t="s">
        <v>1474</v>
      </c>
    </row>
    <row r="110" spans="2:24" x14ac:dyDescent="0.2">
      <c r="B110" s="116" t="s">
        <v>28</v>
      </c>
      <c r="C110" s="78" t="s">
        <v>283</v>
      </c>
      <c r="D110" s="78" t="s">
        <v>10</v>
      </c>
      <c r="E110" s="78" t="s">
        <v>1731</v>
      </c>
      <c r="F110" s="78" t="s">
        <v>582</v>
      </c>
      <c r="G110" s="79" t="s">
        <v>581</v>
      </c>
      <c r="H110" s="78" t="s">
        <v>921</v>
      </c>
      <c r="I110" s="110">
        <v>16111</v>
      </c>
      <c r="J110" s="97">
        <v>7.5</v>
      </c>
      <c r="K110" s="110">
        <v>4304</v>
      </c>
      <c r="L110" s="97">
        <v>2.27</v>
      </c>
      <c r="M110" s="117" t="s">
        <v>1106</v>
      </c>
      <c r="N110" s="117" t="s">
        <v>1131</v>
      </c>
      <c r="O110" s="78" t="str">
        <f t="shared" si="3"/>
        <v>26.7%</v>
      </c>
      <c r="P110" s="78" t="str">
        <f t="shared" si="3"/>
        <v>30.2%</v>
      </c>
      <c r="Q110" s="78"/>
      <c r="R110" s="110" t="str">
        <v>HK74</v>
      </c>
      <c r="S110" s="111"/>
      <c r="T110" s="112"/>
      <c r="U110" s="102"/>
      <c r="V110" s="102"/>
      <c r="W110" s="88" t="s">
        <v>1478</v>
      </c>
      <c r="X110" s="88" t="s">
        <v>1479</v>
      </c>
    </row>
    <row r="111" spans="2:24" x14ac:dyDescent="0.2">
      <c r="B111" s="116" t="s">
        <v>28</v>
      </c>
      <c r="C111" s="78" t="s">
        <v>283</v>
      </c>
      <c r="D111" s="78" t="s">
        <v>10</v>
      </c>
      <c r="E111" s="78" t="s">
        <v>1731</v>
      </c>
      <c r="F111" s="78" t="s">
        <v>582</v>
      </c>
      <c r="G111" s="79" t="s">
        <v>581</v>
      </c>
      <c r="H111" s="78" t="s">
        <v>922</v>
      </c>
      <c r="I111" s="110">
        <v>15805</v>
      </c>
      <c r="J111" s="97">
        <v>15.7</v>
      </c>
      <c r="K111" s="110">
        <v>3305</v>
      </c>
      <c r="L111" s="97">
        <v>4.71</v>
      </c>
      <c r="M111" s="117" t="s">
        <v>1151</v>
      </c>
      <c r="N111" s="117" t="s">
        <v>1152</v>
      </c>
      <c r="O111" s="78" t="str">
        <f t="shared" si="3"/>
        <v>20.9%</v>
      </c>
      <c r="P111" s="78" t="str">
        <f t="shared" si="3"/>
        <v>30%</v>
      </c>
      <c r="Q111" s="78"/>
      <c r="R111" s="110" t="str">
        <v>HK77</v>
      </c>
      <c r="S111" s="111"/>
      <c r="T111" s="112"/>
      <c r="U111" s="102"/>
      <c r="V111" s="102"/>
      <c r="W111" s="88" t="s">
        <v>1478</v>
      </c>
      <c r="X111" s="88" t="s">
        <v>1479</v>
      </c>
    </row>
    <row r="112" spans="2:24" x14ac:dyDescent="0.2">
      <c r="B112" s="116" t="s">
        <v>28</v>
      </c>
      <c r="C112" s="78" t="s">
        <v>283</v>
      </c>
      <c r="D112" s="78" t="s">
        <v>10</v>
      </c>
      <c r="E112" s="78" t="s">
        <v>1731</v>
      </c>
      <c r="F112" s="78" t="s">
        <v>582</v>
      </c>
      <c r="G112" s="79" t="s">
        <v>581</v>
      </c>
      <c r="H112" s="78" t="s">
        <v>923</v>
      </c>
      <c r="I112" s="110">
        <v>9555</v>
      </c>
      <c r="J112" s="97">
        <v>7.88</v>
      </c>
      <c r="K112" s="110">
        <v>3049.7339999999999</v>
      </c>
      <c r="L112" s="97">
        <v>2.27</v>
      </c>
      <c r="M112" s="117" t="s">
        <v>1153</v>
      </c>
      <c r="N112" s="117" t="s">
        <v>1006</v>
      </c>
      <c r="O112" s="78" t="str">
        <f t="shared" si="3"/>
        <v>31.9%</v>
      </c>
      <c r="P112" s="78" t="str">
        <f t="shared" si="3"/>
        <v>28.8%</v>
      </c>
      <c r="Q112" s="78"/>
      <c r="R112" s="110" t="str">
        <v>HK79</v>
      </c>
      <c r="S112" s="111"/>
      <c r="T112" s="112"/>
      <c r="U112" s="102"/>
      <c r="V112" s="102"/>
      <c r="W112" s="88" t="s">
        <v>1478</v>
      </c>
      <c r="X112" s="88" t="s">
        <v>1479</v>
      </c>
    </row>
    <row r="113" spans="2:24" x14ac:dyDescent="0.2">
      <c r="B113" s="116" t="s">
        <v>28</v>
      </c>
      <c r="C113" s="78" t="s">
        <v>283</v>
      </c>
      <c r="D113" s="78" t="s">
        <v>10</v>
      </c>
      <c r="E113" s="78" t="s">
        <v>1731</v>
      </c>
      <c r="F113" s="78" t="s">
        <v>582</v>
      </c>
      <c r="G113" s="79" t="s">
        <v>581</v>
      </c>
      <c r="H113" s="89" t="s">
        <v>924</v>
      </c>
      <c r="I113" s="119">
        <v>41471</v>
      </c>
      <c r="J113" s="118">
        <v>31.08</v>
      </c>
      <c r="K113" s="119">
        <v>10658.734</v>
      </c>
      <c r="L113" s="118">
        <v>9.25</v>
      </c>
      <c r="M113" s="117" t="s">
        <v>1154</v>
      </c>
      <c r="N113" s="117" t="s">
        <v>1155</v>
      </c>
      <c r="O113" s="78" t="str">
        <f t="shared" si="3"/>
        <v>25.7%</v>
      </c>
      <c r="P113" s="78" t="str">
        <f t="shared" si="3"/>
        <v>29.7%</v>
      </c>
      <c r="Q113" s="89"/>
      <c r="R113" s="110" t="str">
        <v>HK81</v>
      </c>
      <c r="S113" s="111"/>
      <c r="T113" s="112"/>
      <c r="U113" s="102"/>
      <c r="V113" s="102"/>
      <c r="W113" s="88" t="s">
        <v>1478</v>
      </c>
      <c r="X113" s="88" t="s">
        <v>1479</v>
      </c>
    </row>
    <row r="114" spans="2:24" x14ac:dyDescent="0.2">
      <c r="B114" s="116" t="s">
        <v>28</v>
      </c>
      <c r="C114" s="78" t="s">
        <v>287</v>
      </c>
      <c r="D114" s="78" t="s">
        <v>14</v>
      </c>
      <c r="E114" s="78" t="s">
        <v>1732</v>
      </c>
      <c r="F114" s="78" t="s">
        <v>685</v>
      </c>
      <c r="G114" s="79" t="s">
        <v>684</v>
      </c>
      <c r="H114" s="89" t="s">
        <v>921</v>
      </c>
      <c r="I114" s="119">
        <v>17372</v>
      </c>
      <c r="J114" s="118">
        <v>8.92</v>
      </c>
      <c r="K114" s="119">
        <v>5667</v>
      </c>
      <c r="L114" s="118">
        <v>3.8</v>
      </c>
      <c r="M114" s="117" t="s">
        <v>1156</v>
      </c>
      <c r="N114" s="117" t="s">
        <v>1157</v>
      </c>
      <c r="O114" s="78" t="str">
        <f t="shared" si="3"/>
        <v>32.6%</v>
      </c>
      <c r="P114" s="78" t="str">
        <f t="shared" si="3"/>
        <v>42.6%</v>
      </c>
      <c r="Q114" s="89"/>
      <c r="R114" s="110" t="str">
        <v>HK82</v>
      </c>
      <c r="S114" s="111"/>
      <c r="T114" s="112"/>
      <c r="U114" s="102"/>
      <c r="V114" s="102"/>
      <c r="W114" s="88" t="s">
        <v>1480</v>
      </c>
      <c r="X114" s="88" t="s">
        <v>1481</v>
      </c>
    </row>
    <row r="115" spans="2:24" x14ac:dyDescent="0.2">
      <c r="B115" s="116" t="s">
        <v>28</v>
      </c>
      <c r="C115" s="78" t="s">
        <v>287</v>
      </c>
      <c r="D115" s="78" t="s">
        <v>14</v>
      </c>
      <c r="E115" s="78" t="s">
        <v>1732</v>
      </c>
      <c r="F115" s="78" t="s">
        <v>685</v>
      </c>
      <c r="G115" s="79" t="s">
        <v>684</v>
      </c>
      <c r="H115" s="89" t="s">
        <v>922</v>
      </c>
      <c r="I115" s="119">
        <v>14762</v>
      </c>
      <c r="J115" s="118">
        <v>14.12</v>
      </c>
      <c r="K115" s="119">
        <v>5310</v>
      </c>
      <c r="L115" s="118">
        <v>7.06</v>
      </c>
      <c r="M115" s="117" t="s">
        <v>1158</v>
      </c>
      <c r="N115" s="117" t="s">
        <v>1159</v>
      </c>
      <c r="O115" s="78" t="str">
        <f t="shared" si="3"/>
        <v>35.9%</v>
      </c>
      <c r="P115" s="78" t="str">
        <f t="shared" si="3"/>
        <v>50%</v>
      </c>
      <c r="Q115" s="89"/>
      <c r="R115" s="110" t="str">
        <v>HK83</v>
      </c>
      <c r="S115" s="111"/>
      <c r="T115" s="112"/>
      <c r="U115" s="102"/>
      <c r="V115" s="102"/>
      <c r="W115" s="88" t="s">
        <v>1480</v>
      </c>
      <c r="X115" s="88" t="s">
        <v>1481</v>
      </c>
    </row>
    <row r="116" spans="2:24" x14ac:dyDescent="0.2">
      <c r="B116" s="116" t="s">
        <v>28</v>
      </c>
      <c r="C116" s="78" t="s">
        <v>287</v>
      </c>
      <c r="D116" s="78" t="s">
        <v>14</v>
      </c>
      <c r="E116" s="78" t="s">
        <v>1732</v>
      </c>
      <c r="F116" s="78" t="s">
        <v>685</v>
      </c>
      <c r="G116" s="79" t="s">
        <v>684</v>
      </c>
      <c r="H116" s="89" t="s">
        <v>923</v>
      </c>
      <c r="I116" s="119">
        <v>9859</v>
      </c>
      <c r="J116" s="118">
        <v>10.73</v>
      </c>
      <c r="K116" s="119">
        <v>1975.7380000000001</v>
      </c>
      <c r="L116" s="118">
        <v>2.04</v>
      </c>
      <c r="M116" s="117" t="s">
        <v>1160</v>
      </c>
      <c r="N116" s="117" t="s">
        <v>914</v>
      </c>
      <c r="O116" s="78" t="str">
        <f t="shared" si="3"/>
        <v>20%</v>
      </c>
      <c r="P116" s="78" t="str">
        <f t="shared" si="3"/>
        <v>19%</v>
      </c>
      <c r="Q116" s="89"/>
      <c r="R116" s="110" t="str">
        <v>HK88</v>
      </c>
      <c r="S116" s="111"/>
      <c r="T116" s="112"/>
      <c r="U116" s="102"/>
      <c r="V116" s="102"/>
      <c r="W116" s="88" t="s">
        <v>1480</v>
      </c>
      <c r="X116" s="88" t="s">
        <v>1481</v>
      </c>
    </row>
    <row r="117" spans="2:24" x14ac:dyDescent="0.2">
      <c r="B117" s="116" t="s">
        <v>28</v>
      </c>
      <c r="C117" s="78" t="s">
        <v>287</v>
      </c>
      <c r="D117" s="78" t="s">
        <v>14</v>
      </c>
      <c r="E117" s="78" t="s">
        <v>1732</v>
      </c>
      <c r="F117" s="78" t="s">
        <v>685</v>
      </c>
      <c r="G117" s="79" t="s">
        <v>684</v>
      </c>
      <c r="H117" s="78" t="s">
        <v>924</v>
      </c>
      <c r="I117" s="110">
        <v>41993</v>
      </c>
      <c r="J117" s="97">
        <v>33.769999999999996</v>
      </c>
      <c r="K117" s="110">
        <v>12952.737999999999</v>
      </c>
      <c r="L117" s="97">
        <v>12.899999999999999</v>
      </c>
      <c r="M117" s="117" t="s">
        <v>1161</v>
      </c>
      <c r="N117" s="117" t="s">
        <v>1162</v>
      </c>
      <c r="O117" s="78" t="str">
        <f t="shared" si="3"/>
        <v>30.8%</v>
      </c>
      <c r="P117" s="78" t="str">
        <f t="shared" si="3"/>
        <v>38.1%</v>
      </c>
      <c r="Q117" s="78"/>
      <c r="R117" s="110" t="str">
        <v>HK89</v>
      </c>
      <c r="S117" s="111"/>
      <c r="T117" s="112"/>
      <c r="U117" s="102"/>
      <c r="V117" s="102"/>
      <c r="W117" s="88" t="s">
        <v>1480</v>
      </c>
      <c r="X117" s="88" t="s">
        <v>1481</v>
      </c>
    </row>
    <row r="118" spans="2:24" x14ac:dyDescent="0.2">
      <c r="B118" s="116" t="s">
        <v>29</v>
      </c>
      <c r="C118" s="78" t="s">
        <v>284</v>
      </c>
      <c r="D118" s="78" t="s">
        <v>83</v>
      </c>
      <c r="E118" s="78" t="s">
        <v>1733</v>
      </c>
      <c r="F118" s="78" t="s">
        <v>430</v>
      </c>
      <c r="G118" s="79" t="s">
        <v>134</v>
      </c>
      <c r="H118" s="78" t="s">
        <v>921</v>
      </c>
      <c r="I118" s="110">
        <v>33888</v>
      </c>
      <c r="J118" s="97">
        <v>16.260000000000002</v>
      </c>
      <c r="K118" s="110">
        <v>4364</v>
      </c>
      <c r="L118" s="97">
        <v>2.82</v>
      </c>
      <c r="M118" s="117" t="s">
        <v>1042</v>
      </c>
      <c r="N118" s="117" t="s">
        <v>910</v>
      </c>
      <c r="O118" s="78" t="str">
        <f t="shared" si="3"/>
        <v>12.8%</v>
      </c>
      <c r="P118" s="78" t="str">
        <f t="shared" si="3"/>
        <v>17.3%</v>
      </c>
      <c r="Q118" s="78"/>
      <c r="R118" s="110" t="str">
        <v>HK93</v>
      </c>
      <c r="S118" s="111"/>
      <c r="T118" s="112"/>
      <c r="U118" s="102"/>
      <c r="V118" s="102"/>
      <c r="W118" s="88" t="s">
        <v>1482</v>
      </c>
      <c r="X118" s="88" t="s">
        <v>1474</v>
      </c>
    </row>
    <row r="119" spans="2:24" x14ac:dyDescent="0.2">
      <c r="B119" s="116" t="s">
        <v>29</v>
      </c>
      <c r="C119" s="78" t="s">
        <v>284</v>
      </c>
      <c r="D119" s="78" t="s">
        <v>83</v>
      </c>
      <c r="E119" s="78" t="s">
        <v>1733</v>
      </c>
      <c r="F119" s="78" t="s">
        <v>430</v>
      </c>
      <c r="G119" s="79" t="s">
        <v>134</v>
      </c>
      <c r="H119" s="89" t="s">
        <v>922</v>
      </c>
      <c r="I119" s="119">
        <v>30215</v>
      </c>
      <c r="J119" s="118">
        <v>28.3</v>
      </c>
      <c r="K119" s="119">
        <v>8337</v>
      </c>
      <c r="L119" s="118">
        <v>11.96</v>
      </c>
      <c r="M119" s="117" t="s">
        <v>935</v>
      </c>
      <c r="N119" s="117" t="s">
        <v>1163</v>
      </c>
      <c r="O119" s="78" t="str">
        <f t="shared" si="3"/>
        <v>27.5%</v>
      </c>
      <c r="P119" s="78" t="str">
        <f t="shared" si="3"/>
        <v>42.2%</v>
      </c>
      <c r="Q119" s="89"/>
      <c r="R119" s="110" t="str">
        <v>HK95</v>
      </c>
      <c r="S119" s="111"/>
      <c r="T119" s="112"/>
      <c r="U119" s="102"/>
      <c r="V119" s="102"/>
      <c r="W119" s="88" t="s">
        <v>1482</v>
      </c>
      <c r="X119" s="88" t="s">
        <v>1474</v>
      </c>
    </row>
    <row r="120" spans="2:24" x14ac:dyDescent="0.2">
      <c r="B120" s="116" t="s">
        <v>29</v>
      </c>
      <c r="C120" s="78" t="s">
        <v>284</v>
      </c>
      <c r="D120" s="78" t="s">
        <v>83</v>
      </c>
      <c r="E120" s="78" t="s">
        <v>1733</v>
      </c>
      <c r="F120" s="78" t="s">
        <v>430</v>
      </c>
      <c r="G120" s="79" t="s">
        <v>134</v>
      </c>
      <c r="H120" s="78" t="s">
        <v>923</v>
      </c>
      <c r="I120" s="110">
        <v>10865</v>
      </c>
      <c r="J120" s="97">
        <v>12.05</v>
      </c>
      <c r="K120" s="110">
        <v>3481.8490000000002</v>
      </c>
      <c r="L120" s="97">
        <v>3.8</v>
      </c>
      <c r="M120" s="117" t="s">
        <v>1093</v>
      </c>
      <c r="N120" s="117" t="s">
        <v>1164</v>
      </c>
      <c r="O120" s="78" t="str">
        <f t="shared" si="3"/>
        <v>32%</v>
      </c>
      <c r="P120" s="78" t="str">
        <f t="shared" si="3"/>
        <v>31.5%</v>
      </c>
      <c r="Q120" s="78"/>
      <c r="R120" s="110" t="str">
        <v>HK96</v>
      </c>
      <c r="S120" s="111"/>
      <c r="T120" s="112"/>
      <c r="U120" s="102"/>
      <c r="V120" s="102"/>
      <c r="W120" s="88" t="s">
        <v>1482</v>
      </c>
      <c r="X120" s="88" t="s">
        <v>1474</v>
      </c>
    </row>
    <row r="121" spans="2:24" x14ac:dyDescent="0.2">
      <c r="B121" s="116" t="s">
        <v>29</v>
      </c>
      <c r="C121" s="78" t="s">
        <v>284</v>
      </c>
      <c r="D121" s="78" t="s">
        <v>83</v>
      </c>
      <c r="E121" s="78" t="s">
        <v>1733</v>
      </c>
      <c r="F121" s="78" t="s">
        <v>430</v>
      </c>
      <c r="G121" s="79" t="s">
        <v>134</v>
      </c>
      <c r="H121" s="78" t="s">
        <v>924</v>
      </c>
      <c r="I121" s="110">
        <v>74968</v>
      </c>
      <c r="J121" s="97">
        <v>56.61</v>
      </c>
      <c r="K121" s="110">
        <v>16182.849</v>
      </c>
      <c r="L121" s="97">
        <v>18.580000000000002</v>
      </c>
      <c r="M121" s="117" t="s">
        <v>1165</v>
      </c>
      <c r="N121" s="117" t="s">
        <v>1015</v>
      </c>
      <c r="O121" s="78" t="str">
        <f t="shared" si="3"/>
        <v>21.5%</v>
      </c>
      <c r="P121" s="78" t="str">
        <f t="shared" si="3"/>
        <v>32.8%</v>
      </c>
      <c r="Q121" s="78"/>
      <c r="R121" s="110" t="str">
        <v>HK97</v>
      </c>
      <c r="S121" s="111"/>
      <c r="T121" s="112"/>
      <c r="U121" s="102"/>
      <c r="V121" s="102"/>
      <c r="W121" s="88" t="s">
        <v>1482</v>
      </c>
      <c r="X121" s="88" t="s">
        <v>1474</v>
      </c>
    </row>
    <row r="122" spans="2:24" x14ac:dyDescent="0.2">
      <c r="B122" s="116" t="s">
        <v>28</v>
      </c>
      <c r="C122" s="78" t="s">
        <v>287</v>
      </c>
      <c r="D122" s="78" t="s">
        <v>14</v>
      </c>
      <c r="E122" s="78" t="s">
        <v>1734</v>
      </c>
      <c r="F122" s="78" t="s">
        <v>1405</v>
      </c>
      <c r="G122" s="79" t="s">
        <v>129</v>
      </c>
      <c r="H122" s="78" t="s">
        <v>921</v>
      </c>
      <c r="I122" s="110">
        <v>13194</v>
      </c>
      <c r="J122" s="97">
        <v>6.92</v>
      </c>
      <c r="K122" s="110">
        <v>1805</v>
      </c>
      <c r="L122" s="97">
        <v>1.86</v>
      </c>
      <c r="M122" s="117" t="s">
        <v>1166</v>
      </c>
      <c r="N122" s="117" t="s">
        <v>1064</v>
      </c>
      <c r="O122" s="78" t="str">
        <f t="shared" si="3"/>
        <v>13.6%</v>
      </c>
      <c r="P122" s="78" t="str">
        <f t="shared" si="3"/>
        <v>26.8%</v>
      </c>
      <c r="Q122" s="78"/>
      <c r="R122" s="110" t="str">
        <v>HK99</v>
      </c>
      <c r="S122" s="111"/>
      <c r="T122" s="112"/>
      <c r="U122" s="102"/>
      <c r="V122" s="102"/>
      <c r="W122" s="88" t="s">
        <v>1483</v>
      </c>
      <c r="X122" s="88" t="s">
        <v>1481</v>
      </c>
    </row>
    <row r="123" spans="2:24" x14ac:dyDescent="0.2">
      <c r="B123" s="116" t="s">
        <v>28</v>
      </c>
      <c r="C123" s="78" t="s">
        <v>287</v>
      </c>
      <c r="D123" s="78" t="s">
        <v>14</v>
      </c>
      <c r="E123" s="78" t="s">
        <v>1734</v>
      </c>
      <c r="F123" s="78" t="s">
        <v>1405</v>
      </c>
      <c r="G123" s="79" t="s">
        <v>129</v>
      </c>
      <c r="H123" s="89" t="s">
        <v>922</v>
      </c>
      <c r="I123" s="119">
        <v>11521</v>
      </c>
      <c r="J123" s="118">
        <v>11.61</v>
      </c>
      <c r="K123" s="119">
        <v>2515</v>
      </c>
      <c r="L123" s="118">
        <v>4.26</v>
      </c>
      <c r="M123" s="117" t="s">
        <v>1071</v>
      </c>
      <c r="N123" s="117" t="s">
        <v>1009</v>
      </c>
      <c r="O123" s="78" t="str">
        <f t="shared" si="3"/>
        <v>21.8%</v>
      </c>
      <c r="P123" s="78" t="str">
        <f t="shared" si="3"/>
        <v>36.6%</v>
      </c>
      <c r="Q123" s="89"/>
      <c r="R123" s="110" t="str">
        <v>HM21</v>
      </c>
      <c r="S123" s="111"/>
      <c r="T123" s="112"/>
      <c r="U123" s="102"/>
      <c r="V123" s="102"/>
      <c r="W123" s="88" t="s">
        <v>1483</v>
      </c>
      <c r="X123" s="88" t="s">
        <v>1481</v>
      </c>
    </row>
    <row r="124" spans="2:24" x14ac:dyDescent="0.2">
      <c r="B124" s="116" t="s">
        <v>28</v>
      </c>
      <c r="C124" s="78" t="s">
        <v>287</v>
      </c>
      <c r="D124" s="78" t="s">
        <v>14</v>
      </c>
      <c r="E124" s="78" t="s">
        <v>1734</v>
      </c>
      <c r="F124" s="78" t="s">
        <v>1405</v>
      </c>
      <c r="G124" s="79" t="s">
        <v>129</v>
      </c>
      <c r="H124" s="89" t="s">
        <v>923</v>
      </c>
      <c r="I124" s="119">
        <v>8207</v>
      </c>
      <c r="J124" s="118">
        <v>6.52</v>
      </c>
      <c r="K124" s="119">
        <v>1896.5139999999999</v>
      </c>
      <c r="L124" s="118">
        <v>1.6</v>
      </c>
      <c r="M124" s="117" t="s">
        <v>1167</v>
      </c>
      <c r="N124" s="117" t="s">
        <v>1056</v>
      </c>
      <c r="O124" s="78" t="str">
        <f t="shared" si="3"/>
        <v>23.1%</v>
      </c>
      <c r="P124" s="78" t="str">
        <f t="shared" si="3"/>
        <v>24.5%</v>
      </c>
      <c r="Q124" s="89"/>
      <c r="R124" s="110" t="str">
        <v>HM23</v>
      </c>
      <c r="S124" s="111"/>
      <c r="T124" s="112"/>
      <c r="U124" s="102"/>
      <c r="V124" s="102"/>
      <c r="W124" s="88" t="s">
        <v>1483</v>
      </c>
      <c r="X124" s="88" t="s">
        <v>1481</v>
      </c>
    </row>
    <row r="125" spans="2:24" x14ac:dyDescent="0.2">
      <c r="B125" s="116" t="s">
        <v>28</v>
      </c>
      <c r="C125" s="78" t="s">
        <v>287</v>
      </c>
      <c r="D125" s="78" t="s">
        <v>14</v>
      </c>
      <c r="E125" s="78" t="s">
        <v>1734</v>
      </c>
      <c r="F125" s="78" t="s">
        <v>1405</v>
      </c>
      <c r="G125" s="79" t="s">
        <v>129</v>
      </c>
      <c r="H125" s="89" t="s">
        <v>924</v>
      </c>
      <c r="I125" s="119">
        <v>32922</v>
      </c>
      <c r="J125" s="118">
        <v>25.05</v>
      </c>
      <c r="K125" s="119">
        <v>6216.5140000000001</v>
      </c>
      <c r="L125" s="118">
        <v>7.7200000000000006</v>
      </c>
      <c r="M125" s="117" t="s">
        <v>1092</v>
      </c>
      <c r="N125" s="117" t="s">
        <v>1161</v>
      </c>
      <c r="O125" s="78" t="str">
        <f t="shared" si="3"/>
        <v>18.8%</v>
      </c>
      <c r="P125" s="78" t="str">
        <f t="shared" si="3"/>
        <v>30.8%</v>
      </c>
      <c r="Q125" s="89"/>
      <c r="R125" s="110" t="str">
        <v>HO22</v>
      </c>
      <c r="S125" s="111"/>
      <c r="T125" s="112"/>
      <c r="U125" s="102"/>
      <c r="V125" s="102"/>
      <c r="W125" s="88" t="s">
        <v>1483</v>
      </c>
      <c r="X125" s="88" t="s">
        <v>1481</v>
      </c>
    </row>
    <row r="126" spans="2:24" x14ac:dyDescent="0.2">
      <c r="B126" s="116" t="s">
        <v>29</v>
      </c>
      <c r="C126" s="78" t="s">
        <v>284</v>
      </c>
      <c r="D126" s="78" t="s">
        <v>83</v>
      </c>
      <c r="E126" s="78" t="s">
        <v>1735</v>
      </c>
      <c r="F126" s="78" t="s">
        <v>613</v>
      </c>
      <c r="G126" s="79" t="s">
        <v>84</v>
      </c>
      <c r="H126" s="89" t="s">
        <v>921</v>
      </c>
      <c r="I126" s="119">
        <v>14980</v>
      </c>
      <c r="J126" s="118">
        <v>7.69</v>
      </c>
      <c r="K126" s="119">
        <v>3195</v>
      </c>
      <c r="L126" s="118">
        <v>2.56</v>
      </c>
      <c r="M126" s="117" t="s">
        <v>1001</v>
      </c>
      <c r="N126" s="117" t="s">
        <v>1168</v>
      </c>
      <c r="O126" s="78" t="str">
        <f t="shared" si="3"/>
        <v>21.3%</v>
      </c>
      <c r="P126" s="78" t="str">
        <f t="shared" si="3"/>
        <v>33.2%</v>
      </c>
      <c r="Q126" s="89"/>
      <c r="R126" s="110" t="str">
        <v>HO30</v>
      </c>
      <c r="S126" s="111"/>
      <c r="T126" s="112"/>
      <c r="U126" s="102"/>
      <c r="V126" s="102"/>
      <c r="W126" s="88" t="s">
        <v>1484</v>
      </c>
      <c r="X126" s="88" t="s">
        <v>1474</v>
      </c>
    </row>
    <row r="127" spans="2:24" x14ac:dyDescent="0.2">
      <c r="B127" s="116" t="s">
        <v>29</v>
      </c>
      <c r="C127" s="78" t="s">
        <v>284</v>
      </c>
      <c r="D127" s="78" t="s">
        <v>83</v>
      </c>
      <c r="E127" s="78" t="s">
        <v>1735</v>
      </c>
      <c r="F127" s="78" t="s">
        <v>613</v>
      </c>
      <c r="G127" s="79" t="s">
        <v>84</v>
      </c>
      <c r="H127" s="89" t="s">
        <v>922</v>
      </c>
      <c r="I127" s="119">
        <v>17726</v>
      </c>
      <c r="J127" s="118">
        <v>12.14</v>
      </c>
      <c r="K127" s="119">
        <v>9639</v>
      </c>
      <c r="L127" s="118">
        <v>5.94</v>
      </c>
      <c r="M127" s="117" t="s">
        <v>1169</v>
      </c>
      <c r="N127" s="117" t="s">
        <v>1170</v>
      </c>
      <c r="O127" s="78" t="str">
        <f t="shared" si="3"/>
        <v>54.3%</v>
      </c>
      <c r="P127" s="78" t="str">
        <f t="shared" si="3"/>
        <v>48.9%</v>
      </c>
      <c r="Q127" s="89"/>
      <c r="R127" s="110" t="str">
        <v>HO31</v>
      </c>
      <c r="S127" s="111"/>
      <c r="T127" s="112"/>
      <c r="U127" s="102"/>
      <c r="V127" s="102"/>
      <c r="W127" s="88" t="s">
        <v>1484</v>
      </c>
      <c r="X127" s="88" t="s">
        <v>1474</v>
      </c>
    </row>
    <row r="128" spans="2:24" x14ac:dyDescent="0.2">
      <c r="B128" s="116" t="s">
        <v>29</v>
      </c>
      <c r="C128" s="78" t="s">
        <v>284</v>
      </c>
      <c r="D128" s="78" t="s">
        <v>83</v>
      </c>
      <c r="E128" s="78" t="s">
        <v>1735</v>
      </c>
      <c r="F128" s="78" t="s">
        <v>613</v>
      </c>
      <c r="G128" s="79" t="s">
        <v>84</v>
      </c>
      <c r="H128" s="89" t="s">
        <v>923</v>
      </c>
      <c r="I128" s="119">
        <v>8329</v>
      </c>
      <c r="J128" s="118">
        <v>7.46</v>
      </c>
      <c r="K128" s="119">
        <v>2619.9569999999999</v>
      </c>
      <c r="L128" s="118">
        <v>2.0699999999999998</v>
      </c>
      <c r="M128" s="117" t="s">
        <v>1171</v>
      </c>
      <c r="N128" s="117" t="s">
        <v>1172</v>
      </c>
      <c r="O128" s="78" t="str">
        <f t="shared" si="3"/>
        <v>31.4%</v>
      </c>
      <c r="P128" s="78" t="str">
        <f t="shared" si="3"/>
        <v>27.7%</v>
      </c>
      <c r="Q128" s="89"/>
      <c r="R128" s="110" t="str">
        <v>HP04</v>
      </c>
      <c r="S128" s="111"/>
      <c r="T128" s="112"/>
      <c r="U128" s="102"/>
      <c r="V128" s="102"/>
      <c r="W128" s="88" t="s">
        <v>1484</v>
      </c>
      <c r="X128" s="88" t="s">
        <v>1474</v>
      </c>
    </row>
    <row r="129" spans="2:24" x14ac:dyDescent="0.2">
      <c r="B129" s="116" t="s">
        <v>29</v>
      </c>
      <c r="C129" s="78" t="s">
        <v>284</v>
      </c>
      <c r="D129" s="78" t="s">
        <v>83</v>
      </c>
      <c r="E129" s="78" t="s">
        <v>1735</v>
      </c>
      <c r="F129" s="78" t="s">
        <v>613</v>
      </c>
      <c r="G129" s="79" t="s">
        <v>84</v>
      </c>
      <c r="H129" s="89" t="s">
        <v>924</v>
      </c>
      <c r="I129" s="119">
        <v>41035</v>
      </c>
      <c r="J129" s="118">
        <v>27.290000000000003</v>
      </c>
      <c r="K129" s="119">
        <v>15453.957</v>
      </c>
      <c r="L129" s="118">
        <v>10.57</v>
      </c>
      <c r="M129" s="117" t="s">
        <v>1173</v>
      </c>
      <c r="N129" s="117" t="s">
        <v>1174</v>
      </c>
      <c r="O129" s="78" t="str">
        <f t="shared" si="3"/>
        <v>37.6%</v>
      </c>
      <c r="P129" s="78" t="str">
        <f t="shared" si="3"/>
        <v>38.7%</v>
      </c>
      <c r="Q129" s="89"/>
      <c r="R129" s="110" t="str">
        <v>HP06</v>
      </c>
      <c r="S129" s="111"/>
      <c r="T129" s="112"/>
      <c r="U129" s="102"/>
      <c r="V129" s="102"/>
      <c r="W129" s="88" t="s">
        <v>1484</v>
      </c>
      <c r="X129" s="88" t="s">
        <v>1474</v>
      </c>
    </row>
    <row r="130" spans="2:24" x14ac:dyDescent="0.2">
      <c r="B130" s="116" t="s">
        <v>29</v>
      </c>
      <c r="C130" s="78" t="s">
        <v>435</v>
      </c>
      <c r="D130" s="78" t="s">
        <v>57</v>
      </c>
      <c r="E130" s="78" t="s">
        <v>1736</v>
      </c>
      <c r="F130" s="78" t="s">
        <v>438</v>
      </c>
      <c r="G130" s="79" t="s">
        <v>158</v>
      </c>
      <c r="H130" s="89" t="s">
        <v>921</v>
      </c>
      <c r="I130" s="119">
        <v>11618</v>
      </c>
      <c r="J130" s="118">
        <v>6.02</v>
      </c>
      <c r="K130" s="119">
        <v>1433</v>
      </c>
      <c r="L130" s="118">
        <v>1.35</v>
      </c>
      <c r="M130" s="117" t="s">
        <v>1175</v>
      </c>
      <c r="N130" s="117" t="s">
        <v>1072</v>
      </c>
      <c r="O130" s="78" t="str">
        <f t="shared" si="3"/>
        <v>12.3%</v>
      </c>
      <c r="P130" s="78" t="str">
        <f t="shared" si="3"/>
        <v>22.4%</v>
      </c>
      <c r="Q130" s="89"/>
      <c r="R130" s="110" t="str">
        <v>HP15</v>
      </c>
      <c r="S130" s="111"/>
      <c r="T130" s="112"/>
      <c r="U130" s="102"/>
      <c r="V130" s="102"/>
      <c r="W130" s="88" t="s">
        <v>1485</v>
      </c>
      <c r="X130" s="88" t="s">
        <v>1476</v>
      </c>
    </row>
    <row r="131" spans="2:24" x14ac:dyDescent="0.2">
      <c r="B131" s="116" t="s">
        <v>29</v>
      </c>
      <c r="C131" s="78" t="s">
        <v>435</v>
      </c>
      <c r="D131" s="78" t="s">
        <v>57</v>
      </c>
      <c r="E131" s="78" t="s">
        <v>1736</v>
      </c>
      <c r="F131" s="78" t="s">
        <v>438</v>
      </c>
      <c r="G131" s="79" t="s">
        <v>158</v>
      </c>
      <c r="H131" s="78" t="s">
        <v>922</v>
      </c>
      <c r="I131" s="110">
        <v>13051</v>
      </c>
      <c r="J131" s="97">
        <v>11.98</v>
      </c>
      <c r="K131" s="110">
        <v>2662</v>
      </c>
      <c r="L131" s="97">
        <v>4.32</v>
      </c>
      <c r="M131" s="117" t="s">
        <v>1176</v>
      </c>
      <c r="N131" s="117" t="s">
        <v>1177</v>
      </c>
      <c r="O131" s="78" t="str">
        <f t="shared" si="3"/>
        <v>20.3%</v>
      </c>
      <c r="P131" s="78" t="str">
        <f t="shared" si="3"/>
        <v>36%</v>
      </c>
      <c r="Q131" s="78"/>
      <c r="R131" s="110" t="str">
        <v>HP19</v>
      </c>
      <c r="S131" s="111"/>
      <c r="T131" s="112"/>
      <c r="U131" s="102"/>
      <c r="V131" s="102"/>
      <c r="W131" s="88" t="s">
        <v>1485</v>
      </c>
      <c r="X131" s="88" t="s">
        <v>1476</v>
      </c>
    </row>
    <row r="132" spans="2:24" x14ac:dyDescent="0.2">
      <c r="B132" s="116" t="s">
        <v>29</v>
      </c>
      <c r="C132" s="78" t="s">
        <v>435</v>
      </c>
      <c r="D132" s="78" t="s">
        <v>57</v>
      </c>
      <c r="E132" s="78" t="s">
        <v>1736</v>
      </c>
      <c r="F132" s="78" t="s">
        <v>438</v>
      </c>
      <c r="G132" s="79" t="s">
        <v>158</v>
      </c>
      <c r="H132" s="78" t="s">
        <v>923</v>
      </c>
      <c r="I132" s="110">
        <v>6045</v>
      </c>
      <c r="J132" s="97">
        <v>5.92</v>
      </c>
      <c r="K132" s="110">
        <v>1336</v>
      </c>
      <c r="L132" s="97">
        <v>1.47</v>
      </c>
      <c r="M132" s="117" t="s">
        <v>934</v>
      </c>
      <c r="N132" s="117" t="s">
        <v>1133</v>
      </c>
      <c r="O132" s="78" t="str">
        <f t="shared" si="3"/>
        <v>22.1%</v>
      </c>
      <c r="P132" s="78" t="str">
        <f t="shared" si="3"/>
        <v>24.8%</v>
      </c>
      <c r="Q132" s="78"/>
      <c r="R132" s="110" t="str">
        <v>HP32</v>
      </c>
      <c r="S132" s="111"/>
      <c r="T132" s="112"/>
      <c r="U132" s="102"/>
      <c r="V132" s="102"/>
      <c r="W132" s="88" t="s">
        <v>1485</v>
      </c>
      <c r="X132" s="88" t="s">
        <v>1476</v>
      </c>
    </row>
    <row r="133" spans="2:24" x14ac:dyDescent="0.2">
      <c r="B133" s="116" t="s">
        <v>29</v>
      </c>
      <c r="C133" s="78" t="s">
        <v>435</v>
      </c>
      <c r="D133" s="78" t="s">
        <v>57</v>
      </c>
      <c r="E133" s="78" t="s">
        <v>1736</v>
      </c>
      <c r="F133" s="78" t="s">
        <v>438</v>
      </c>
      <c r="G133" s="79" t="s">
        <v>158</v>
      </c>
      <c r="H133" s="78" t="s">
        <v>924</v>
      </c>
      <c r="I133" s="110">
        <v>30714</v>
      </c>
      <c r="J133" s="97">
        <v>23.92</v>
      </c>
      <c r="K133" s="110">
        <v>5431</v>
      </c>
      <c r="L133" s="97">
        <v>7.14</v>
      </c>
      <c r="M133" s="117" t="s">
        <v>1178</v>
      </c>
      <c r="N133" s="117" t="s">
        <v>1078</v>
      </c>
      <c r="O133" s="78" t="str">
        <f t="shared" si="3"/>
        <v>17.6%</v>
      </c>
      <c r="P133" s="78" t="str">
        <f t="shared" si="3"/>
        <v>29.8%</v>
      </c>
      <c r="Q133" s="78"/>
      <c r="R133" s="110" t="str">
        <v>HQ20</v>
      </c>
      <c r="S133" s="111"/>
      <c r="T133" s="112"/>
      <c r="U133" s="102"/>
      <c r="V133" s="102"/>
      <c r="W133" s="88" t="s">
        <v>1485</v>
      </c>
      <c r="X133" s="88" t="s">
        <v>1476</v>
      </c>
    </row>
    <row r="134" spans="2:24" x14ac:dyDescent="0.2">
      <c r="B134" s="116" t="s">
        <v>29</v>
      </c>
      <c r="C134" s="78" t="s">
        <v>435</v>
      </c>
      <c r="D134" s="78" t="s">
        <v>57</v>
      </c>
      <c r="E134" s="78" t="s">
        <v>1737</v>
      </c>
      <c r="F134" s="78" t="s">
        <v>646</v>
      </c>
      <c r="G134" s="79" t="s">
        <v>79</v>
      </c>
      <c r="H134" s="78" t="s">
        <v>921</v>
      </c>
      <c r="I134" s="110">
        <v>16295</v>
      </c>
      <c r="J134" s="97">
        <v>8.58</v>
      </c>
      <c r="K134" s="110">
        <v>1622</v>
      </c>
      <c r="L134" s="97">
        <v>1.22</v>
      </c>
      <c r="M134" s="117" t="s">
        <v>1179</v>
      </c>
      <c r="N134" s="117" t="s">
        <v>1027</v>
      </c>
      <c r="O134" s="78" t="str">
        <f t="shared" si="3"/>
        <v>9.95%</v>
      </c>
      <c r="P134" s="78" t="str">
        <f t="shared" si="3"/>
        <v>14.2%</v>
      </c>
      <c r="Q134" s="78"/>
      <c r="R134" s="110" t="str">
        <v>HQ31</v>
      </c>
      <c r="S134" s="111"/>
      <c r="T134" s="112"/>
      <c r="U134" s="102"/>
      <c r="V134" s="102"/>
      <c r="W134" s="88" t="s">
        <v>1486</v>
      </c>
      <c r="X134" s="88" t="s">
        <v>1476</v>
      </c>
    </row>
    <row r="135" spans="2:24" x14ac:dyDescent="0.2">
      <c r="B135" s="116" t="s">
        <v>29</v>
      </c>
      <c r="C135" s="78" t="s">
        <v>435</v>
      </c>
      <c r="D135" s="78" t="s">
        <v>57</v>
      </c>
      <c r="E135" s="78" t="s">
        <v>1737</v>
      </c>
      <c r="F135" s="78" t="s">
        <v>646</v>
      </c>
      <c r="G135" s="79" t="s">
        <v>79</v>
      </c>
      <c r="H135" s="89" t="s">
        <v>922</v>
      </c>
      <c r="I135" s="119">
        <v>9717</v>
      </c>
      <c r="J135" s="118">
        <v>10.09</v>
      </c>
      <c r="K135" s="119">
        <v>1811</v>
      </c>
      <c r="L135" s="118">
        <v>3.39</v>
      </c>
      <c r="M135" s="117" t="s">
        <v>1180</v>
      </c>
      <c r="N135" s="117" t="s">
        <v>1181</v>
      </c>
      <c r="O135" s="78" t="str">
        <f t="shared" si="3"/>
        <v>18.6%</v>
      </c>
      <c r="P135" s="78" t="str">
        <f t="shared" si="3"/>
        <v>33.5%</v>
      </c>
      <c r="Q135" s="89"/>
      <c r="R135" s="110" t="str">
        <v>HQ40</v>
      </c>
      <c r="S135" s="111"/>
      <c r="T135" s="112"/>
      <c r="U135" s="102"/>
      <c r="V135" s="102"/>
      <c r="W135" s="88" t="s">
        <v>1486</v>
      </c>
      <c r="X135" s="88" t="s">
        <v>1476</v>
      </c>
    </row>
    <row r="136" spans="2:24" x14ac:dyDescent="0.2">
      <c r="B136" s="116" t="s">
        <v>29</v>
      </c>
      <c r="C136" s="78" t="s">
        <v>435</v>
      </c>
      <c r="D136" s="78" t="s">
        <v>57</v>
      </c>
      <c r="E136" s="78" t="s">
        <v>1737</v>
      </c>
      <c r="F136" s="78" t="s">
        <v>646</v>
      </c>
      <c r="G136" s="79" t="s">
        <v>79</v>
      </c>
      <c r="H136" s="78" t="s">
        <v>923</v>
      </c>
      <c r="I136" s="110">
        <v>8168</v>
      </c>
      <c r="J136" s="97">
        <v>7.67</v>
      </c>
      <c r="K136" s="110">
        <v>1449.528</v>
      </c>
      <c r="L136" s="97">
        <v>1.55</v>
      </c>
      <c r="M136" s="117" t="s">
        <v>1046</v>
      </c>
      <c r="N136" s="117" t="s">
        <v>1035</v>
      </c>
      <c r="O136" s="78" t="str">
        <f t="shared" si="3"/>
        <v>17.7%</v>
      </c>
      <c r="P136" s="78" t="str">
        <f t="shared" si="3"/>
        <v>20.2%</v>
      </c>
      <c r="Q136" s="78"/>
      <c r="R136" s="110" t="str">
        <v>HQ43</v>
      </c>
      <c r="S136" s="111"/>
      <c r="T136" s="112"/>
      <c r="U136" s="102"/>
      <c r="V136" s="102"/>
      <c r="W136" s="88" t="s">
        <v>1486</v>
      </c>
      <c r="X136" s="88" t="s">
        <v>1476</v>
      </c>
    </row>
    <row r="137" spans="2:24" x14ac:dyDescent="0.2">
      <c r="B137" s="116" t="s">
        <v>29</v>
      </c>
      <c r="C137" s="78" t="s">
        <v>435</v>
      </c>
      <c r="D137" s="78" t="s">
        <v>57</v>
      </c>
      <c r="E137" s="78" t="s">
        <v>1737</v>
      </c>
      <c r="F137" s="78" t="s">
        <v>646</v>
      </c>
      <c r="G137" s="79" t="s">
        <v>79</v>
      </c>
      <c r="H137" s="89" t="s">
        <v>924</v>
      </c>
      <c r="I137" s="119">
        <v>34180</v>
      </c>
      <c r="J137" s="118">
        <v>26.340000000000003</v>
      </c>
      <c r="K137" s="119">
        <v>4882.5280000000002</v>
      </c>
      <c r="L137" s="118">
        <v>6.16</v>
      </c>
      <c r="M137" s="117" t="s">
        <v>1027</v>
      </c>
      <c r="N137" s="117" t="s">
        <v>1101</v>
      </c>
      <c r="O137" s="78" t="str">
        <f t="shared" si="3"/>
        <v>14.2%</v>
      </c>
      <c r="P137" s="78" t="str">
        <f t="shared" si="3"/>
        <v>23.3%</v>
      </c>
      <c r="Q137" s="89"/>
      <c r="R137" s="110" t="str">
        <v>HQ46</v>
      </c>
      <c r="S137" s="111"/>
      <c r="T137" s="112"/>
      <c r="U137" s="102"/>
      <c r="V137" s="102"/>
      <c r="W137" s="88" t="s">
        <v>1486</v>
      </c>
      <c r="X137" s="88" t="s">
        <v>1476</v>
      </c>
    </row>
    <row r="138" spans="2:24" x14ac:dyDescent="0.2">
      <c r="B138" s="116" t="s">
        <v>29</v>
      </c>
      <c r="C138" s="78" t="s">
        <v>284</v>
      </c>
      <c r="D138" s="78" t="s">
        <v>83</v>
      </c>
      <c r="E138" s="78" t="s">
        <v>1738</v>
      </c>
      <c r="F138" s="78" t="s">
        <v>1406</v>
      </c>
      <c r="G138" s="79" t="s">
        <v>943</v>
      </c>
      <c r="H138" s="78" t="s">
        <v>921</v>
      </c>
      <c r="I138" s="110">
        <v>16046</v>
      </c>
      <c r="J138" s="97">
        <v>9.26</v>
      </c>
      <c r="K138" s="110">
        <v>3162</v>
      </c>
      <c r="L138" s="97">
        <v>2.95</v>
      </c>
      <c r="M138" s="117" t="s">
        <v>1041</v>
      </c>
      <c r="N138" s="117" t="s">
        <v>929</v>
      </c>
      <c r="O138" s="78" t="str">
        <f t="shared" si="3"/>
        <v>19.7%</v>
      </c>
      <c r="P138" s="78" t="str">
        <f t="shared" si="3"/>
        <v>31.8%</v>
      </c>
      <c r="Q138" s="78"/>
      <c r="R138" s="110" t="str">
        <v>HQ68</v>
      </c>
      <c r="S138" s="111"/>
      <c r="T138" s="112"/>
      <c r="U138" s="102"/>
      <c r="V138" s="102"/>
      <c r="W138" s="88" t="s">
        <v>1487</v>
      </c>
      <c r="X138" s="88" t="s">
        <v>1474</v>
      </c>
    </row>
    <row r="139" spans="2:24" x14ac:dyDescent="0.2">
      <c r="B139" s="116" t="s">
        <v>29</v>
      </c>
      <c r="C139" s="78" t="s">
        <v>284</v>
      </c>
      <c r="D139" s="78" t="s">
        <v>83</v>
      </c>
      <c r="E139" s="78" t="s">
        <v>1738</v>
      </c>
      <c r="F139" s="78" t="s">
        <v>1406</v>
      </c>
      <c r="G139" s="79" t="s">
        <v>943</v>
      </c>
      <c r="H139" s="89" t="s">
        <v>922</v>
      </c>
      <c r="I139" s="119">
        <v>23297</v>
      </c>
      <c r="J139" s="118">
        <v>20.7</v>
      </c>
      <c r="K139" s="119">
        <v>5437</v>
      </c>
      <c r="L139" s="118">
        <v>8.36</v>
      </c>
      <c r="M139" s="117" t="s">
        <v>1101</v>
      </c>
      <c r="N139" s="117" t="s">
        <v>1182</v>
      </c>
      <c r="O139" s="78" t="str">
        <f t="shared" si="3"/>
        <v>23.3%</v>
      </c>
      <c r="P139" s="78" t="str">
        <f t="shared" si="3"/>
        <v>40.3%</v>
      </c>
      <c r="Q139" s="89"/>
      <c r="R139" s="110" t="str">
        <v>HQ74</v>
      </c>
      <c r="S139" s="111"/>
      <c r="T139" s="112"/>
      <c r="U139" s="102"/>
      <c r="V139" s="102"/>
      <c r="W139" s="88" t="s">
        <v>1487</v>
      </c>
      <c r="X139" s="88" t="s">
        <v>1474</v>
      </c>
    </row>
    <row r="140" spans="2:24" x14ac:dyDescent="0.2">
      <c r="B140" s="116" t="s">
        <v>29</v>
      </c>
      <c r="C140" s="78" t="s">
        <v>284</v>
      </c>
      <c r="D140" s="78" t="s">
        <v>83</v>
      </c>
      <c r="E140" s="78" t="s">
        <v>1738</v>
      </c>
      <c r="F140" s="78" t="s">
        <v>1406</v>
      </c>
      <c r="G140" s="79" t="s">
        <v>943</v>
      </c>
      <c r="H140" s="78" t="s">
        <v>923</v>
      </c>
      <c r="I140" s="110">
        <v>17001</v>
      </c>
      <c r="J140" s="97">
        <v>18.829999999999998</v>
      </c>
      <c r="K140" s="110">
        <v>4094.2070000000003</v>
      </c>
      <c r="L140" s="97">
        <v>3.01</v>
      </c>
      <c r="M140" s="117" t="s">
        <v>1079</v>
      </c>
      <c r="N140" s="117" t="s">
        <v>1105</v>
      </c>
      <c r="O140" s="78" t="str">
        <f t="shared" si="3"/>
        <v>24%</v>
      </c>
      <c r="P140" s="78" t="str">
        <f t="shared" si="3"/>
        <v>15.9%</v>
      </c>
      <c r="Q140" s="78"/>
      <c r="R140" s="110" t="str">
        <v>HQ76</v>
      </c>
      <c r="S140" s="111"/>
      <c r="T140" s="112"/>
      <c r="U140" s="102"/>
      <c r="V140" s="102"/>
      <c r="W140" s="88" t="s">
        <v>1487</v>
      </c>
      <c r="X140" s="88" t="s">
        <v>1474</v>
      </c>
    </row>
    <row r="141" spans="2:24" x14ac:dyDescent="0.2">
      <c r="B141" s="116" t="s">
        <v>29</v>
      </c>
      <c r="C141" s="78" t="s">
        <v>284</v>
      </c>
      <c r="D141" s="78" t="s">
        <v>83</v>
      </c>
      <c r="E141" s="78" t="s">
        <v>1738</v>
      </c>
      <c r="F141" s="78" t="s">
        <v>1406</v>
      </c>
      <c r="G141" s="79" t="s">
        <v>943</v>
      </c>
      <c r="H141" s="89" t="s">
        <v>924</v>
      </c>
      <c r="I141" s="119">
        <v>56344</v>
      </c>
      <c r="J141" s="118">
        <v>48.79</v>
      </c>
      <c r="K141" s="119">
        <v>12693.207</v>
      </c>
      <c r="L141" s="118">
        <v>14.319999999999999</v>
      </c>
      <c r="M141" s="117" t="s">
        <v>1183</v>
      </c>
      <c r="N141" s="117" t="s">
        <v>1052</v>
      </c>
      <c r="O141" s="78" t="str">
        <f t="shared" si="3"/>
        <v>22.5%</v>
      </c>
      <c r="P141" s="78" t="str">
        <f t="shared" si="3"/>
        <v>29.3%</v>
      </c>
      <c r="Q141" s="89"/>
      <c r="R141" s="110" t="str">
        <v>HQ79</v>
      </c>
      <c r="S141" s="111"/>
      <c r="T141" s="112"/>
      <c r="U141" s="102"/>
      <c r="V141" s="102"/>
      <c r="W141" s="88" t="s">
        <v>1487</v>
      </c>
      <c r="X141" s="88" t="s">
        <v>1474</v>
      </c>
    </row>
    <row r="142" spans="2:24" x14ac:dyDescent="0.2">
      <c r="B142" s="116" t="s">
        <v>29</v>
      </c>
      <c r="C142" s="78" t="s">
        <v>435</v>
      </c>
      <c r="D142" s="78" t="s">
        <v>57</v>
      </c>
      <c r="E142" s="78" t="s">
        <v>1739</v>
      </c>
      <c r="F142" s="78" t="s">
        <v>439</v>
      </c>
      <c r="G142" s="79" t="s">
        <v>267</v>
      </c>
      <c r="H142" s="89" t="s">
        <v>921</v>
      </c>
      <c r="I142" s="119">
        <v>12126</v>
      </c>
      <c r="J142" s="118">
        <v>7.15</v>
      </c>
      <c r="K142" s="119">
        <v>1719</v>
      </c>
      <c r="L142" s="118">
        <v>2.04</v>
      </c>
      <c r="M142" s="117" t="s">
        <v>1000</v>
      </c>
      <c r="N142" s="117" t="s">
        <v>1184</v>
      </c>
      <c r="O142" s="78" t="str">
        <f t="shared" si="3"/>
        <v>14.1%</v>
      </c>
      <c r="P142" s="78" t="str">
        <f t="shared" si="3"/>
        <v>28.5%</v>
      </c>
      <c r="Q142" s="89"/>
      <c r="R142" s="110" t="str">
        <v>HQ80</v>
      </c>
      <c r="S142" s="111"/>
      <c r="T142" s="112"/>
      <c r="U142" s="102"/>
      <c r="V142" s="102"/>
      <c r="W142" s="88" t="s">
        <v>1488</v>
      </c>
      <c r="X142" s="88" t="s">
        <v>1476</v>
      </c>
    </row>
    <row r="143" spans="2:24" x14ac:dyDescent="0.2">
      <c r="B143" s="116" t="s">
        <v>29</v>
      </c>
      <c r="C143" s="78" t="s">
        <v>435</v>
      </c>
      <c r="D143" s="78" t="s">
        <v>57</v>
      </c>
      <c r="E143" s="78" t="s">
        <v>1739</v>
      </c>
      <c r="F143" s="78" t="s">
        <v>439</v>
      </c>
      <c r="G143" s="79" t="s">
        <v>267</v>
      </c>
      <c r="H143" s="89" t="s">
        <v>922</v>
      </c>
      <c r="I143" s="119">
        <v>11924</v>
      </c>
      <c r="J143" s="118">
        <v>12.42</v>
      </c>
      <c r="K143" s="119">
        <v>3328</v>
      </c>
      <c r="L143" s="118">
        <v>5.16</v>
      </c>
      <c r="M143" s="117" t="s">
        <v>1185</v>
      </c>
      <c r="N143" s="117" t="s">
        <v>1186</v>
      </c>
      <c r="O143" s="78" t="str">
        <f t="shared" si="3"/>
        <v>27.9%</v>
      </c>
      <c r="P143" s="78" t="str">
        <f t="shared" si="3"/>
        <v>41.5%</v>
      </c>
      <c r="Q143" s="89"/>
      <c r="R143" s="110" t="str">
        <v>HR01</v>
      </c>
      <c r="S143" s="111"/>
      <c r="T143" s="112"/>
      <c r="U143" s="102"/>
      <c r="V143" s="102"/>
      <c r="W143" s="88" t="s">
        <v>1488</v>
      </c>
      <c r="X143" s="88" t="s">
        <v>1476</v>
      </c>
    </row>
    <row r="144" spans="2:24" x14ac:dyDescent="0.2">
      <c r="B144" s="116" t="s">
        <v>29</v>
      </c>
      <c r="C144" s="78" t="s">
        <v>435</v>
      </c>
      <c r="D144" s="78" t="s">
        <v>57</v>
      </c>
      <c r="E144" s="78" t="s">
        <v>1739</v>
      </c>
      <c r="F144" s="78" t="s">
        <v>439</v>
      </c>
      <c r="G144" s="79" t="s">
        <v>267</v>
      </c>
      <c r="H144" s="78" t="s">
        <v>923</v>
      </c>
      <c r="I144" s="110">
        <v>3908</v>
      </c>
      <c r="J144" s="97">
        <v>3.22</v>
      </c>
      <c r="K144" s="110">
        <v>1717.75</v>
      </c>
      <c r="L144" s="97">
        <v>1.37</v>
      </c>
      <c r="M144" s="117" t="s">
        <v>1187</v>
      </c>
      <c r="N144" s="117" t="s">
        <v>1188</v>
      </c>
      <c r="O144" s="78" t="str">
        <f t="shared" si="3"/>
        <v>43.9%</v>
      </c>
      <c r="P144" s="78" t="str">
        <f t="shared" si="3"/>
        <v>42.5%</v>
      </c>
      <c r="Q144" s="78"/>
      <c r="R144" s="110" t="str">
        <v>HR11</v>
      </c>
      <c r="S144" s="111"/>
      <c r="T144" s="112"/>
      <c r="U144" s="102"/>
      <c r="V144" s="102"/>
      <c r="W144" s="88" t="s">
        <v>1488</v>
      </c>
      <c r="X144" s="88" t="s">
        <v>1476</v>
      </c>
    </row>
    <row r="145" spans="2:24" x14ac:dyDescent="0.2">
      <c r="B145" s="116" t="s">
        <v>29</v>
      </c>
      <c r="C145" s="78" t="s">
        <v>435</v>
      </c>
      <c r="D145" s="78" t="s">
        <v>57</v>
      </c>
      <c r="E145" s="78" t="s">
        <v>1739</v>
      </c>
      <c r="F145" s="78" t="s">
        <v>439</v>
      </c>
      <c r="G145" s="79" t="s">
        <v>267</v>
      </c>
      <c r="H145" s="78" t="s">
        <v>924</v>
      </c>
      <c r="I145" s="110">
        <v>27958</v>
      </c>
      <c r="J145" s="97">
        <v>22.79</v>
      </c>
      <c r="K145" s="110">
        <v>6764.75</v>
      </c>
      <c r="L145" s="97">
        <v>8.57</v>
      </c>
      <c r="M145" s="117" t="s">
        <v>1189</v>
      </c>
      <c r="N145" s="117" t="s">
        <v>1173</v>
      </c>
      <c r="O145" s="78" t="str">
        <f t="shared" si="3"/>
        <v>24.1%</v>
      </c>
      <c r="P145" s="78" t="str">
        <f t="shared" si="3"/>
        <v>37.6%</v>
      </c>
      <c r="Q145" s="78"/>
      <c r="R145" s="110" t="str">
        <v>HR15</v>
      </c>
      <c r="S145" s="111"/>
      <c r="T145" s="112"/>
      <c r="U145" s="102"/>
      <c r="V145" s="102"/>
      <c r="W145" s="88" t="s">
        <v>1488</v>
      </c>
      <c r="X145" s="88" t="s">
        <v>1476</v>
      </c>
    </row>
    <row r="146" spans="2:24" x14ac:dyDescent="0.2">
      <c r="B146" s="116" t="s">
        <v>29</v>
      </c>
      <c r="C146" s="78" t="s">
        <v>435</v>
      </c>
      <c r="D146" s="78" t="s">
        <v>57</v>
      </c>
      <c r="E146" s="78" t="s">
        <v>1740</v>
      </c>
      <c r="F146" s="78" t="s">
        <v>1407</v>
      </c>
      <c r="G146" s="79" t="s">
        <v>96</v>
      </c>
      <c r="H146" s="78" t="s">
        <v>921</v>
      </c>
      <c r="I146" s="110">
        <v>13380</v>
      </c>
      <c r="J146" s="97">
        <v>6.25</v>
      </c>
      <c r="K146" s="110">
        <v>1340</v>
      </c>
      <c r="L146" s="97">
        <v>1.1399999999999999</v>
      </c>
      <c r="M146" s="117" t="s">
        <v>1190</v>
      </c>
      <c r="N146" s="117" t="s">
        <v>1037</v>
      </c>
      <c r="O146" s="78" t="str">
        <f t="shared" si="3"/>
        <v>10%</v>
      </c>
      <c r="P146" s="78" t="str">
        <f t="shared" si="3"/>
        <v>18.2%</v>
      </c>
      <c r="Q146" s="78"/>
      <c r="R146" s="110" t="str">
        <v>HR18</v>
      </c>
      <c r="S146" s="111"/>
      <c r="T146" s="112"/>
      <c r="U146" s="102"/>
      <c r="V146" s="102"/>
      <c r="W146" s="88" t="s">
        <v>1489</v>
      </c>
      <c r="X146" s="88" t="s">
        <v>1476</v>
      </c>
    </row>
    <row r="147" spans="2:24" x14ac:dyDescent="0.2">
      <c r="B147" s="116" t="s">
        <v>29</v>
      </c>
      <c r="C147" s="78" t="s">
        <v>435</v>
      </c>
      <c r="D147" s="78" t="s">
        <v>57</v>
      </c>
      <c r="E147" s="78" t="s">
        <v>1740</v>
      </c>
      <c r="F147" s="78" t="s">
        <v>1407</v>
      </c>
      <c r="G147" s="79" t="s">
        <v>96</v>
      </c>
      <c r="H147" s="89" t="s">
        <v>922</v>
      </c>
      <c r="I147" s="119">
        <v>13827</v>
      </c>
      <c r="J147" s="118">
        <v>11.26</v>
      </c>
      <c r="K147" s="119">
        <v>2921</v>
      </c>
      <c r="L147" s="118">
        <v>3.92</v>
      </c>
      <c r="M147" s="117" t="s">
        <v>1136</v>
      </c>
      <c r="N147" s="117" t="s">
        <v>1191</v>
      </c>
      <c r="O147" s="78" t="str">
        <f t="shared" si="3"/>
        <v>21.1%</v>
      </c>
      <c r="P147" s="78" t="str">
        <f t="shared" si="3"/>
        <v>34.8%</v>
      </c>
      <c r="Q147" s="89"/>
      <c r="R147" s="110" t="str">
        <v>HR25</v>
      </c>
      <c r="S147" s="111"/>
      <c r="T147" s="112"/>
      <c r="U147" s="102"/>
      <c r="V147" s="102"/>
      <c r="W147" s="88" t="s">
        <v>1489</v>
      </c>
      <c r="X147" s="88" t="s">
        <v>1476</v>
      </c>
    </row>
    <row r="148" spans="2:24" x14ac:dyDescent="0.2">
      <c r="B148" s="116" t="s">
        <v>29</v>
      </c>
      <c r="C148" s="78" t="s">
        <v>435</v>
      </c>
      <c r="D148" s="78" t="s">
        <v>57</v>
      </c>
      <c r="E148" s="78" t="s">
        <v>1740</v>
      </c>
      <c r="F148" s="78" t="s">
        <v>1407</v>
      </c>
      <c r="G148" s="79" t="s">
        <v>96</v>
      </c>
      <c r="H148" s="89" t="s">
        <v>923</v>
      </c>
      <c r="I148" s="119">
        <v>9119</v>
      </c>
      <c r="J148" s="118">
        <v>9.82</v>
      </c>
      <c r="K148" s="119">
        <v>2412</v>
      </c>
      <c r="L148" s="118">
        <v>3.06</v>
      </c>
      <c r="M148" s="117" t="s">
        <v>1192</v>
      </c>
      <c r="N148" s="117" t="s">
        <v>931</v>
      </c>
      <c r="O148" s="78" t="str">
        <f t="shared" si="3"/>
        <v>26.4%</v>
      </c>
      <c r="P148" s="78" t="str">
        <f t="shared" si="3"/>
        <v>31.1%</v>
      </c>
      <c r="Q148" s="89"/>
      <c r="R148" s="110" t="str">
        <v>HR31</v>
      </c>
      <c r="S148" s="111"/>
      <c r="T148" s="112"/>
      <c r="U148" s="102"/>
      <c r="V148" s="102"/>
      <c r="W148" s="88" t="s">
        <v>1489</v>
      </c>
      <c r="X148" s="88" t="s">
        <v>1476</v>
      </c>
    </row>
    <row r="149" spans="2:24" x14ac:dyDescent="0.2">
      <c r="B149" s="116" t="s">
        <v>29</v>
      </c>
      <c r="C149" s="78" t="s">
        <v>435</v>
      </c>
      <c r="D149" s="78" t="s">
        <v>57</v>
      </c>
      <c r="E149" s="78" t="s">
        <v>1740</v>
      </c>
      <c r="F149" s="78" t="s">
        <v>1407</v>
      </c>
      <c r="G149" s="79" t="s">
        <v>96</v>
      </c>
      <c r="H149" s="78" t="s">
        <v>924</v>
      </c>
      <c r="I149" s="110">
        <v>36326</v>
      </c>
      <c r="J149" s="97">
        <v>27.33</v>
      </c>
      <c r="K149" s="110">
        <v>6673</v>
      </c>
      <c r="L149" s="97">
        <v>8.1199999999999992</v>
      </c>
      <c r="M149" s="117" t="s">
        <v>1193</v>
      </c>
      <c r="N149" s="117" t="s">
        <v>1155</v>
      </c>
      <c r="O149" s="78" t="str">
        <f t="shared" si="3"/>
        <v>18.3%</v>
      </c>
      <c r="P149" s="78" t="str">
        <f t="shared" si="3"/>
        <v>29.7%</v>
      </c>
      <c r="Q149" s="78"/>
      <c r="R149" s="110" t="str">
        <v>HR32</v>
      </c>
      <c r="S149" s="111"/>
      <c r="T149" s="112"/>
      <c r="U149" s="102"/>
      <c r="V149" s="102"/>
      <c r="W149" s="88" t="s">
        <v>1489</v>
      </c>
      <c r="X149" s="88" t="s">
        <v>1476</v>
      </c>
    </row>
    <row r="150" spans="2:24" x14ac:dyDescent="0.2">
      <c r="B150" s="116" t="s">
        <v>29</v>
      </c>
      <c r="C150" s="78" t="s">
        <v>284</v>
      </c>
      <c r="D150" s="78" t="s">
        <v>83</v>
      </c>
      <c r="E150" s="78" t="s">
        <v>1741</v>
      </c>
      <c r="F150" s="78" t="s">
        <v>616</v>
      </c>
      <c r="G150" s="79" t="s">
        <v>183</v>
      </c>
      <c r="H150" s="78" t="s">
        <v>921</v>
      </c>
      <c r="I150" s="110">
        <v>17777</v>
      </c>
      <c r="J150" s="97">
        <v>9.69</v>
      </c>
      <c r="K150" s="110">
        <v>3524</v>
      </c>
      <c r="L150" s="97">
        <v>2.31</v>
      </c>
      <c r="M150" s="117" t="s">
        <v>1194</v>
      </c>
      <c r="N150" s="117" t="s">
        <v>916</v>
      </c>
      <c r="O150" s="78" t="str">
        <f t="shared" si="3"/>
        <v>19.8%</v>
      </c>
      <c r="P150" s="78" t="str">
        <f t="shared" si="3"/>
        <v>23.8%</v>
      </c>
      <c r="Q150" s="78"/>
      <c r="R150" s="110" t="str">
        <v>HR35</v>
      </c>
      <c r="S150" s="111"/>
      <c r="T150" s="112"/>
      <c r="U150" s="102"/>
      <c r="V150" s="102"/>
      <c r="W150" s="88" t="s">
        <v>1490</v>
      </c>
      <c r="X150" s="88" t="s">
        <v>1474</v>
      </c>
    </row>
    <row r="151" spans="2:24" x14ac:dyDescent="0.2">
      <c r="B151" s="116" t="s">
        <v>29</v>
      </c>
      <c r="C151" s="78" t="s">
        <v>284</v>
      </c>
      <c r="D151" s="78" t="s">
        <v>83</v>
      </c>
      <c r="E151" s="78" t="s">
        <v>1741</v>
      </c>
      <c r="F151" s="78" t="s">
        <v>616</v>
      </c>
      <c r="G151" s="79" t="s">
        <v>183</v>
      </c>
      <c r="H151" s="78" t="s">
        <v>922</v>
      </c>
      <c r="I151" s="110">
        <v>18201</v>
      </c>
      <c r="J151" s="97">
        <v>13.8</v>
      </c>
      <c r="K151" s="110">
        <v>3127</v>
      </c>
      <c r="L151" s="97">
        <v>4.5</v>
      </c>
      <c r="M151" s="117" t="s">
        <v>1080</v>
      </c>
      <c r="N151" s="117" t="s">
        <v>1156</v>
      </c>
      <c r="O151" s="78" t="str">
        <f t="shared" si="3"/>
        <v>17.1%</v>
      </c>
      <c r="P151" s="78" t="str">
        <f t="shared" si="3"/>
        <v>32.6%</v>
      </c>
      <c r="Q151" s="78"/>
      <c r="R151" s="110" t="str">
        <v>HU13</v>
      </c>
      <c r="S151" s="111"/>
      <c r="T151" s="112"/>
      <c r="U151" s="102"/>
      <c r="V151" s="102"/>
      <c r="W151" s="88" t="s">
        <v>1490</v>
      </c>
      <c r="X151" s="88" t="s">
        <v>1474</v>
      </c>
    </row>
    <row r="152" spans="2:24" x14ac:dyDescent="0.2">
      <c r="B152" s="116" t="s">
        <v>29</v>
      </c>
      <c r="C152" s="78" t="s">
        <v>284</v>
      </c>
      <c r="D152" s="78" t="s">
        <v>83</v>
      </c>
      <c r="E152" s="78" t="s">
        <v>1741</v>
      </c>
      <c r="F152" s="78" t="s">
        <v>616</v>
      </c>
      <c r="G152" s="79" t="s">
        <v>183</v>
      </c>
      <c r="H152" s="89" t="s">
        <v>923</v>
      </c>
      <c r="I152" s="119">
        <v>13416</v>
      </c>
      <c r="J152" s="118">
        <v>15.69</v>
      </c>
      <c r="K152" s="119">
        <v>1776.18</v>
      </c>
      <c r="L152" s="118">
        <v>1.52</v>
      </c>
      <c r="M152" s="117" t="s">
        <v>1195</v>
      </c>
      <c r="N152" s="117" t="s">
        <v>1196</v>
      </c>
      <c r="O152" s="78" t="str">
        <f t="shared" si="3"/>
        <v>13.2%</v>
      </c>
      <c r="P152" s="78" t="str">
        <f t="shared" si="3"/>
        <v>9.68%</v>
      </c>
      <c r="Q152" s="89"/>
      <c r="R152" s="110" t="str">
        <v>HU20</v>
      </c>
      <c r="S152" s="111"/>
      <c r="T152" s="112"/>
      <c r="U152" s="102"/>
      <c r="V152" s="102"/>
      <c r="W152" s="88" t="s">
        <v>1490</v>
      </c>
      <c r="X152" s="88" t="s">
        <v>1474</v>
      </c>
    </row>
    <row r="153" spans="2:24" x14ac:dyDescent="0.2">
      <c r="B153" s="116" t="s">
        <v>29</v>
      </c>
      <c r="C153" s="78" t="s">
        <v>284</v>
      </c>
      <c r="D153" s="78" t="s">
        <v>83</v>
      </c>
      <c r="E153" s="78" t="s">
        <v>1741</v>
      </c>
      <c r="F153" s="78" t="s">
        <v>616</v>
      </c>
      <c r="G153" s="79" t="s">
        <v>183</v>
      </c>
      <c r="H153" s="89" t="s">
        <v>924</v>
      </c>
      <c r="I153" s="119">
        <v>49394</v>
      </c>
      <c r="J153" s="118">
        <v>39.18</v>
      </c>
      <c r="K153" s="119">
        <v>8427.18</v>
      </c>
      <c r="L153" s="118">
        <v>8.33</v>
      </c>
      <c r="M153" s="117" t="s">
        <v>1016</v>
      </c>
      <c r="N153" s="117" t="s">
        <v>1033</v>
      </c>
      <c r="O153" s="78" t="str">
        <f t="shared" si="3"/>
        <v>17%</v>
      </c>
      <c r="P153" s="78" t="str">
        <f t="shared" si="3"/>
        <v>21.2%</v>
      </c>
      <c r="Q153" s="89"/>
      <c r="R153" s="110" t="str">
        <v>HU50</v>
      </c>
      <c r="S153" s="111"/>
      <c r="T153" s="112"/>
      <c r="U153" s="102"/>
      <c r="V153" s="102"/>
      <c r="W153" s="88" t="s">
        <v>1490</v>
      </c>
      <c r="X153" s="88" t="s">
        <v>1474</v>
      </c>
    </row>
    <row r="154" spans="2:24" x14ac:dyDescent="0.2">
      <c r="B154" s="116" t="s">
        <v>28</v>
      </c>
      <c r="C154" s="78" t="s">
        <v>283</v>
      </c>
      <c r="D154" s="78" t="s">
        <v>10</v>
      </c>
      <c r="E154" s="78" t="s">
        <v>1742</v>
      </c>
      <c r="F154" s="78" t="s">
        <v>208</v>
      </c>
      <c r="G154" s="79" t="s">
        <v>207</v>
      </c>
      <c r="H154" s="89" t="s">
        <v>921</v>
      </c>
      <c r="I154" s="119">
        <v>23566</v>
      </c>
      <c r="J154" s="118">
        <v>11.95</v>
      </c>
      <c r="K154" s="119">
        <v>6175</v>
      </c>
      <c r="L154" s="118">
        <v>3.64</v>
      </c>
      <c r="M154" s="117" t="s">
        <v>1103</v>
      </c>
      <c r="N154" s="117" t="s">
        <v>1197</v>
      </c>
      <c r="O154" s="78" t="str">
        <f t="shared" si="3"/>
        <v>26.2%</v>
      </c>
      <c r="P154" s="78" t="str">
        <f t="shared" si="3"/>
        <v>30.4%</v>
      </c>
      <c r="Q154" s="89"/>
      <c r="R154" s="110" t="str">
        <v>HU58</v>
      </c>
      <c r="S154" s="111"/>
      <c r="T154" s="112"/>
      <c r="U154" s="102"/>
      <c r="V154" s="102"/>
      <c r="W154" s="88" t="s">
        <v>1491</v>
      </c>
      <c r="X154" s="88" t="s">
        <v>1479</v>
      </c>
    </row>
    <row r="155" spans="2:24" x14ac:dyDescent="0.2">
      <c r="B155" s="116" t="s">
        <v>28</v>
      </c>
      <c r="C155" s="78" t="s">
        <v>283</v>
      </c>
      <c r="D155" s="78" t="s">
        <v>10</v>
      </c>
      <c r="E155" s="78" t="s">
        <v>1742</v>
      </c>
      <c r="F155" s="78" t="s">
        <v>208</v>
      </c>
      <c r="G155" s="79" t="s">
        <v>207</v>
      </c>
      <c r="H155" s="78" t="s">
        <v>922</v>
      </c>
      <c r="I155" s="110">
        <v>21091</v>
      </c>
      <c r="J155" s="97">
        <v>21.09</v>
      </c>
      <c r="K155" s="110">
        <v>6688</v>
      </c>
      <c r="L155" s="97">
        <v>8.27</v>
      </c>
      <c r="M155" s="117" t="s">
        <v>1198</v>
      </c>
      <c r="N155" s="117" t="s">
        <v>1199</v>
      </c>
      <c r="O155" s="78" t="str">
        <f t="shared" si="3"/>
        <v>31.7%</v>
      </c>
      <c r="P155" s="78" t="str">
        <f t="shared" si="3"/>
        <v>39.2%</v>
      </c>
      <c r="Q155" s="78"/>
      <c r="R155" s="110" t="str">
        <v>HU70</v>
      </c>
      <c r="S155" s="111"/>
      <c r="T155" s="112"/>
      <c r="U155" s="102"/>
      <c r="V155" s="102"/>
      <c r="W155" s="88" t="s">
        <v>1491</v>
      </c>
      <c r="X155" s="88" t="s">
        <v>1479</v>
      </c>
    </row>
    <row r="156" spans="2:24" x14ac:dyDescent="0.2">
      <c r="B156" s="116" t="s">
        <v>28</v>
      </c>
      <c r="C156" s="78" t="s">
        <v>283</v>
      </c>
      <c r="D156" s="78" t="s">
        <v>10</v>
      </c>
      <c r="E156" s="78" t="s">
        <v>1742</v>
      </c>
      <c r="F156" s="78" t="s">
        <v>208</v>
      </c>
      <c r="G156" s="79" t="s">
        <v>207</v>
      </c>
      <c r="H156" s="89" t="s">
        <v>923</v>
      </c>
      <c r="I156" s="119">
        <v>17240</v>
      </c>
      <c r="J156" s="118">
        <v>24.7</v>
      </c>
      <c r="K156" s="119">
        <v>5055.4040000000005</v>
      </c>
      <c r="L156" s="118">
        <v>6.13</v>
      </c>
      <c r="M156" s="117" t="s">
        <v>1052</v>
      </c>
      <c r="N156" s="117" t="s">
        <v>1133</v>
      </c>
      <c r="O156" s="78" t="str">
        <f t="shared" si="3"/>
        <v>29.3%</v>
      </c>
      <c r="P156" s="78" t="str">
        <f t="shared" si="3"/>
        <v>24.8%</v>
      </c>
      <c r="Q156" s="89"/>
      <c r="R156" s="110" t="str">
        <v>HU72</v>
      </c>
      <c r="S156" s="111"/>
      <c r="T156" s="112"/>
      <c r="U156" s="102"/>
      <c r="V156" s="102"/>
      <c r="W156" s="88" t="s">
        <v>1491</v>
      </c>
      <c r="X156" s="88" t="s">
        <v>1479</v>
      </c>
    </row>
    <row r="157" spans="2:24" x14ac:dyDescent="0.2">
      <c r="B157" s="116" t="s">
        <v>28</v>
      </c>
      <c r="C157" s="78" t="s">
        <v>283</v>
      </c>
      <c r="D157" s="78" t="s">
        <v>10</v>
      </c>
      <c r="E157" s="78" t="s">
        <v>1742</v>
      </c>
      <c r="F157" s="78" t="s">
        <v>208</v>
      </c>
      <c r="G157" s="79" t="s">
        <v>207</v>
      </c>
      <c r="H157" s="89" t="s">
        <v>924</v>
      </c>
      <c r="I157" s="119">
        <v>61897</v>
      </c>
      <c r="J157" s="118">
        <v>57.739999999999995</v>
      </c>
      <c r="K157" s="119">
        <v>17918.404000000002</v>
      </c>
      <c r="L157" s="118">
        <v>18.04</v>
      </c>
      <c r="M157" s="117" t="s">
        <v>1058</v>
      </c>
      <c r="N157" s="117" t="s">
        <v>1200</v>
      </c>
      <c r="O157" s="78" t="str">
        <f t="shared" si="3"/>
        <v>28.9%</v>
      </c>
      <c r="P157" s="78" t="str">
        <f t="shared" si="3"/>
        <v>31.2%</v>
      </c>
      <c r="Q157" s="89"/>
      <c r="R157" s="110" t="str">
        <v>HU96</v>
      </c>
      <c r="S157" s="111"/>
      <c r="T157" s="112"/>
      <c r="U157" s="102"/>
      <c r="V157" s="102"/>
      <c r="W157" s="88" t="s">
        <v>1491</v>
      </c>
      <c r="X157" s="88" t="s">
        <v>1479</v>
      </c>
    </row>
    <row r="158" spans="2:24" x14ac:dyDescent="0.2">
      <c r="B158" s="116" t="s">
        <v>28</v>
      </c>
      <c r="C158" s="78" t="s">
        <v>283</v>
      </c>
      <c r="D158" s="78" t="s">
        <v>10</v>
      </c>
      <c r="E158" s="78" t="s">
        <v>1743</v>
      </c>
      <c r="F158" s="78" t="s">
        <v>1408</v>
      </c>
      <c r="G158" s="79" t="s">
        <v>944</v>
      </c>
      <c r="H158" s="78" t="s">
        <v>921</v>
      </c>
      <c r="I158" s="110">
        <v>13505</v>
      </c>
      <c r="J158" s="97">
        <v>7.07</v>
      </c>
      <c r="K158" s="110">
        <v>2601</v>
      </c>
      <c r="L158" s="97">
        <v>2.06</v>
      </c>
      <c r="M158" s="117" t="s">
        <v>1100</v>
      </c>
      <c r="N158" s="117" t="s">
        <v>1112</v>
      </c>
      <c r="O158" s="78" t="str">
        <f t="shared" si="3"/>
        <v>19.2%</v>
      </c>
      <c r="P158" s="78" t="str">
        <f t="shared" si="3"/>
        <v>29.1%</v>
      </c>
      <c r="Q158" s="78"/>
      <c r="R158" s="110" t="str">
        <v>HU97</v>
      </c>
      <c r="S158" s="111"/>
      <c r="T158" s="112"/>
      <c r="U158" s="102"/>
      <c r="V158" s="102"/>
      <c r="W158" s="88" t="s">
        <v>1492</v>
      </c>
      <c r="X158" s="88" t="s">
        <v>1479</v>
      </c>
    </row>
    <row r="159" spans="2:24" x14ac:dyDescent="0.2">
      <c r="B159" s="116" t="s">
        <v>28</v>
      </c>
      <c r="C159" s="78" t="s">
        <v>283</v>
      </c>
      <c r="D159" s="78" t="s">
        <v>10</v>
      </c>
      <c r="E159" s="78" t="s">
        <v>1743</v>
      </c>
      <c r="F159" s="78" t="s">
        <v>1408</v>
      </c>
      <c r="G159" s="79" t="s">
        <v>944</v>
      </c>
      <c r="H159" s="89" t="s">
        <v>922</v>
      </c>
      <c r="I159" s="119">
        <v>10847</v>
      </c>
      <c r="J159" s="118">
        <v>10.35</v>
      </c>
      <c r="K159" s="119">
        <v>3241</v>
      </c>
      <c r="L159" s="118">
        <v>4.8499999999999996</v>
      </c>
      <c r="M159" s="117" t="s">
        <v>1078</v>
      </c>
      <c r="N159" s="117" t="s">
        <v>1201</v>
      </c>
      <c r="O159" s="78" t="str">
        <f t="shared" si="3"/>
        <v>29.8%</v>
      </c>
      <c r="P159" s="78" t="str">
        <f t="shared" si="3"/>
        <v>46.8%</v>
      </c>
      <c r="Q159" s="89"/>
      <c r="R159" s="110" t="str">
        <v>HU99</v>
      </c>
      <c r="S159" s="111"/>
      <c r="T159" s="112"/>
      <c r="U159" s="102"/>
      <c r="V159" s="102"/>
      <c r="W159" s="88" t="s">
        <v>1492</v>
      </c>
      <c r="X159" s="88" t="s">
        <v>1479</v>
      </c>
    </row>
    <row r="160" spans="2:24" x14ac:dyDescent="0.2">
      <c r="B160" s="116" t="s">
        <v>28</v>
      </c>
      <c r="C160" s="78" t="s">
        <v>283</v>
      </c>
      <c r="D160" s="78" t="s">
        <v>10</v>
      </c>
      <c r="E160" s="78" t="s">
        <v>1743</v>
      </c>
      <c r="F160" s="78" t="s">
        <v>1408</v>
      </c>
      <c r="G160" s="79" t="s">
        <v>944</v>
      </c>
      <c r="H160" s="78" t="s">
        <v>923</v>
      </c>
      <c r="I160" s="110">
        <v>6870</v>
      </c>
      <c r="J160" s="97">
        <v>8.0399999999999991</v>
      </c>
      <c r="K160" s="110">
        <v>2229.5</v>
      </c>
      <c r="L160" s="97">
        <v>1.79</v>
      </c>
      <c r="M160" s="117" t="s">
        <v>1149</v>
      </c>
      <c r="N160" s="117" t="s">
        <v>907</v>
      </c>
      <c r="O160" s="78" t="str">
        <f t="shared" si="3"/>
        <v>32.4%</v>
      </c>
      <c r="P160" s="78" t="str">
        <f t="shared" si="3"/>
        <v>22.2%</v>
      </c>
      <c r="Q160" s="78"/>
      <c r="R160" s="110" t="str">
        <v>HW37</v>
      </c>
      <c r="S160" s="111"/>
      <c r="T160" s="112"/>
      <c r="U160" s="102"/>
      <c r="V160" s="102"/>
      <c r="W160" s="88" t="s">
        <v>1492</v>
      </c>
      <c r="X160" s="88" t="s">
        <v>1479</v>
      </c>
    </row>
    <row r="161" spans="2:24" x14ac:dyDescent="0.2">
      <c r="B161" s="116" t="s">
        <v>28</v>
      </c>
      <c r="C161" s="78" t="s">
        <v>283</v>
      </c>
      <c r="D161" s="78" t="s">
        <v>10</v>
      </c>
      <c r="E161" s="78" t="s">
        <v>1743</v>
      </c>
      <c r="F161" s="78" t="s">
        <v>1408</v>
      </c>
      <c r="G161" s="79" t="s">
        <v>944</v>
      </c>
      <c r="H161" s="89" t="s">
        <v>924</v>
      </c>
      <c r="I161" s="119">
        <v>31222</v>
      </c>
      <c r="J161" s="118">
        <v>25.46</v>
      </c>
      <c r="K161" s="119">
        <v>8071.5</v>
      </c>
      <c r="L161" s="118">
        <v>8.6999999999999993</v>
      </c>
      <c r="M161" s="117" t="s">
        <v>1032</v>
      </c>
      <c r="N161" s="117" t="s">
        <v>1202</v>
      </c>
      <c r="O161" s="78" t="str">
        <f t="shared" si="3"/>
        <v>25.8%</v>
      </c>
      <c r="P161" s="78" t="str">
        <f t="shared" si="3"/>
        <v>34.1%</v>
      </c>
      <c r="Q161" s="89"/>
      <c r="R161" s="110" t="str">
        <v>HW43</v>
      </c>
      <c r="S161" s="111"/>
      <c r="T161" s="112"/>
      <c r="U161" s="102"/>
      <c r="V161" s="102"/>
      <c r="W161" s="88" t="s">
        <v>1492</v>
      </c>
      <c r="X161" s="88" t="s">
        <v>1479</v>
      </c>
    </row>
    <row r="162" spans="2:24" x14ac:dyDescent="0.2">
      <c r="B162" s="116" t="s">
        <v>29</v>
      </c>
      <c r="C162" s="78" t="s">
        <v>435</v>
      </c>
      <c r="D162" s="78" t="s">
        <v>57</v>
      </c>
      <c r="E162" s="78" t="s">
        <v>1744</v>
      </c>
      <c r="F162" s="78" t="s">
        <v>881</v>
      </c>
      <c r="G162" s="79" t="s">
        <v>101</v>
      </c>
      <c r="H162" s="89" t="s">
        <v>921</v>
      </c>
      <c r="I162" s="119">
        <v>16583</v>
      </c>
      <c r="J162" s="118">
        <v>8.68</v>
      </c>
      <c r="K162" s="119">
        <v>3873</v>
      </c>
      <c r="L162" s="118">
        <v>2.35</v>
      </c>
      <c r="M162" s="117" t="s">
        <v>1101</v>
      </c>
      <c r="N162" s="117" t="s">
        <v>1013</v>
      </c>
      <c r="O162" s="78" t="str">
        <f t="shared" si="3"/>
        <v>23.3%</v>
      </c>
      <c r="P162" s="78" t="str">
        <f t="shared" si="3"/>
        <v>27%</v>
      </c>
      <c r="Q162" s="89"/>
      <c r="R162" s="110" t="str">
        <v>HY13</v>
      </c>
      <c r="S162" s="111"/>
      <c r="T162" s="112"/>
      <c r="U162" s="102"/>
      <c r="V162" s="102"/>
      <c r="W162" s="88" t="s">
        <v>1493</v>
      </c>
      <c r="X162" s="88" t="s">
        <v>1476</v>
      </c>
    </row>
    <row r="163" spans="2:24" x14ac:dyDescent="0.2">
      <c r="B163" s="116" t="s">
        <v>29</v>
      </c>
      <c r="C163" s="78" t="s">
        <v>435</v>
      </c>
      <c r="D163" s="78" t="s">
        <v>57</v>
      </c>
      <c r="E163" s="78" t="s">
        <v>1744</v>
      </c>
      <c r="F163" s="78" t="s">
        <v>881</v>
      </c>
      <c r="G163" s="79" t="s">
        <v>101</v>
      </c>
      <c r="H163" s="89" t="s">
        <v>922</v>
      </c>
      <c r="I163" s="119">
        <v>13319</v>
      </c>
      <c r="J163" s="118">
        <v>13.45</v>
      </c>
      <c r="K163" s="119">
        <v>2244</v>
      </c>
      <c r="L163" s="118">
        <v>3.11</v>
      </c>
      <c r="M163" s="117" t="s">
        <v>1022</v>
      </c>
      <c r="N163" s="117" t="s">
        <v>1167</v>
      </c>
      <c r="O163" s="78" t="str">
        <f t="shared" ref="O163:P226" si="4">LEFT(M163*100,4)&amp;"%"</f>
        <v>16.8%</v>
      </c>
      <c r="P163" s="78" t="str">
        <f t="shared" si="4"/>
        <v>23.1%</v>
      </c>
      <c r="Q163" s="89"/>
      <c r="R163" s="110" t="str">
        <v>HY15</v>
      </c>
      <c r="S163" s="111"/>
      <c r="T163" s="112"/>
      <c r="U163" s="102"/>
      <c r="V163" s="102"/>
      <c r="W163" s="88" t="s">
        <v>1493</v>
      </c>
      <c r="X163" s="88" t="s">
        <v>1476</v>
      </c>
    </row>
    <row r="164" spans="2:24" x14ac:dyDescent="0.2">
      <c r="B164" s="116" t="s">
        <v>29</v>
      </c>
      <c r="C164" s="78" t="s">
        <v>435</v>
      </c>
      <c r="D164" s="78" t="s">
        <v>57</v>
      </c>
      <c r="E164" s="78" t="s">
        <v>1744</v>
      </c>
      <c r="F164" s="78" t="s">
        <v>881</v>
      </c>
      <c r="G164" s="79" t="s">
        <v>101</v>
      </c>
      <c r="H164" s="89" t="s">
        <v>923</v>
      </c>
      <c r="I164" s="119">
        <v>7274</v>
      </c>
      <c r="J164" s="118">
        <v>6.52</v>
      </c>
      <c r="K164" s="119">
        <v>2638.49</v>
      </c>
      <c r="L164" s="118">
        <v>1.95</v>
      </c>
      <c r="M164" s="117" t="s">
        <v>1203</v>
      </c>
      <c r="N164" s="117" t="s">
        <v>1204</v>
      </c>
      <c r="O164" s="78" t="str">
        <f t="shared" si="4"/>
        <v>36.2%</v>
      </c>
      <c r="P164" s="78" t="str">
        <f t="shared" si="4"/>
        <v>29.9%</v>
      </c>
      <c r="Q164" s="89"/>
      <c r="R164" s="110" t="str">
        <v>HY17</v>
      </c>
      <c r="S164" s="111"/>
      <c r="T164" s="112"/>
      <c r="U164" s="102"/>
      <c r="V164" s="102"/>
      <c r="W164" s="88" t="s">
        <v>1493</v>
      </c>
      <c r="X164" s="88" t="s">
        <v>1476</v>
      </c>
    </row>
    <row r="165" spans="2:24" x14ac:dyDescent="0.2">
      <c r="B165" s="116" t="s">
        <v>29</v>
      </c>
      <c r="C165" s="78" t="s">
        <v>435</v>
      </c>
      <c r="D165" s="78" t="s">
        <v>57</v>
      </c>
      <c r="E165" s="78" t="s">
        <v>1744</v>
      </c>
      <c r="F165" s="78" t="s">
        <v>881</v>
      </c>
      <c r="G165" s="79" t="s">
        <v>101</v>
      </c>
      <c r="H165" s="78" t="s">
        <v>924</v>
      </c>
      <c r="I165" s="110">
        <v>37176</v>
      </c>
      <c r="J165" s="97">
        <v>28.65</v>
      </c>
      <c r="K165" s="110">
        <v>8755.49</v>
      </c>
      <c r="L165" s="97">
        <v>7.41</v>
      </c>
      <c r="M165" s="117" t="s">
        <v>1081</v>
      </c>
      <c r="N165" s="117" t="s">
        <v>1032</v>
      </c>
      <c r="O165" s="78" t="str">
        <f t="shared" si="4"/>
        <v>23.5%</v>
      </c>
      <c r="P165" s="78" t="str">
        <f t="shared" si="4"/>
        <v>25.8%</v>
      </c>
      <c r="Q165" s="78"/>
      <c r="R165" s="110" t="str">
        <v>HY23</v>
      </c>
      <c r="S165" s="111"/>
      <c r="T165" s="112"/>
      <c r="U165" s="102"/>
      <c r="V165" s="102"/>
      <c r="W165" s="88" t="s">
        <v>1493</v>
      </c>
      <c r="X165" s="88" t="s">
        <v>1476</v>
      </c>
    </row>
    <row r="166" spans="2:24" x14ac:dyDescent="0.2">
      <c r="B166" s="116" t="s">
        <v>29</v>
      </c>
      <c r="C166" s="78" t="s">
        <v>435</v>
      </c>
      <c r="D166" s="78" t="s">
        <v>57</v>
      </c>
      <c r="E166" s="78" t="s">
        <v>1745</v>
      </c>
      <c r="F166" s="78" t="s">
        <v>441</v>
      </c>
      <c r="G166" s="79" t="s">
        <v>440</v>
      </c>
      <c r="H166" s="78" t="s">
        <v>921</v>
      </c>
      <c r="I166" s="110">
        <v>18856</v>
      </c>
      <c r="J166" s="97">
        <v>10.6</v>
      </c>
      <c r="K166" s="110">
        <v>4821</v>
      </c>
      <c r="L166" s="97">
        <v>3.83</v>
      </c>
      <c r="M166" s="117" t="s">
        <v>932</v>
      </c>
      <c r="N166" s="117" t="s">
        <v>1205</v>
      </c>
      <c r="O166" s="78" t="str">
        <f t="shared" si="4"/>
        <v>25.5%</v>
      </c>
      <c r="P166" s="78" t="str">
        <f t="shared" si="4"/>
        <v>36.1%</v>
      </c>
      <c r="Q166" s="78"/>
      <c r="R166" s="110" t="str">
        <v>HY24</v>
      </c>
      <c r="S166" s="111"/>
      <c r="T166" s="112"/>
      <c r="U166" s="102"/>
      <c r="V166" s="102"/>
      <c r="W166" s="88" t="s">
        <v>1494</v>
      </c>
      <c r="X166" s="88" t="s">
        <v>1476</v>
      </c>
    </row>
    <row r="167" spans="2:24" x14ac:dyDescent="0.2">
      <c r="B167" s="116" t="s">
        <v>29</v>
      </c>
      <c r="C167" s="78" t="s">
        <v>435</v>
      </c>
      <c r="D167" s="78" t="s">
        <v>57</v>
      </c>
      <c r="E167" s="78" t="s">
        <v>1745</v>
      </c>
      <c r="F167" s="78" t="s">
        <v>441</v>
      </c>
      <c r="G167" s="79" t="s">
        <v>440</v>
      </c>
      <c r="H167" s="89" t="s">
        <v>922</v>
      </c>
      <c r="I167" s="119">
        <v>13776</v>
      </c>
      <c r="J167" s="118">
        <v>14.41</v>
      </c>
      <c r="K167" s="119">
        <v>3240</v>
      </c>
      <c r="L167" s="118">
        <v>5.65</v>
      </c>
      <c r="M167" s="117" t="s">
        <v>1081</v>
      </c>
      <c r="N167" s="117" t="s">
        <v>1199</v>
      </c>
      <c r="O167" s="78" t="str">
        <f t="shared" si="4"/>
        <v>23.5%</v>
      </c>
      <c r="P167" s="78" t="str">
        <f t="shared" si="4"/>
        <v>39.2%</v>
      </c>
      <c r="Q167" s="89"/>
      <c r="R167" s="110" t="str">
        <v>HY28</v>
      </c>
      <c r="S167" s="111"/>
      <c r="T167" s="112"/>
      <c r="U167" s="102"/>
      <c r="V167" s="102"/>
      <c r="W167" s="88" t="s">
        <v>1494</v>
      </c>
      <c r="X167" s="88" t="s">
        <v>1476</v>
      </c>
    </row>
    <row r="168" spans="2:24" x14ac:dyDescent="0.2">
      <c r="B168" s="116" t="s">
        <v>29</v>
      </c>
      <c r="C168" s="78" t="s">
        <v>435</v>
      </c>
      <c r="D168" s="78" t="s">
        <v>57</v>
      </c>
      <c r="E168" s="78" t="s">
        <v>1745</v>
      </c>
      <c r="F168" s="78" t="s">
        <v>441</v>
      </c>
      <c r="G168" s="79" t="s">
        <v>440</v>
      </c>
      <c r="H168" s="78" t="s">
        <v>923</v>
      </c>
      <c r="I168" s="110">
        <v>9975</v>
      </c>
      <c r="J168" s="97">
        <v>9.92</v>
      </c>
      <c r="K168" s="110">
        <v>2932.0920000000001</v>
      </c>
      <c r="L168" s="97">
        <v>2.58</v>
      </c>
      <c r="M168" s="117" t="s">
        <v>1052</v>
      </c>
      <c r="N168" s="117" t="s">
        <v>913</v>
      </c>
      <c r="O168" s="78" t="str">
        <f t="shared" si="4"/>
        <v>29.3%</v>
      </c>
      <c r="P168" s="78" t="str">
        <f t="shared" si="4"/>
        <v>26%</v>
      </c>
      <c r="Q168" s="78"/>
      <c r="R168" s="110" t="str">
        <v>HY47</v>
      </c>
      <c r="S168" s="111"/>
      <c r="T168" s="112"/>
      <c r="U168" s="102"/>
      <c r="V168" s="102"/>
      <c r="W168" s="88" t="s">
        <v>1494</v>
      </c>
      <c r="X168" s="88" t="s">
        <v>1476</v>
      </c>
    </row>
    <row r="169" spans="2:24" x14ac:dyDescent="0.2">
      <c r="B169" s="116" t="s">
        <v>29</v>
      </c>
      <c r="C169" s="78" t="s">
        <v>435</v>
      </c>
      <c r="D169" s="78" t="s">
        <v>57</v>
      </c>
      <c r="E169" s="78" t="s">
        <v>1745</v>
      </c>
      <c r="F169" s="78" t="s">
        <v>441</v>
      </c>
      <c r="G169" s="79" t="s">
        <v>440</v>
      </c>
      <c r="H169" s="89" t="s">
        <v>924</v>
      </c>
      <c r="I169" s="119">
        <v>42607</v>
      </c>
      <c r="J169" s="118">
        <v>34.93</v>
      </c>
      <c r="K169" s="119">
        <v>10993.092000000001</v>
      </c>
      <c r="L169" s="118">
        <v>12.06</v>
      </c>
      <c r="M169" s="117" t="s">
        <v>1032</v>
      </c>
      <c r="N169" s="117" t="s">
        <v>1206</v>
      </c>
      <c r="O169" s="78" t="str">
        <f t="shared" si="4"/>
        <v>25.8%</v>
      </c>
      <c r="P169" s="78" t="str">
        <f t="shared" si="4"/>
        <v>34.5%</v>
      </c>
      <c r="Q169" s="89"/>
      <c r="R169" s="110" t="str">
        <v>HY48</v>
      </c>
      <c r="S169" s="111"/>
      <c r="T169" s="112"/>
      <c r="U169" s="102"/>
      <c r="V169" s="102"/>
      <c r="W169" s="88" t="s">
        <v>1494</v>
      </c>
      <c r="X169" s="88" t="s">
        <v>1476</v>
      </c>
    </row>
    <row r="170" spans="2:24" x14ac:dyDescent="0.2">
      <c r="B170" s="116" t="s">
        <v>29</v>
      </c>
      <c r="C170" s="78" t="s">
        <v>435</v>
      </c>
      <c r="D170" s="78" t="s">
        <v>57</v>
      </c>
      <c r="E170" s="78" t="s">
        <v>1746</v>
      </c>
      <c r="F170" s="78" t="s">
        <v>1409</v>
      </c>
      <c r="G170" s="79" t="s">
        <v>945</v>
      </c>
      <c r="H170" s="78" t="s">
        <v>921</v>
      </c>
      <c r="I170" s="110">
        <v>18253</v>
      </c>
      <c r="J170" s="97">
        <v>10.029999999999999</v>
      </c>
      <c r="K170" s="110">
        <v>4563</v>
      </c>
      <c r="L170" s="97">
        <v>4.0999999999999996</v>
      </c>
      <c r="M170" s="117" t="s">
        <v>1031</v>
      </c>
      <c r="N170" s="117" t="s">
        <v>1207</v>
      </c>
      <c r="O170" s="78" t="str">
        <f t="shared" si="4"/>
        <v>24.9%</v>
      </c>
      <c r="P170" s="78" t="str">
        <f t="shared" si="4"/>
        <v>40.8%</v>
      </c>
      <c r="Q170" s="78"/>
      <c r="R170" s="110" t="str">
        <v>HY50</v>
      </c>
      <c r="S170" s="111"/>
      <c r="T170" s="112"/>
      <c r="U170" s="102"/>
      <c r="V170" s="102"/>
      <c r="W170" s="88" t="s">
        <v>1495</v>
      </c>
      <c r="X170" s="88" t="s">
        <v>1476</v>
      </c>
    </row>
    <row r="171" spans="2:24" x14ac:dyDescent="0.2">
      <c r="B171" s="116" t="s">
        <v>29</v>
      </c>
      <c r="C171" s="78" t="s">
        <v>435</v>
      </c>
      <c r="D171" s="78" t="s">
        <v>57</v>
      </c>
      <c r="E171" s="78" t="s">
        <v>1746</v>
      </c>
      <c r="F171" s="78" t="s">
        <v>1409</v>
      </c>
      <c r="G171" s="79" t="s">
        <v>945</v>
      </c>
      <c r="H171" s="89" t="s">
        <v>922</v>
      </c>
      <c r="I171" s="119">
        <v>20119</v>
      </c>
      <c r="J171" s="118">
        <v>15.57</v>
      </c>
      <c r="K171" s="119">
        <v>4570</v>
      </c>
      <c r="L171" s="118">
        <v>6.18</v>
      </c>
      <c r="M171" s="117" t="s">
        <v>930</v>
      </c>
      <c r="N171" s="117" t="s">
        <v>1085</v>
      </c>
      <c r="O171" s="78" t="str">
        <f t="shared" si="4"/>
        <v>22.7%</v>
      </c>
      <c r="P171" s="78" t="str">
        <f t="shared" si="4"/>
        <v>39.6%</v>
      </c>
      <c r="Q171" s="89"/>
      <c r="R171" s="110" t="str">
        <v>SA01</v>
      </c>
      <c r="S171" s="111"/>
      <c r="T171" s="112"/>
      <c r="U171" s="102"/>
      <c r="V171" s="102"/>
      <c r="W171" s="88" t="s">
        <v>1495</v>
      </c>
      <c r="X171" s="88" t="s">
        <v>1476</v>
      </c>
    </row>
    <row r="172" spans="2:24" x14ac:dyDescent="0.2">
      <c r="B172" s="116" t="s">
        <v>29</v>
      </c>
      <c r="C172" s="78" t="s">
        <v>435</v>
      </c>
      <c r="D172" s="78" t="s">
        <v>57</v>
      </c>
      <c r="E172" s="78" t="s">
        <v>1746</v>
      </c>
      <c r="F172" s="78" t="s">
        <v>1409</v>
      </c>
      <c r="G172" s="79" t="s">
        <v>945</v>
      </c>
      <c r="H172" s="78" t="s">
        <v>923</v>
      </c>
      <c r="I172" s="110">
        <v>9087</v>
      </c>
      <c r="J172" s="97">
        <v>9.5</v>
      </c>
      <c r="K172" s="110">
        <v>2612.9960000000001</v>
      </c>
      <c r="L172" s="97">
        <v>2.2400000000000002</v>
      </c>
      <c r="M172" s="117" t="s">
        <v>1086</v>
      </c>
      <c r="N172" s="117" t="s">
        <v>1081</v>
      </c>
      <c r="O172" s="78" t="str">
        <f t="shared" si="4"/>
        <v>28.7%</v>
      </c>
      <c r="P172" s="78" t="str">
        <f t="shared" si="4"/>
        <v>23.5%</v>
      </c>
      <c r="Q172" s="78"/>
      <c r="R172" s="110" t="str">
        <v>SA03</v>
      </c>
      <c r="S172" s="111"/>
      <c r="T172" s="112"/>
      <c r="U172" s="102"/>
      <c r="V172" s="102"/>
      <c r="W172" s="88" t="s">
        <v>1495</v>
      </c>
      <c r="X172" s="88" t="s">
        <v>1476</v>
      </c>
    </row>
    <row r="173" spans="2:24" x14ac:dyDescent="0.2">
      <c r="B173" s="116" t="s">
        <v>29</v>
      </c>
      <c r="C173" s="78" t="s">
        <v>435</v>
      </c>
      <c r="D173" s="78" t="s">
        <v>57</v>
      </c>
      <c r="E173" s="78" t="s">
        <v>1746</v>
      </c>
      <c r="F173" s="78" t="s">
        <v>1409</v>
      </c>
      <c r="G173" s="79" t="s">
        <v>945</v>
      </c>
      <c r="H173" s="89" t="s">
        <v>924</v>
      </c>
      <c r="I173" s="119">
        <v>47459</v>
      </c>
      <c r="J173" s="118">
        <v>35.1</v>
      </c>
      <c r="K173" s="119">
        <v>11745.995999999999</v>
      </c>
      <c r="L173" s="118">
        <v>12.52</v>
      </c>
      <c r="M173" s="117" t="s">
        <v>938</v>
      </c>
      <c r="N173" s="117" t="s">
        <v>1208</v>
      </c>
      <c r="O173" s="78" t="str">
        <f t="shared" si="4"/>
        <v>24.7%</v>
      </c>
      <c r="P173" s="78" t="str">
        <f t="shared" si="4"/>
        <v>35.6%</v>
      </c>
      <c r="Q173" s="89"/>
      <c r="R173" s="110" t="str">
        <v>SA04</v>
      </c>
      <c r="S173" s="111"/>
      <c r="T173" s="112"/>
      <c r="U173" s="102"/>
      <c r="V173" s="102"/>
      <c r="W173" s="88" t="s">
        <v>1495</v>
      </c>
      <c r="X173" s="88" t="s">
        <v>1476</v>
      </c>
    </row>
    <row r="174" spans="2:24" x14ac:dyDescent="0.2">
      <c r="B174" s="116" t="s">
        <v>29</v>
      </c>
      <c r="C174" s="78" t="s">
        <v>284</v>
      </c>
      <c r="D174" s="78" t="s">
        <v>83</v>
      </c>
      <c r="E174" s="78" t="s">
        <v>1747</v>
      </c>
      <c r="F174" s="78" t="s">
        <v>611</v>
      </c>
      <c r="G174" s="79" t="s">
        <v>610</v>
      </c>
      <c r="H174" s="89" t="s">
        <v>921</v>
      </c>
      <c r="I174" s="119">
        <v>22800</v>
      </c>
      <c r="J174" s="118">
        <v>11.61</v>
      </c>
      <c r="K174" s="119">
        <v>3775</v>
      </c>
      <c r="L174" s="118">
        <v>2.82</v>
      </c>
      <c r="M174" s="117" t="s">
        <v>1029</v>
      </c>
      <c r="N174" s="117" t="s">
        <v>1141</v>
      </c>
      <c r="O174" s="78" t="str">
        <f t="shared" si="4"/>
        <v>16.5%</v>
      </c>
      <c r="P174" s="78" t="str">
        <f t="shared" si="4"/>
        <v>24.2%</v>
      </c>
      <c r="Q174" s="89"/>
      <c r="R174" s="110" t="str">
        <v>SA05</v>
      </c>
      <c r="S174" s="111"/>
      <c r="T174" s="112"/>
      <c r="U174" s="102"/>
      <c r="V174" s="102"/>
      <c r="W174" s="88" t="s">
        <v>1496</v>
      </c>
      <c r="X174" s="88" t="s">
        <v>1474</v>
      </c>
    </row>
    <row r="175" spans="2:24" x14ac:dyDescent="0.2">
      <c r="B175" s="116" t="s">
        <v>29</v>
      </c>
      <c r="C175" s="78" t="s">
        <v>284</v>
      </c>
      <c r="D175" s="78" t="s">
        <v>83</v>
      </c>
      <c r="E175" s="78" t="s">
        <v>1747</v>
      </c>
      <c r="F175" s="78" t="s">
        <v>611</v>
      </c>
      <c r="G175" s="79" t="s">
        <v>610</v>
      </c>
      <c r="H175" s="89" t="s">
        <v>922</v>
      </c>
      <c r="I175" s="119">
        <v>21310</v>
      </c>
      <c r="J175" s="118">
        <v>16.309999999999999</v>
      </c>
      <c r="K175" s="119">
        <v>3086</v>
      </c>
      <c r="L175" s="118">
        <v>3.51</v>
      </c>
      <c r="M175" s="117" t="s">
        <v>1123</v>
      </c>
      <c r="N175" s="117" t="s">
        <v>1165</v>
      </c>
      <c r="O175" s="78" t="str">
        <f t="shared" si="4"/>
        <v>14.4%</v>
      </c>
      <c r="P175" s="78" t="str">
        <f t="shared" si="4"/>
        <v>21.5%</v>
      </c>
      <c r="Q175" s="89"/>
      <c r="R175" s="110" t="str">
        <v>SA06</v>
      </c>
      <c r="S175" s="111"/>
      <c r="T175" s="112"/>
      <c r="U175" s="102"/>
      <c r="V175" s="102"/>
      <c r="W175" s="88" t="s">
        <v>1496</v>
      </c>
      <c r="X175" s="88" t="s">
        <v>1474</v>
      </c>
    </row>
    <row r="176" spans="2:24" x14ac:dyDescent="0.2">
      <c r="B176" s="116" t="s">
        <v>29</v>
      </c>
      <c r="C176" s="78" t="s">
        <v>284</v>
      </c>
      <c r="D176" s="78" t="s">
        <v>83</v>
      </c>
      <c r="E176" s="78" t="s">
        <v>1747</v>
      </c>
      <c r="F176" s="78" t="s">
        <v>611</v>
      </c>
      <c r="G176" s="79" t="s">
        <v>610</v>
      </c>
      <c r="H176" s="89" t="s">
        <v>923</v>
      </c>
      <c r="I176" s="119">
        <v>7149</v>
      </c>
      <c r="J176" s="118">
        <v>6.66</v>
      </c>
      <c r="K176" s="119">
        <v>2681.1759999999999</v>
      </c>
      <c r="L176" s="118">
        <v>2.2999999999999998</v>
      </c>
      <c r="M176" s="117" t="s">
        <v>920</v>
      </c>
      <c r="N176" s="117" t="s">
        <v>1206</v>
      </c>
      <c r="O176" s="78" t="str">
        <f t="shared" si="4"/>
        <v>37.5%</v>
      </c>
      <c r="P176" s="78" t="str">
        <f t="shared" si="4"/>
        <v>34.5%</v>
      </c>
      <c r="Q176" s="89"/>
      <c r="R176" s="110" t="str">
        <v>SA07</v>
      </c>
      <c r="S176" s="111"/>
      <c r="T176" s="112"/>
      <c r="U176" s="102"/>
      <c r="V176" s="102"/>
      <c r="W176" s="88" t="s">
        <v>1496</v>
      </c>
      <c r="X176" s="88" t="s">
        <v>1474</v>
      </c>
    </row>
    <row r="177" spans="2:24" x14ac:dyDescent="0.2">
      <c r="B177" s="116" t="s">
        <v>29</v>
      </c>
      <c r="C177" s="78" t="s">
        <v>284</v>
      </c>
      <c r="D177" s="78" t="s">
        <v>83</v>
      </c>
      <c r="E177" s="78" t="s">
        <v>1747</v>
      </c>
      <c r="F177" s="78" t="s">
        <v>611</v>
      </c>
      <c r="G177" s="79" t="s">
        <v>610</v>
      </c>
      <c r="H177" s="89" t="s">
        <v>924</v>
      </c>
      <c r="I177" s="119">
        <v>51259</v>
      </c>
      <c r="J177" s="118">
        <v>34.58</v>
      </c>
      <c r="K177" s="119">
        <v>9542.1759999999995</v>
      </c>
      <c r="L177" s="118">
        <v>8.629999999999999</v>
      </c>
      <c r="M177" s="117" t="s">
        <v>1180</v>
      </c>
      <c r="N177" s="117" t="s">
        <v>1031</v>
      </c>
      <c r="O177" s="78" t="str">
        <f t="shared" si="4"/>
        <v>18.6%</v>
      </c>
      <c r="P177" s="78" t="str">
        <f t="shared" si="4"/>
        <v>24.9%</v>
      </c>
      <c r="Q177" s="89"/>
      <c r="R177" s="110" t="str">
        <v>SA51</v>
      </c>
      <c r="S177" s="111"/>
      <c r="T177" s="112"/>
      <c r="U177" s="102"/>
      <c r="V177" s="102"/>
      <c r="W177" s="88" t="s">
        <v>1496</v>
      </c>
      <c r="X177" s="88" t="s">
        <v>1474</v>
      </c>
    </row>
    <row r="178" spans="2:24" x14ac:dyDescent="0.2">
      <c r="B178" s="116" t="s">
        <v>29</v>
      </c>
      <c r="C178" s="78" t="s">
        <v>284</v>
      </c>
      <c r="D178" s="78" t="s">
        <v>83</v>
      </c>
      <c r="E178" s="78" t="s">
        <v>1748</v>
      </c>
      <c r="F178" s="78" t="s">
        <v>618</v>
      </c>
      <c r="G178" s="79" t="s">
        <v>617</v>
      </c>
      <c r="H178" s="89" t="s">
        <v>921</v>
      </c>
      <c r="I178" s="119">
        <v>18015</v>
      </c>
      <c r="J178" s="118">
        <v>8.57</v>
      </c>
      <c r="K178" s="119">
        <v>2332</v>
      </c>
      <c r="L178" s="118">
        <v>1.37</v>
      </c>
      <c r="M178" s="117" t="s">
        <v>897</v>
      </c>
      <c r="N178" s="117" t="s">
        <v>1105</v>
      </c>
      <c r="O178" s="78" t="str">
        <f t="shared" si="4"/>
        <v>12.9%</v>
      </c>
      <c r="P178" s="78" t="str">
        <f t="shared" si="4"/>
        <v>15.9%</v>
      </c>
      <c r="Q178" s="89"/>
      <c r="R178" s="110" t="str">
        <v>SA54</v>
      </c>
      <c r="S178" s="111"/>
      <c r="T178" s="112"/>
      <c r="U178" s="102"/>
      <c r="V178" s="102"/>
      <c r="W178" s="88" t="s">
        <v>1497</v>
      </c>
      <c r="X178" s="88" t="s">
        <v>1474</v>
      </c>
    </row>
    <row r="179" spans="2:24" x14ac:dyDescent="0.2">
      <c r="B179" s="116" t="s">
        <v>29</v>
      </c>
      <c r="C179" s="78" t="s">
        <v>284</v>
      </c>
      <c r="D179" s="78" t="s">
        <v>83</v>
      </c>
      <c r="E179" s="78" t="s">
        <v>1748</v>
      </c>
      <c r="F179" s="78" t="s">
        <v>618</v>
      </c>
      <c r="G179" s="79" t="s">
        <v>617</v>
      </c>
      <c r="H179" s="89" t="s">
        <v>922</v>
      </c>
      <c r="I179" s="119">
        <v>17389</v>
      </c>
      <c r="J179" s="118">
        <v>16.809999999999999</v>
      </c>
      <c r="K179" s="119">
        <v>3014</v>
      </c>
      <c r="L179" s="118">
        <v>4.95</v>
      </c>
      <c r="M179" s="117" t="s">
        <v>910</v>
      </c>
      <c r="N179" s="117" t="s">
        <v>1209</v>
      </c>
      <c r="O179" s="78" t="str">
        <f t="shared" si="4"/>
        <v>17.3%</v>
      </c>
      <c r="P179" s="78" t="str">
        <f t="shared" si="4"/>
        <v>29.4%</v>
      </c>
      <c r="Q179" s="89"/>
      <c r="R179" s="110" t="str">
        <v>SA55</v>
      </c>
      <c r="S179" s="111"/>
      <c r="T179" s="112"/>
      <c r="U179" s="102"/>
      <c r="V179" s="102"/>
      <c r="W179" s="88" t="s">
        <v>1497</v>
      </c>
      <c r="X179" s="88" t="s">
        <v>1474</v>
      </c>
    </row>
    <row r="180" spans="2:24" x14ac:dyDescent="0.2">
      <c r="B180" s="116" t="s">
        <v>29</v>
      </c>
      <c r="C180" s="78" t="s">
        <v>284</v>
      </c>
      <c r="D180" s="78" t="s">
        <v>83</v>
      </c>
      <c r="E180" s="78" t="s">
        <v>1748</v>
      </c>
      <c r="F180" s="78" t="s">
        <v>618</v>
      </c>
      <c r="G180" s="79" t="s">
        <v>617</v>
      </c>
      <c r="H180" s="89" t="s">
        <v>923</v>
      </c>
      <c r="I180" s="119">
        <v>6300</v>
      </c>
      <c r="J180" s="118">
        <v>5.66</v>
      </c>
      <c r="K180" s="119">
        <v>791</v>
      </c>
      <c r="L180" s="118">
        <v>0.8</v>
      </c>
      <c r="M180" s="117" t="s">
        <v>1210</v>
      </c>
      <c r="N180" s="117" t="s">
        <v>1000</v>
      </c>
      <c r="O180" s="78" t="str">
        <f t="shared" si="4"/>
        <v>12.5%</v>
      </c>
      <c r="P180" s="78" t="str">
        <f t="shared" si="4"/>
        <v>14.1%</v>
      </c>
      <c r="Q180" s="89"/>
      <c r="R180" s="110" t="str">
        <v>SA58</v>
      </c>
      <c r="S180" s="111"/>
      <c r="T180" s="112"/>
      <c r="U180" s="102"/>
      <c r="V180" s="102"/>
      <c r="W180" s="88" t="s">
        <v>1497</v>
      </c>
      <c r="X180" s="88" t="s">
        <v>1474</v>
      </c>
    </row>
    <row r="181" spans="2:24" x14ac:dyDescent="0.2">
      <c r="B181" s="116" t="s">
        <v>29</v>
      </c>
      <c r="C181" s="78" t="s">
        <v>284</v>
      </c>
      <c r="D181" s="78" t="s">
        <v>83</v>
      </c>
      <c r="E181" s="78" t="s">
        <v>1748</v>
      </c>
      <c r="F181" s="78" t="s">
        <v>618</v>
      </c>
      <c r="G181" s="79" t="s">
        <v>617</v>
      </c>
      <c r="H181" s="89" t="s">
        <v>924</v>
      </c>
      <c r="I181" s="119">
        <v>41704</v>
      </c>
      <c r="J181" s="118">
        <v>31.04</v>
      </c>
      <c r="K181" s="119">
        <v>6137</v>
      </c>
      <c r="L181" s="118">
        <v>7.12</v>
      </c>
      <c r="M181" s="117" t="s">
        <v>1119</v>
      </c>
      <c r="N181" s="117" t="s">
        <v>1211</v>
      </c>
      <c r="O181" s="78" t="str">
        <f t="shared" si="4"/>
        <v>14.7%</v>
      </c>
      <c r="P181" s="78" t="str">
        <f t="shared" si="4"/>
        <v>22.9%</v>
      </c>
      <c r="Q181" s="89"/>
      <c r="R181" s="110" t="str">
        <v>SA61</v>
      </c>
      <c r="S181" s="111"/>
      <c r="T181" s="112"/>
      <c r="U181" s="102"/>
      <c r="V181" s="102"/>
      <c r="W181" s="88" t="s">
        <v>1497</v>
      </c>
      <c r="X181" s="88" t="s">
        <v>1474</v>
      </c>
    </row>
    <row r="182" spans="2:24" x14ac:dyDescent="0.2">
      <c r="B182" s="116" t="s">
        <v>29</v>
      </c>
      <c r="C182" s="78" t="s">
        <v>435</v>
      </c>
      <c r="D182" s="78" t="s">
        <v>57</v>
      </c>
      <c r="E182" s="78" t="s">
        <v>1749</v>
      </c>
      <c r="F182" s="78" t="s">
        <v>1410</v>
      </c>
      <c r="G182" s="79" t="s">
        <v>946</v>
      </c>
      <c r="H182" s="89" t="s">
        <v>921</v>
      </c>
      <c r="I182" s="119">
        <v>17359</v>
      </c>
      <c r="J182" s="118">
        <v>9.27</v>
      </c>
      <c r="K182" s="119">
        <v>3814</v>
      </c>
      <c r="L182" s="118">
        <v>2.52</v>
      </c>
      <c r="M182" s="117" t="s">
        <v>1124</v>
      </c>
      <c r="N182" s="117" t="s">
        <v>1212</v>
      </c>
      <c r="O182" s="78" t="str">
        <f t="shared" si="4"/>
        <v>21.9%</v>
      </c>
      <c r="P182" s="78" t="str">
        <f t="shared" si="4"/>
        <v>27.1%</v>
      </c>
      <c r="Q182" s="89"/>
      <c r="R182" s="97">
        <v>0</v>
      </c>
      <c r="S182" s="98"/>
      <c r="T182" s="99"/>
      <c r="U182" s="102"/>
      <c r="V182" s="102"/>
      <c r="W182" s="88" t="s">
        <v>1498</v>
      </c>
      <c r="X182" s="88" t="s">
        <v>1476</v>
      </c>
    </row>
    <row r="183" spans="2:24" x14ac:dyDescent="0.2">
      <c r="B183" s="116" t="s">
        <v>29</v>
      </c>
      <c r="C183" s="78" t="s">
        <v>435</v>
      </c>
      <c r="D183" s="78" t="s">
        <v>57</v>
      </c>
      <c r="E183" s="78" t="s">
        <v>1749</v>
      </c>
      <c r="F183" s="78" t="s">
        <v>1410</v>
      </c>
      <c r="G183" s="79" t="s">
        <v>946</v>
      </c>
      <c r="H183" s="89" t="s">
        <v>922</v>
      </c>
      <c r="I183" s="119">
        <v>16491</v>
      </c>
      <c r="J183" s="118">
        <v>13.89</v>
      </c>
      <c r="K183" s="119">
        <v>2735</v>
      </c>
      <c r="L183" s="118">
        <v>3.86</v>
      </c>
      <c r="M183" s="117" t="s">
        <v>1029</v>
      </c>
      <c r="N183" s="117" t="s">
        <v>1172</v>
      </c>
      <c r="O183" s="78" t="str">
        <f t="shared" si="4"/>
        <v>16.5%</v>
      </c>
      <c r="P183" s="78" t="str">
        <f t="shared" si="4"/>
        <v>27.7%</v>
      </c>
      <c r="Q183" s="89"/>
      <c r="R183" s="97"/>
      <c r="S183" s="98"/>
      <c r="T183" s="99"/>
      <c r="U183" s="102"/>
      <c r="V183" s="102"/>
      <c r="W183" s="88" t="s">
        <v>1498</v>
      </c>
      <c r="X183" s="88" t="s">
        <v>1476</v>
      </c>
    </row>
    <row r="184" spans="2:24" x14ac:dyDescent="0.2">
      <c r="B184" s="116" t="s">
        <v>29</v>
      </c>
      <c r="C184" s="78" t="s">
        <v>435</v>
      </c>
      <c r="D184" s="78" t="s">
        <v>57</v>
      </c>
      <c r="E184" s="78" t="s">
        <v>1749</v>
      </c>
      <c r="F184" s="78" t="s">
        <v>1410</v>
      </c>
      <c r="G184" s="79" t="s">
        <v>946</v>
      </c>
      <c r="H184" s="89" t="s">
        <v>923</v>
      </c>
      <c r="I184" s="119">
        <v>9471</v>
      </c>
      <c r="J184" s="118">
        <v>7.68</v>
      </c>
      <c r="K184" s="119">
        <v>2981</v>
      </c>
      <c r="L184" s="118">
        <v>2.41</v>
      </c>
      <c r="M184" s="117" t="s">
        <v>1171</v>
      </c>
      <c r="N184" s="117" t="s">
        <v>1213</v>
      </c>
      <c r="O184" s="78" t="str">
        <f t="shared" si="4"/>
        <v>31.4%</v>
      </c>
      <c r="P184" s="78" t="str">
        <f t="shared" si="4"/>
        <v>31.3%</v>
      </c>
      <c r="Q184" s="89"/>
      <c r="R184" s="97"/>
      <c r="S184" s="98"/>
      <c r="T184" s="99"/>
      <c r="U184" s="102"/>
      <c r="V184" s="102"/>
      <c r="W184" s="88" t="s">
        <v>1498</v>
      </c>
      <c r="X184" s="88" t="s">
        <v>1476</v>
      </c>
    </row>
    <row r="185" spans="2:24" x14ac:dyDescent="0.2">
      <c r="B185" s="116" t="s">
        <v>29</v>
      </c>
      <c r="C185" s="78" t="s">
        <v>435</v>
      </c>
      <c r="D185" s="78" t="s">
        <v>57</v>
      </c>
      <c r="E185" s="78" t="s">
        <v>1749</v>
      </c>
      <c r="F185" s="78" t="s">
        <v>1410</v>
      </c>
      <c r="G185" s="79" t="s">
        <v>946</v>
      </c>
      <c r="H185" s="89" t="s">
        <v>924</v>
      </c>
      <c r="I185" s="119">
        <v>43321</v>
      </c>
      <c r="J185" s="118">
        <v>30.84</v>
      </c>
      <c r="K185" s="119">
        <v>9530</v>
      </c>
      <c r="L185" s="118">
        <v>8.7899999999999991</v>
      </c>
      <c r="M185" s="117" t="s">
        <v>1124</v>
      </c>
      <c r="N185" s="117" t="s">
        <v>1184</v>
      </c>
      <c r="O185" s="78" t="str">
        <f t="shared" si="4"/>
        <v>21.9%</v>
      </c>
      <c r="P185" s="78" t="str">
        <f t="shared" si="4"/>
        <v>28.5%</v>
      </c>
      <c r="Q185" s="89"/>
      <c r="R185" s="97"/>
      <c r="S185" s="98"/>
      <c r="T185" s="99"/>
      <c r="U185" s="102"/>
      <c r="V185" s="102"/>
      <c r="W185" s="88" t="s">
        <v>1498</v>
      </c>
      <c r="X185" s="88" t="s">
        <v>1476</v>
      </c>
    </row>
    <row r="186" spans="2:24" x14ac:dyDescent="0.2">
      <c r="B186" s="116" t="s">
        <v>26</v>
      </c>
      <c r="C186" s="78" t="s">
        <v>279</v>
      </c>
      <c r="D186" s="78" t="s">
        <v>8</v>
      </c>
      <c r="E186" s="78" t="s">
        <v>1750</v>
      </c>
      <c r="F186" s="78" t="s">
        <v>521</v>
      </c>
      <c r="G186" s="79" t="s">
        <v>520</v>
      </c>
      <c r="H186" s="89" t="s">
        <v>921</v>
      </c>
      <c r="I186" s="119">
        <v>31955</v>
      </c>
      <c r="J186" s="118">
        <v>15.76</v>
      </c>
      <c r="K186" s="119">
        <v>3390</v>
      </c>
      <c r="L186" s="118">
        <v>2.71</v>
      </c>
      <c r="M186" s="117" t="s">
        <v>1214</v>
      </c>
      <c r="N186" s="117" t="s">
        <v>1080</v>
      </c>
      <c r="O186" s="78" t="str">
        <f t="shared" si="4"/>
        <v>10.6%</v>
      </c>
      <c r="P186" s="78" t="str">
        <f t="shared" si="4"/>
        <v>17.1%</v>
      </c>
      <c r="Q186" s="89"/>
      <c r="R186" s="97"/>
      <c r="S186" s="98"/>
      <c r="T186" s="99"/>
      <c r="U186" s="102"/>
      <c r="V186" s="102"/>
      <c r="W186" s="88" t="s">
        <v>1499</v>
      </c>
      <c r="X186" s="88" t="s">
        <v>1500</v>
      </c>
    </row>
    <row r="187" spans="2:24" x14ac:dyDescent="0.2">
      <c r="B187" s="116" t="s">
        <v>26</v>
      </c>
      <c r="C187" s="78" t="s">
        <v>279</v>
      </c>
      <c r="D187" s="78" t="s">
        <v>8</v>
      </c>
      <c r="E187" s="78" t="s">
        <v>1750</v>
      </c>
      <c r="F187" s="78" t="s">
        <v>521</v>
      </c>
      <c r="G187" s="79" t="s">
        <v>520</v>
      </c>
      <c r="H187" s="89" t="s">
        <v>922</v>
      </c>
      <c r="I187" s="119">
        <v>33050</v>
      </c>
      <c r="J187" s="118">
        <v>40.82</v>
      </c>
      <c r="K187" s="119">
        <v>7134</v>
      </c>
      <c r="L187" s="118">
        <v>11.41</v>
      </c>
      <c r="M187" s="117" t="s">
        <v>1165</v>
      </c>
      <c r="N187" s="117" t="s">
        <v>1185</v>
      </c>
      <c r="O187" s="78" t="str">
        <f t="shared" si="4"/>
        <v>21.5%</v>
      </c>
      <c r="P187" s="78" t="str">
        <f t="shared" si="4"/>
        <v>27.9%</v>
      </c>
      <c r="Q187" s="89"/>
      <c r="R187" s="97"/>
      <c r="S187" s="98"/>
      <c r="T187" s="99"/>
      <c r="U187" s="102"/>
      <c r="V187" s="102"/>
      <c r="W187" s="88" t="s">
        <v>1499</v>
      </c>
      <c r="X187" s="88" t="s">
        <v>1500</v>
      </c>
    </row>
    <row r="188" spans="2:24" x14ac:dyDescent="0.2">
      <c r="B188" s="116" t="s">
        <v>26</v>
      </c>
      <c r="C188" s="78" t="s">
        <v>279</v>
      </c>
      <c r="D188" s="78" t="s">
        <v>8</v>
      </c>
      <c r="E188" s="78" t="s">
        <v>1750</v>
      </c>
      <c r="F188" s="78" t="s">
        <v>521</v>
      </c>
      <c r="G188" s="79" t="s">
        <v>520</v>
      </c>
      <c r="H188" s="89" t="s">
        <v>923</v>
      </c>
      <c r="I188" s="119">
        <v>11851</v>
      </c>
      <c r="J188" s="118">
        <v>10.75</v>
      </c>
      <c r="K188" s="119">
        <v>1116.816</v>
      </c>
      <c r="L188" s="118">
        <v>1.1399999999999999</v>
      </c>
      <c r="M188" s="117" t="s">
        <v>1215</v>
      </c>
      <c r="N188" s="117" t="s">
        <v>1214</v>
      </c>
      <c r="O188" s="78" t="str">
        <f t="shared" si="4"/>
        <v>9.42%</v>
      </c>
      <c r="P188" s="78" t="str">
        <f t="shared" si="4"/>
        <v>10.6%</v>
      </c>
      <c r="Q188" s="89"/>
      <c r="R188" s="97"/>
      <c r="S188" s="98"/>
      <c r="T188" s="99"/>
      <c r="U188" s="102"/>
      <c r="V188" s="102"/>
      <c r="W188" s="88" t="s">
        <v>1499</v>
      </c>
      <c r="X188" s="88" t="s">
        <v>1500</v>
      </c>
    </row>
    <row r="189" spans="2:24" x14ac:dyDescent="0.2">
      <c r="B189" s="116" t="s">
        <v>26</v>
      </c>
      <c r="C189" s="78" t="s">
        <v>279</v>
      </c>
      <c r="D189" s="78" t="s">
        <v>8</v>
      </c>
      <c r="E189" s="78" t="s">
        <v>1750</v>
      </c>
      <c r="F189" s="78" t="s">
        <v>521</v>
      </c>
      <c r="G189" s="79" t="s">
        <v>520</v>
      </c>
      <c r="H189" s="89" t="s">
        <v>924</v>
      </c>
      <c r="I189" s="119">
        <v>76856</v>
      </c>
      <c r="J189" s="118">
        <v>67.33</v>
      </c>
      <c r="K189" s="119">
        <v>11640.816000000001</v>
      </c>
      <c r="L189" s="118">
        <v>15.260000000000002</v>
      </c>
      <c r="M189" s="117" t="s">
        <v>1132</v>
      </c>
      <c r="N189" s="117" t="s">
        <v>1021</v>
      </c>
      <c r="O189" s="78" t="str">
        <f t="shared" si="4"/>
        <v>15.1%</v>
      </c>
      <c r="P189" s="78" t="str">
        <f t="shared" si="4"/>
        <v>22.6%</v>
      </c>
      <c r="Q189" s="89"/>
      <c r="R189" s="97"/>
      <c r="S189" s="98"/>
      <c r="T189" s="99"/>
      <c r="U189" s="102"/>
      <c r="V189" s="102"/>
      <c r="W189" s="88" t="s">
        <v>1499</v>
      </c>
      <c r="X189" s="88" t="s">
        <v>1500</v>
      </c>
    </row>
    <row r="190" spans="2:24" x14ac:dyDescent="0.2">
      <c r="B190" s="116" t="s">
        <v>26</v>
      </c>
      <c r="C190" s="78" t="s">
        <v>278</v>
      </c>
      <c r="D190" s="78" t="s">
        <v>7</v>
      </c>
      <c r="E190" s="78" t="s">
        <v>1751</v>
      </c>
      <c r="F190" s="78" t="s">
        <v>316</v>
      </c>
      <c r="G190" s="79" t="s">
        <v>315</v>
      </c>
      <c r="H190" s="89" t="s">
        <v>921</v>
      </c>
      <c r="I190" s="119">
        <v>3113</v>
      </c>
      <c r="J190" s="118">
        <v>1.01</v>
      </c>
      <c r="K190" s="119">
        <v>278</v>
      </c>
      <c r="L190" s="118">
        <v>0.12</v>
      </c>
      <c r="M190" s="117" t="s">
        <v>1216</v>
      </c>
      <c r="N190" s="117" t="s">
        <v>1217</v>
      </c>
      <c r="O190" s="78" t="str">
        <f t="shared" si="4"/>
        <v>8.93%</v>
      </c>
      <c r="P190" s="78" t="str">
        <f t="shared" si="4"/>
        <v>11.8%</v>
      </c>
      <c r="Q190" s="89"/>
      <c r="R190" s="97"/>
      <c r="S190" s="98"/>
      <c r="T190" s="99"/>
      <c r="U190" s="102"/>
      <c r="V190" s="102"/>
      <c r="W190" s="88" t="s">
        <v>1501</v>
      </c>
      <c r="X190" s="88" t="s">
        <v>1502</v>
      </c>
    </row>
    <row r="191" spans="2:24" x14ac:dyDescent="0.2">
      <c r="B191" s="116" t="s">
        <v>26</v>
      </c>
      <c r="C191" s="78" t="s">
        <v>278</v>
      </c>
      <c r="D191" s="78" t="s">
        <v>7</v>
      </c>
      <c r="E191" s="78" t="s">
        <v>1751</v>
      </c>
      <c r="F191" s="78" t="s">
        <v>316</v>
      </c>
      <c r="G191" s="79" t="s">
        <v>315</v>
      </c>
      <c r="H191" s="90" t="s">
        <v>922</v>
      </c>
      <c r="I191" s="121">
        <v>3886</v>
      </c>
      <c r="J191" s="120">
        <v>1.74</v>
      </c>
      <c r="K191" s="121">
        <v>1216</v>
      </c>
      <c r="L191" s="120">
        <v>0.48</v>
      </c>
      <c r="M191" s="117" t="s">
        <v>1200</v>
      </c>
      <c r="N191" s="117" t="s">
        <v>935</v>
      </c>
      <c r="O191" s="78" t="str">
        <f t="shared" si="4"/>
        <v>31.2%</v>
      </c>
      <c r="P191" s="78" t="str">
        <f t="shared" si="4"/>
        <v>27.5%</v>
      </c>
      <c r="Q191" s="90"/>
      <c r="R191" s="97"/>
      <c r="S191" s="98"/>
      <c r="T191" s="99"/>
      <c r="U191" s="102"/>
      <c r="V191" s="102"/>
      <c r="W191" s="88" t="s">
        <v>1501</v>
      </c>
      <c r="X191" s="88" t="s">
        <v>1502</v>
      </c>
    </row>
    <row r="192" spans="2:24" x14ac:dyDescent="0.2">
      <c r="B192" s="116" t="s">
        <v>26</v>
      </c>
      <c r="C192" s="78" t="s">
        <v>278</v>
      </c>
      <c r="D192" s="78" t="s">
        <v>7</v>
      </c>
      <c r="E192" s="78" t="s">
        <v>1751</v>
      </c>
      <c r="F192" s="78" t="s">
        <v>316</v>
      </c>
      <c r="G192" s="79" t="s">
        <v>315</v>
      </c>
      <c r="H192" s="89" t="s">
        <v>923</v>
      </c>
      <c r="I192" s="119">
        <v>505</v>
      </c>
      <c r="J192" s="118">
        <v>0.46</v>
      </c>
      <c r="K192" s="119">
        <v>297</v>
      </c>
      <c r="L192" s="118">
        <v>0.16</v>
      </c>
      <c r="M192" s="117" t="s">
        <v>1218</v>
      </c>
      <c r="N192" s="117" t="s">
        <v>1113</v>
      </c>
      <c r="O192" s="78" t="str">
        <f t="shared" si="4"/>
        <v>58.8%</v>
      </c>
      <c r="P192" s="78" t="str">
        <f t="shared" si="4"/>
        <v>34.7%</v>
      </c>
      <c r="Q192" s="89"/>
      <c r="R192" s="97"/>
      <c r="S192" s="98"/>
      <c r="T192" s="99"/>
      <c r="U192" s="102"/>
      <c r="V192" s="102"/>
      <c r="W192" s="88" t="s">
        <v>1501</v>
      </c>
      <c r="X192" s="88" t="s">
        <v>1502</v>
      </c>
    </row>
    <row r="193" spans="2:24" x14ac:dyDescent="0.2">
      <c r="B193" s="116" t="s">
        <v>26</v>
      </c>
      <c r="C193" s="78" t="s">
        <v>278</v>
      </c>
      <c r="D193" s="78" t="s">
        <v>7</v>
      </c>
      <c r="E193" s="78" t="s">
        <v>1751</v>
      </c>
      <c r="F193" s="78" t="s">
        <v>316</v>
      </c>
      <c r="G193" s="79" t="s">
        <v>315</v>
      </c>
      <c r="H193" s="89" t="s">
        <v>924</v>
      </c>
      <c r="I193" s="119">
        <v>7504</v>
      </c>
      <c r="J193" s="118">
        <v>3.21</v>
      </c>
      <c r="K193" s="119">
        <v>1791</v>
      </c>
      <c r="L193" s="118">
        <v>0.76</v>
      </c>
      <c r="M193" s="117" t="s">
        <v>916</v>
      </c>
      <c r="N193" s="117" t="s">
        <v>1095</v>
      </c>
      <c r="O193" s="78" t="str">
        <f t="shared" si="4"/>
        <v>23.8%</v>
      </c>
      <c r="P193" s="78" t="str">
        <f t="shared" si="4"/>
        <v>23.6%</v>
      </c>
      <c r="Q193" s="89"/>
      <c r="R193" s="97"/>
      <c r="S193" s="98"/>
      <c r="T193" s="99"/>
      <c r="U193" s="102"/>
      <c r="V193" s="102"/>
      <c r="W193" s="88" t="s">
        <v>1501</v>
      </c>
      <c r="X193" s="88" t="s">
        <v>1502</v>
      </c>
    </row>
    <row r="194" spans="2:24" x14ac:dyDescent="0.2">
      <c r="B194" s="116" t="s">
        <v>31</v>
      </c>
      <c r="C194" s="78" t="s">
        <v>843</v>
      </c>
      <c r="D194" s="78" t="s">
        <v>58</v>
      </c>
      <c r="E194" s="78" t="s">
        <v>1752</v>
      </c>
      <c r="F194" s="78" t="s">
        <v>738</v>
      </c>
      <c r="G194" s="79" t="s">
        <v>737</v>
      </c>
      <c r="H194" s="89" t="s">
        <v>921</v>
      </c>
      <c r="I194" s="119">
        <v>23400</v>
      </c>
      <c r="J194" s="118">
        <v>12.93</v>
      </c>
      <c r="K194" s="119">
        <v>3013</v>
      </c>
      <c r="L194" s="118">
        <v>2.0299999999999998</v>
      </c>
      <c r="M194" s="117" t="s">
        <v>1042</v>
      </c>
      <c r="N194" s="117" t="s">
        <v>1219</v>
      </c>
      <c r="O194" s="78" t="str">
        <f t="shared" si="4"/>
        <v>12.8%</v>
      </c>
      <c r="P194" s="78" t="str">
        <f t="shared" si="4"/>
        <v>15.6%</v>
      </c>
      <c r="Q194" s="89"/>
      <c r="R194" s="97"/>
      <c r="S194" s="98"/>
      <c r="T194" s="99"/>
      <c r="U194" s="102"/>
      <c r="V194" s="102"/>
      <c r="W194" s="88" t="s">
        <v>1503</v>
      </c>
      <c r="X194" s="88" t="s">
        <v>1504</v>
      </c>
    </row>
    <row r="195" spans="2:24" x14ac:dyDescent="0.2">
      <c r="B195" s="116" t="s">
        <v>31</v>
      </c>
      <c r="C195" s="78" t="s">
        <v>843</v>
      </c>
      <c r="D195" s="78" t="s">
        <v>58</v>
      </c>
      <c r="E195" s="78" t="s">
        <v>1752</v>
      </c>
      <c r="F195" s="78" t="s">
        <v>738</v>
      </c>
      <c r="G195" s="79" t="s">
        <v>737</v>
      </c>
      <c r="H195" s="89" t="s">
        <v>922</v>
      </c>
      <c r="I195" s="119">
        <v>24112</v>
      </c>
      <c r="J195" s="118">
        <v>30.27</v>
      </c>
      <c r="K195" s="119">
        <v>4464</v>
      </c>
      <c r="L195" s="118">
        <v>8.14</v>
      </c>
      <c r="M195" s="117" t="s">
        <v>906</v>
      </c>
      <c r="N195" s="117" t="s">
        <v>1064</v>
      </c>
      <c r="O195" s="78" t="str">
        <f t="shared" si="4"/>
        <v>18.5%</v>
      </c>
      <c r="P195" s="78" t="str">
        <f t="shared" si="4"/>
        <v>26.8%</v>
      </c>
      <c r="Q195" s="89"/>
      <c r="R195" s="97"/>
      <c r="S195" s="98"/>
      <c r="T195" s="99"/>
      <c r="U195" s="102"/>
      <c r="V195" s="102"/>
      <c r="W195" s="88" t="s">
        <v>1503</v>
      </c>
      <c r="X195" s="88" t="s">
        <v>1504</v>
      </c>
    </row>
    <row r="196" spans="2:24" x14ac:dyDescent="0.2">
      <c r="B196" s="116" t="s">
        <v>31</v>
      </c>
      <c r="C196" s="78" t="s">
        <v>843</v>
      </c>
      <c r="D196" s="78" t="s">
        <v>58</v>
      </c>
      <c r="E196" s="78" t="s">
        <v>1752</v>
      </c>
      <c r="F196" s="78" t="s">
        <v>738</v>
      </c>
      <c r="G196" s="79" t="s">
        <v>737</v>
      </c>
      <c r="H196" s="89" t="s">
        <v>923</v>
      </c>
      <c r="I196" s="119">
        <v>10116</v>
      </c>
      <c r="J196" s="118">
        <v>10.51</v>
      </c>
      <c r="K196" s="119">
        <v>989.81299999999999</v>
      </c>
      <c r="L196" s="118">
        <v>1.1399999999999999</v>
      </c>
      <c r="M196" s="117" t="s">
        <v>1220</v>
      </c>
      <c r="N196" s="117" t="s">
        <v>1221</v>
      </c>
      <c r="O196" s="78" t="str">
        <f t="shared" si="4"/>
        <v>9.78%</v>
      </c>
      <c r="P196" s="78" t="str">
        <f t="shared" si="4"/>
        <v>10.8%</v>
      </c>
      <c r="Q196" s="89"/>
      <c r="R196" s="97"/>
      <c r="S196" s="98"/>
      <c r="T196" s="99"/>
      <c r="U196" s="102"/>
      <c r="V196" s="102"/>
      <c r="W196" s="88" t="s">
        <v>1503</v>
      </c>
      <c r="X196" s="88" t="s">
        <v>1504</v>
      </c>
    </row>
    <row r="197" spans="2:24" x14ac:dyDescent="0.2">
      <c r="B197" s="116" t="s">
        <v>31</v>
      </c>
      <c r="C197" s="78" t="s">
        <v>843</v>
      </c>
      <c r="D197" s="78" t="s">
        <v>58</v>
      </c>
      <c r="E197" s="78" t="s">
        <v>1752</v>
      </c>
      <c r="F197" s="78" t="s">
        <v>738</v>
      </c>
      <c r="G197" s="79" t="s">
        <v>737</v>
      </c>
      <c r="H197" s="89" t="s">
        <v>924</v>
      </c>
      <c r="I197" s="119">
        <v>57628</v>
      </c>
      <c r="J197" s="118">
        <v>53.71</v>
      </c>
      <c r="K197" s="119">
        <v>8466.8130000000001</v>
      </c>
      <c r="L197" s="118">
        <v>11.31</v>
      </c>
      <c r="M197" s="117" t="s">
        <v>1061</v>
      </c>
      <c r="N197" s="117" t="s">
        <v>1099</v>
      </c>
      <c r="O197" s="78" t="str">
        <f t="shared" si="4"/>
        <v>14.6%</v>
      </c>
      <c r="P197" s="78" t="str">
        <f t="shared" si="4"/>
        <v>21%</v>
      </c>
      <c r="Q197" s="89"/>
      <c r="R197" s="97"/>
      <c r="S197" s="98"/>
      <c r="T197" s="99"/>
      <c r="U197" s="102"/>
      <c r="V197" s="102"/>
      <c r="W197" s="88" t="s">
        <v>1503</v>
      </c>
      <c r="X197" s="88" t="s">
        <v>1504</v>
      </c>
    </row>
    <row r="198" spans="2:24" x14ac:dyDescent="0.2">
      <c r="B198" s="116" t="s">
        <v>31</v>
      </c>
      <c r="C198" s="78" t="s">
        <v>843</v>
      </c>
      <c r="D198" s="78" t="s">
        <v>58</v>
      </c>
      <c r="E198" s="78" t="s">
        <v>1753</v>
      </c>
      <c r="F198" s="78" t="s">
        <v>1411</v>
      </c>
      <c r="G198" s="79" t="s">
        <v>947</v>
      </c>
      <c r="H198" s="89" t="s">
        <v>921</v>
      </c>
      <c r="I198" s="119">
        <v>83</v>
      </c>
      <c r="J198" s="118">
        <v>0.03</v>
      </c>
      <c r="K198" s="119">
        <v>26</v>
      </c>
      <c r="L198" s="118">
        <v>0.01</v>
      </c>
      <c r="M198" s="117" t="s">
        <v>1213</v>
      </c>
      <c r="N198" s="117" t="s">
        <v>1090</v>
      </c>
      <c r="O198" s="78" t="str">
        <f t="shared" si="4"/>
        <v>31.3%</v>
      </c>
      <c r="P198" s="78" t="str">
        <f t="shared" si="4"/>
        <v>33.3%</v>
      </c>
      <c r="Q198" s="89"/>
      <c r="R198" s="97"/>
      <c r="S198" s="98"/>
      <c r="T198" s="99"/>
      <c r="U198" s="102"/>
      <c r="V198" s="102"/>
      <c r="W198" s="88" t="s">
        <v>1505</v>
      </c>
      <c r="X198" s="88" t="s">
        <v>1504</v>
      </c>
    </row>
    <row r="199" spans="2:24" x14ac:dyDescent="0.2">
      <c r="B199" s="116" t="s">
        <v>31</v>
      </c>
      <c r="C199" s="78" t="s">
        <v>843</v>
      </c>
      <c r="D199" s="78" t="s">
        <v>58</v>
      </c>
      <c r="E199" s="78" t="s">
        <v>1753</v>
      </c>
      <c r="F199" s="78" t="s">
        <v>1411</v>
      </c>
      <c r="G199" s="79" t="s">
        <v>947</v>
      </c>
      <c r="H199" s="89" t="s">
        <v>924</v>
      </c>
      <c r="I199" s="119">
        <v>83</v>
      </c>
      <c r="J199" s="118">
        <v>0.03</v>
      </c>
      <c r="K199" s="119">
        <v>26</v>
      </c>
      <c r="L199" s="118">
        <v>0.01</v>
      </c>
      <c r="M199" s="117" t="s">
        <v>1213</v>
      </c>
      <c r="N199" s="117" t="s">
        <v>1090</v>
      </c>
      <c r="O199" s="78" t="str">
        <f t="shared" si="4"/>
        <v>31.3%</v>
      </c>
      <c r="P199" s="78" t="str">
        <f t="shared" si="4"/>
        <v>33.3%</v>
      </c>
      <c r="Q199" s="89"/>
      <c r="R199" s="97"/>
      <c r="S199" s="98"/>
      <c r="T199" s="99"/>
      <c r="U199" s="102"/>
      <c r="V199" s="102"/>
      <c r="W199" s="88" t="s">
        <v>1505</v>
      </c>
      <c r="X199" s="88" t="s">
        <v>1504</v>
      </c>
    </row>
    <row r="200" spans="2:24" x14ac:dyDescent="0.2">
      <c r="B200" s="116" t="s">
        <v>31</v>
      </c>
      <c r="C200" s="78" t="s">
        <v>843</v>
      </c>
      <c r="D200" s="78" t="s">
        <v>58</v>
      </c>
      <c r="E200" s="78" t="s">
        <v>1754</v>
      </c>
      <c r="F200" s="78" t="s">
        <v>732</v>
      </c>
      <c r="G200" s="79" t="s">
        <v>731</v>
      </c>
      <c r="H200" s="89" t="s">
        <v>921</v>
      </c>
      <c r="I200" s="119">
        <v>27853</v>
      </c>
      <c r="J200" s="118">
        <v>18.52</v>
      </c>
      <c r="K200" s="119">
        <v>3156</v>
      </c>
      <c r="L200" s="118">
        <v>1.96</v>
      </c>
      <c r="M200" s="117" t="s">
        <v>1222</v>
      </c>
      <c r="N200" s="117" t="s">
        <v>912</v>
      </c>
      <c r="O200" s="78" t="str">
        <f t="shared" si="4"/>
        <v>11.3%</v>
      </c>
      <c r="P200" s="78" t="str">
        <f t="shared" si="4"/>
        <v>10.5%</v>
      </c>
      <c r="Q200" s="89"/>
      <c r="R200" s="97"/>
      <c r="S200" s="98"/>
      <c r="T200" s="99"/>
      <c r="U200" s="102"/>
      <c r="V200" s="102"/>
      <c r="W200" s="88" t="s">
        <v>1506</v>
      </c>
      <c r="X200" s="88" t="s">
        <v>1504</v>
      </c>
    </row>
    <row r="201" spans="2:24" x14ac:dyDescent="0.2">
      <c r="B201" s="116" t="s">
        <v>31</v>
      </c>
      <c r="C201" s="78" t="s">
        <v>843</v>
      </c>
      <c r="D201" s="78" t="s">
        <v>58</v>
      </c>
      <c r="E201" s="78" t="s">
        <v>1754</v>
      </c>
      <c r="F201" s="78" t="s">
        <v>732</v>
      </c>
      <c r="G201" s="79" t="s">
        <v>731</v>
      </c>
      <c r="H201" s="89" t="s">
        <v>922</v>
      </c>
      <c r="I201" s="119">
        <v>37659</v>
      </c>
      <c r="J201" s="118">
        <v>42.77</v>
      </c>
      <c r="K201" s="119">
        <v>10462</v>
      </c>
      <c r="L201" s="118">
        <v>12.35</v>
      </c>
      <c r="M201" s="117" t="s">
        <v>1172</v>
      </c>
      <c r="N201" s="117" t="s">
        <v>1006</v>
      </c>
      <c r="O201" s="78" t="str">
        <f t="shared" si="4"/>
        <v>27.7%</v>
      </c>
      <c r="P201" s="78" t="str">
        <f t="shared" si="4"/>
        <v>28.8%</v>
      </c>
      <c r="Q201" s="89"/>
      <c r="R201" s="97"/>
      <c r="S201" s="98"/>
      <c r="T201" s="99"/>
      <c r="U201" s="102"/>
      <c r="V201" s="102"/>
      <c r="W201" s="88" t="s">
        <v>1506</v>
      </c>
      <c r="X201" s="88" t="s">
        <v>1504</v>
      </c>
    </row>
    <row r="202" spans="2:24" x14ac:dyDescent="0.2">
      <c r="B202" s="116" t="s">
        <v>31</v>
      </c>
      <c r="C202" s="78" t="s">
        <v>843</v>
      </c>
      <c r="D202" s="78" t="s">
        <v>58</v>
      </c>
      <c r="E202" s="78" t="s">
        <v>1754</v>
      </c>
      <c r="F202" s="78" t="s">
        <v>732</v>
      </c>
      <c r="G202" s="79" t="s">
        <v>731</v>
      </c>
      <c r="H202" s="89" t="s">
        <v>923</v>
      </c>
      <c r="I202" s="119">
        <v>8367</v>
      </c>
      <c r="J202" s="118">
        <v>8.51</v>
      </c>
      <c r="K202" s="119">
        <v>1548</v>
      </c>
      <c r="L202" s="118">
        <v>1.69</v>
      </c>
      <c r="M202" s="117" t="s">
        <v>906</v>
      </c>
      <c r="N202" s="117" t="s">
        <v>1194</v>
      </c>
      <c r="O202" s="78" t="str">
        <f t="shared" si="4"/>
        <v>18.5%</v>
      </c>
      <c r="P202" s="78" t="str">
        <f t="shared" si="4"/>
        <v>19.8%</v>
      </c>
      <c r="Q202" s="89"/>
      <c r="R202" s="97"/>
      <c r="S202" s="98"/>
      <c r="T202" s="99"/>
      <c r="U202" s="102"/>
      <c r="V202" s="102"/>
      <c r="W202" s="88" t="s">
        <v>1506</v>
      </c>
      <c r="X202" s="88" t="s">
        <v>1504</v>
      </c>
    </row>
    <row r="203" spans="2:24" x14ac:dyDescent="0.2">
      <c r="B203" s="116" t="s">
        <v>31</v>
      </c>
      <c r="C203" s="78" t="s">
        <v>843</v>
      </c>
      <c r="D203" s="78" t="s">
        <v>58</v>
      </c>
      <c r="E203" s="78" t="s">
        <v>1754</v>
      </c>
      <c r="F203" s="78" t="s">
        <v>732</v>
      </c>
      <c r="G203" s="79" t="s">
        <v>731</v>
      </c>
      <c r="H203" s="89" t="s">
        <v>924</v>
      </c>
      <c r="I203" s="119">
        <v>73879</v>
      </c>
      <c r="J203" s="118">
        <v>69.800000000000011</v>
      </c>
      <c r="K203" s="119">
        <v>15166</v>
      </c>
      <c r="L203" s="118">
        <v>15.999999999999998</v>
      </c>
      <c r="M203" s="117" t="s">
        <v>1030</v>
      </c>
      <c r="N203" s="117" t="s">
        <v>1211</v>
      </c>
      <c r="O203" s="78" t="str">
        <f t="shared" si="4"/>
        <v>20.5%</v>
      </c>
      <c r="P203" s="78" t="str">
        <f t="shared" si="4"/>
        <v>22.9%</v>
      </c>
      <c r="Q203" s="89"/>
      <c r="R203" s="97"/>
      <c r="S203" s="98"/>
      <c r="T203" s="99"/>
      <c r="U203" s="102"/>
      <c r="V203" s="102"/>
      <c r="W203" s="88" t="s">
        <v>1506</v>
      </c>
      <c r="X203" s="88" t="s">
        <v>1504</v>
      </c>
    </row>
    <row r="204" spans="2:24" x14ac:dyDescent="0.2">
      <c r="B204" s="116" t="s">
        <v>31</v>
      </c>
      <c r="C204" s="78" t="s">
        <v>292</v>
      </c>
      <c r="D204" s="78" t="s">
        <v>17</v>
      </c>
      <c r="E204" s="78" t="s">
        <v>1755</v>
      </c>
      <c r="F204" s="78" t="s">
        <v>744</v>
      </c>
      <c r="G204" s="79" t="s">
        <v>128</v>
      </c>
      <c r="H204" s="89" t="s">
        <v>921</v>
      </c>
      <c r="I204" s="119">
        <v>27888</v>
      </c>
      <c r="J204" s="118">
        <v>15.61</v>
      </c>
      <c r="K204" s="119">
        <v>2418</v>
      </c>
      <c r="L204" s="118">
        <v>2.11</v>
      </c>
      <c r="M204" s="117" t="s">
        <v>1223</v>
      </c>
      <c r="N204" s="117" t="s">
        <v>1036</v>
      </c>
      <c r="O204" s="78" t="str">
        <f t="shared" si="4"/>
        <v>8.67%</v>
      </c>
      <c r="P204" s="78" t="str">
        <f t="shared" si="4"/>
        <v>13.5%</v>
      </c>
      <c r="Q204" s="89"/>
      <c r="R204" s="97"/>
      <c r="S204" s="98"/>
      <c r="T204" s="99"/>
      <c r="U204" s="102"/>
      <c r="V204" s="102"/>
      <c r="W204" s="88" t="s">
        <v>1507</v>
      </c>
      <c r="X204" s="88" t="s">
        <v>1508</v>
      </c>
    </row>
    <row r="205" spans="2:24" x14ac:dyDescent="0.2">
      <c r="B205" s="116" t="s">
        <v>31</v>
      </c>
      <c r="C205" s="78" t="s">
        <v>292</v>
      </c>
      <c r="D205" s="78" t="s">
        <v>17</v>
      </c>
      <c r="E205" s="78" t="s">
        <v>1755</v>
      </c>
      <c r="F205" s="78" t="s">
        <v>744</v>
      </c>
      <c r="G205" s="79" t="s">
        <v>128</v>
      </c>
      <c r="H205" s="89" t="s">
        <v>922</v>
      </c>
      <c r="I205" s="119">
        <v>29122</v>
      </c>
      <c r="J205" s="118">
        <v>25.99</v>
      </c>
      <c r="K205" s="119">
        <v>7802</v>
      </c>
      <c r="L205" s="118">
        <v>7.22</v>
      </c>
      <c r="M205" s="117" t="s">
        <v>1106</v>
      </c>
      <c r="N205" s="117" t="s">
        <v>1172</v>
      </c>
      <c r="O205" s="78" t="str">
        <f t="shared" si="4"/>
        <v>26.7%</v>
      </c>
      <c r="P205" s="78" t="str">
        <f t="shared" si="4"/>
        <v>27.7%</v>
      </c>
      <c r="Q205" s="89"/>
      <c r="R205" s="97"/>
      <c r="S205" s="98"/>
      <c r="T205" s="99"/>
      <c r="U205" s="102"/>
      <c r="V205" s="102"/>
      <c r="W205" s="88" t="s">
        <v>1507</v>
      </c>
      <c r="X205" s="88" t="s">
        <v>1508</v>
      </c>
    </row>
    <row r="206" spans="2:24" x14ac:dyDescent="0.2">
      <c r="B206" s="116" t="s">
        <v>31</v>
      </c>
      <c r="C206" s="78" t="s">
        <v>292</v>
      </c>
      <c r="D206" s="78" t="s">
        <v>17</v>
      </c>
      <c r="E206" s="78" t="s">
        <v>1755</v>
      </c>
      <c r="F206" s="78" t="s">
        <v>744</v>
      </c>
      <c r="G206" s="79" t="s">
        <v>128</v>
      </c>
      <c r="H206" s="89" t="s">
        <v>923</v>
      </c>
      <c r="I206" s="119">
        <v>9360</v>
      </c>
      <c r="J206" s="118">
        <v>9.91</v>
      </c>
      <c r="K206" s="119">
        <v>1080</v>
      </c>
      <c r="L206" s="118">
        <v>1.1200000000000001</v>
      </c>
      <c r="M206" s="117" t="s">
        <v>1224</v>
      </c>
      <c r="N206" s="117" t="s">
        <v>1222</v>
      </c>
      <c r="O206" s="78" t="str">
        <f t="shared" si="4"/>
        <v>11.5%</v>
      </c>
      <c r="P206" s="78" t="str">
        <f t="shared" si="4"/>
        <v>11.3%</v>
      </c>
      <c r="Q206" s="89"/>
      <c r="R206" s="97"/>
      <c r="S206" s="98"/>
      <c r="T206" s="99"/>
      <c r="U206" s="102"/>
      <c r="V206" s="102"/>
      <c r="W206" s="88" t="s">
        <v>1507</v>
      </c>
      <c r="X206" s="88" t="s">
        <v>1508</v>
      </c>
    </row>
    <row r="207" spans="2:24" x14ac:dyDescent="0.2">
      <c r="B207" s="116" t="s">
        <v>31</v>
      </c>
      <c r="C207" s="78" t="s">
        <v>292</v>
      </c>
      <c r="D207" s="78" t="s">
        <v>17</v>
      </c>
      <c r="E207" s="78" t="s">
        <v>1755</v>
      </c>
      <c r="F207" s="78" t="s">
        <v>744</v>
      </c>
      <c r="G207" s="79" t="s">
        <v>128</v>
      </c>
      <c r="H207" s="89" t="s">
        <v>924</v>
      </c>
      <c r="I207" s="119">
        <v>66370</v>
      </c>
      <c r="J207" s="118">
        <v>51.509999999999991</v>
      </c>
      <c r="K207" s="119">
        <v>11300</v>
      </c>
      <c r="L207" s="118">
        <v>10.45</v>
      </c>
      <c r="M207" s="117" t="s">
        <v>1016</v>
      </c>
      <c r="N207" s="117" t="s">
        <v>1035</v>
      </c>
      <c r="O207" s="78" t="str">
        <f t="shared" si="4"/>
        <v>17%</v>
      </c>
      <c r="P207" s="78" t="str">
        <f t="shared" si="4"/>
        <v>20.2%</v>
      </c>
      <c r="Q207" s="89"/>
      <c r="R207" s="97"/>
      <c r="S207" s="98"/>
      <c r="T207" s="99"/>
      <c r="U207" s="102"/>
      <c r="V207" s="102"/>
      <c r="W207" s="88" t="s">
        <v>1507</v>
      </c>
      <c r="X207" s="88" t="s">
        <v>1508</v>
      </c>
    </row>
    <row r="208" spans="2:24" x14ac:dyDescent="0.2">
      <c r="B208" s="116" t="s">
        <v>31</v>
      </c>
      <c r="C208" s="78" t="s">
        <v>843</v>
      </c>
      <c r="D208" s="78" t="s">
        <v>58</v>
      </c>
      <c r="E208" s="78" t="s">
        <v>1756</v>
      </c>
      <c r="F208" s="78" t="s">
        <v>1412</v>
      </c>
      <c r="G208" s="79" t="s">
        <v>948</v>
      </c>
      <c r="H208" s="89" t="s">
        <v>921</v>
      </c>
      <c r="I208" s="119">
        <v>24541</v>
      </c>
      <c r="J208" s="118">
        <v>15.14</v>
      </c>
      <c r="K208" s="119">
        <v>2198</v>
      </c>
      <c r="L208" s="118">
        <v>1.43</v>
      </c>
      <c r="M208" s="117" t="s">
        <v>1225</v>
      </c>
      <c r="N208" s="117" t="s">
        <v>1226</v>
      </c>
      <c r="O208" s="78" t="str">
        <f t="shared" si="4"/>
        <v>8.95%</v>
      </c>
      <c r="P208" s="78" t="str">
        <f t="shared" si="4"/>
        <v>9.44%</v>
      </c>
      <c r="Q208" s="89"/>
      <c r="R208" s="97"/>
      <c r="S208" s="98"/>
      <c r="T208" s="99"/>
      <c r="U208" s="102"/>
      <c r="V208" s="102"/>
      <c r="W208" s="88" t="s">
        <v>1509</v>
      </c>
      <c r="X208" s="88" t="s">
        <v>1504</v>
      </c>
    </row>
    <row r="209" spans="2:24" x14ac:dyDescent="0.2">
      <c r="B209" s="116" t="s">
        <v>31</v>
      </c>
      <c r="C209" s="78" t="s">
        <v>843</v>
      </c>
      <c r="D209" s="78" t="s">
        <v>58</v>
      </c>
      <c r="E209" s="78" t="s">
        <v>1756</v>
      </c>
      <c r="F209" s="78" t="s">
        <v>1412</v>
      </c>
      <c r="G209" s="79" t="s">
        <v>948</v>
      </c>
      <c r="H209" s="89" t="s">
        <v>922</v>
      </c>
      <c r="I209" s="119">
        <v>32777</v>
      </c>
      <c r="J209" s="118">
        <v>31.03</v>
      </c>
      <c r="K209" s="119">
        <v>10259</v>
      </c>
      <c r="L209" s="118">
        <v>9.61</v>
      </c>
      <c r="M209" s="117" t="s">
        <v>1200</v>
      </c>
      <c r="N209" s="117" t="s">
        <v>1227</v>
      </c>
      <c r="O209" s="78" t="str">
        <f t="shared" si="4"/>
        <v>31.2%</v>
      </c>
      <c r="P209" s="78" t="str">
        <f t="shared" si="4"/>
        <v>30.9%</v>
      </c>
      <c r="Q209" s="89"/>
      <c r="R209" s="97"/>
      <c r="S209" s="98"/>
      <c r="T209" s="99"/>
      <c r="U209" s="102"/>
      <c r="V209" s="102"/>
      <c r="W209" s="88" t="s">
        <v>1509</v>
      </c>
      <c r="X209" s="88" t="s">
        <v>1504</v>
      </c>
    </row>
    <row r="210" spans="2:24" x14ac:dyDescent="0.2">
      <c r="B210" s="116" t="s">
        <v>31</v>
      </c>
      <c r="C210" s="78" t="s">
        <v>843</v>
      </c>
      <c r="D210" s="78" t="s">
        <v>58</v>
      </c>
      <c r="E210" s="78" t="s">
        <v>1756</v>
      </c>
      <c r="F210" s="78" t="s">
        <v>1412</v>
      </c>
      <c r="G210" s="79" t="s">
        <v>948</v>
      </c>
      <c r="H210" s="89" t="s">
        <v>923</v>
      </c>
      <c r="I210" s="119">
        <v>11099</v>
      </c>
      <c r="J210" s="118">
        <v>12.77</v>
      </c>
      <c r="K210" s="119">
        <v>1124</v>
      </c>
      <c r="L210" s="118">
        <v>1.0900000000000001</v>
      </c>
      <c r="M210" s="117" t="s">
        <v>1228</v>
      </c>
      <c r="N210" s="117" t="s">
        <v>1229</v>
      </c>
      <c r="O210" s="78" t="str">
        <f t="shared" si="4"/>
        <v>10.1%</v>
      </c>
      <c r="P210" s="78" t="str">
        <f t="shared" si="4"/>
        <v>8.53%</v>
      </c>
      <c r="Q210" s="89"/>
      <c r="R210" s="97"/>
      <c r="S210" s="98"/>
      <c r="T210" s="99"/>
      <c r="U210" s="102"/>
      <c r="V210" s="102"/>
      <c r="W210" s="88" t="s">
        <v>1509</v>
      </c>
      <c r="X210" s="88" t="s">
        <v>1504</v>
      </c>
    </row>
    <row r="211" spans="2:24" x14ac:dyDescent="0.2">
      <c r="B211" s="116" t="s">
        <v>31</v>
      </c>
      <c r="C211" s="78" t="s">
        <v>843</v>
      </c>
      <c r="D211" s="78" t="s">
        <v>58</v>
      </c>
      <c r="E211" s="78" t="s">
        <v>1756</v>
      </c>
      <c r="F211" s="78" t="s">
        <v>1412</v>
      </c>
      <c r="G211" s="79" t="s">
        <v>948</v>
      </c>
      <c r="H211" s="89" t="s">
        <v>924</v>
      </c>
      <c r="I211" s="119">
        <v>68417</v>
      </c>
      <c r="J211" s="118">
        <v>58.94</v>
      </c>
      <c r="K211" s="119">
        <v>13581</v>
      </c>
      <c r="L211" s="118">
        <v>12.129999999999999</v>
      </c>
      <c r="M211" s="117" t="s">
        <v>1194</v>
      </c>
      <c r="N211" s="117" t="s">
        <v>1030</v>
      </c>
      <c r="O211" s="78" t="str">
        <f t="shared" si="4"/>
        <v>19.8%</v>
      </c>
      <c r="P211" s="78" t="str">
        <f t="shared" si="4"/>
        <v>20.5%</v>
      </c>
      <c r="Q211" s="89"/>
      <c r="R211" s="97"/>
      <c r="S211" s="98"/>
      <c r="T211" s="99"/>
      <c r="U211" s="102"/>
      <c r="V211" s="102"/>
      <c r="W211" s="88" t="s">
        <v>1509</v>
      </c>
      <c r="X211" s="88" t="s">
        <v>1504</v>
      </c>
    </row>
    <row r="212" spans="2:24" x14ac:dyDescent="0.2">
      <c r="B212" s="116" t="s">
        <v>31</v>
      </c>
      <c r="C212" s="78" t="s">
        <v>843</v>
      </c>
      <c r="D212" s="78" t="s">
        <v>58</v>
      </c>
      <c r="E212" s="78" t="s">
        <v>1757</v>
      </c>
      <c r="F212" s="78" t="s">
        <v>1413</v>
      </c>
      <c r="G212" s="79" t="s">
        <v>949</v>
      </c>
      <c r="H212" s="89" t="s">
        <v>921</v>
      </c>
      <c r="I212" s="119">
        <v>22985</v>
      </c>
      <c r="J212" s="118">
        <v>12.89</v>
      </c>
      <c r="K212" s="119">
        <v>3801</v>
      </c>
      <c r="L212" s="118">
        <v>3.19</v>
      </c>
      <c r="M212" s="117" t="s">
        <v>1029</v>
      </c>
      <c r="N212" s="117" t="s">
        <v>938</v>
      </c>
      <c r="O212" s="78" t="str">
        <f t="shared" si="4"/>
        <v>16.5%</v>
      </c>
      <c r="P212" s="78" t="str">
        <f t="shared" si="4"/>
        <v>24.7%</v>
      </c>
      <c r="Q212" s="89"/>
      <c r="R212" s="97"/>
      <c r="S212" s="98"/>
      <c r="T212" s="99"/>
      <c r="U212" s="102"/>
      <c r="V212" s="102"/>
      <c r="W212" s="88" t="s">
        <v>1510</v>
      </c>
      <c r="X212" s="88" t="s">
        <v>1504</v>
      </c>
    </row>
    <row r="213" spans="2:24" x14ac:dyDescent="0.2">
      <c r="B213" s="116" t="s">
        <v>31</v>
      </c>
      <c r="C213" s="78" t="s">
        <v>843</v>
      </c>
      <c r="D213" s="78" t="s">
        <v>58</v>
      </c>
      <c r="E213" s="78" t="s">
        <v>1757</v>
      </c>
      <c r="F213" s="78" t="s">
        <v>1413</v>
      </c>
      <c r="G213" s="79" t="s">
        <v>949</v>
      </c>
      <c r="H213" s="89" t="s">
        <v>922</v>
      </c>
      <c r="I213" s="119">
        <v>30172</v>
      </c>
      <c r="J213" s="118">
        <v>32.520000000000003</v>
      </c>
      <c r="K213" s="119">
        <v>12206</v>
      </c>
      <c r="L213" s="118">
        <v>10.67</v>
      </c>
      <c r="M213" s="117" t="s">
        <v>928</v>
      </c>
      <c r="N213" s="117" t="s">
        <v>1015</v>
      </c>
      <c r="O213" s="78" t="str">
        <f t="shared" si="4"/>
        <v>40.4%</v>
      </c>
      <c r="P213" s="78" t="str">
        <f t="shared" si="4"/>
        <v>32.8%</v>
      </c>
      <c r="Q213" s="89"/>
      <c r="R213" s="97"/>
      <c r="S213" s="98"/>
      <c r="T213" s="99"/>
      <c r="U213" s="102"/>
      <c r="V213" s="102"/>
      <c r="W213" s="88" t="s">
        <v>1510</v>
      </c>
      <c r="X213" s="88" t="s">
        <v>1504</v>
      </c>
    </row>
    <row r="214" spans="2:24" x14ac:dyDescent="0.2">
      <c r="B214" s="116" t="s">
        <v>31</v>
      </c>
      <c r="C214" s="78" t="s">
        <v>843</v>
      </c>
      <c r="D214" s="78" t="s">
        <v>58</v>
      </c>
      <c r="E214" s="78" t="s">
        <v>1757</v>
      </c>
      <c r="F214" s="78" t="s">
        <v>1413</v>
      </c>
      <c r="G214" s="79" t="s">
        <v>949</v>
      </c>
      <c r="H214" s="89" t="s">
        <v>923</v>
      </c>
      <c r="I214" s="119">
        <v>8940</v>
      </c>
      <c r="J214" s="118">
        <v>9.24</v>
      </c>
      <c r="K214" s="119">
        <v>2270.3879999999999</v>
      </c>
      <c r="L214" s="118">
        <v>2.23</v>
      </c>
      <c r="M214" s="117" t="s">
        <v>1059</v>
      </c>
      <c r="N214" s="117" t="s">
        <v>1189</v>
      </c>
      <c r="O214" s="78" t="str">
        <f t="shared" si="4"/>
        <v>25.3%</v>
      </c>
      <c r="P214" s="78" t="str">
        <f t="shared" si="4"/>
        <v>24.1%</v>
      </c>
      <c r="Q214" s="89"/>
      <c r="R214" s="97"/>
      <c r="S214" s="98"/>
      <c r="T214" s="99"/>
      <c r="U214" s="102"/>
      <c r="V214" s="102"/>
      <c r="W214" s="88" t="s">
        <v>1510</v>
      </c>
      <c r="X214" s="88" t="s">
        <v>1504</v>
      </c>
    </row>
    <row r="215" spans="2:24" x14ac:dyDescent="0.2">
      <c r="B215" s="116" t="s">
        <v>31</v>
      </c>
      <c r="C215" s="78" t="s">
        <v>843</v>
      </c>
      <c r="D215" s="78" t="s">
        <v>58</v>
      </c>
      <c r="E215" s="78" t="s">
        <v>1757</v>
      </c>
      <c r="F215" s="78" t="s">
        <v>1413</v>
      </c>
      <c r="G215" s="79" t="s">
        <v>949</v>
      </c>
      <c r="H215" s="89" t="s">
        <v>924</v>
      </c>
      <c r="I215" s="119">
        <v>62097</v>
      </c>
      <c r="J215" s="118">
        <v>54.650000000000006</v>
      </c>
      <c r="K215" s="119">
        <v>18277.387999999999</v>
      </c>
      <c r="L215" s="118">
        <v>16.09</v>
      </c>
      <c r="M215" s="117" t="s">
        <v>1209</v>
      </c>
      <c r="N215" s="117" t="s">
        <v>1209</v>
      </c>
      <c r="O215" s="78" t="str">
        <f t="shared" si="4"/>
        <v>29.4%</v>
      </c>
      <c r="P215" s="78" t="str">
        <f t="shared" si="4"/>
        <v>29.4%</v>
      </c>
      <c r="Q215" s="89"/>
      <c r="R215" s="97"/>
      <c r="S215" s="98"/>
      <c r="T215" s="99"/>
      <c r="U215" s="102"/>
      <c r="V215" s="102"/>
      <c r="W215" s="88" t="s">
        <v>1510</v>
      </c>
      <c r="X215" s="88" t="s">
        <v>1504</v>
      </c>
    </row>
    <row r="216" spans="2:24" x14ac:dyDescent="0.2">
      <c r="B216" s="116" t="s">
        <v>31</v>
      </c>
      <c r="C216" s="78" t="s">
        <v>843</v>
      </c>
      <c r="D216" s="78" t="s">
        <v>58</v>
      </c>
      <c r="E216" s="78" t="s">
        <v>1758</v>
      </c>
      <c r="F216" s="78" t="s">
        <v>1414</v>
      </c>
      <c r="G216" s="79" t="s">
        <v>950</v>
      </c>
      <c r="H216" s="89" t="s">
        <v>921</v>
      </c>
      <c r="I216" s="119">
        <v>32695</v>
      </c>
      <c r="J216" s="118">
        <v>15.13</v>
      </c>
      <c r="K216" s="119">
        <v>4115</v>
      </c>
      <c r="L216" s="118">
        <v>2.77</v>
      </c>
      <c r="M216" s="117" t="s">
        <v>1210</v>
      </c>
      <c r="N216" s="117" t="s">
        <v>1193</v>
      </c>
      <c r="O216" s="78" t="str">
        <f t="shared" si="4"/>
        <v>12.5%</v>
      </c>
      <c r="P216" s="78" t="str">
        <f t="shared" si="4"/>
        <v>18.3%</v>
      </c>
      <c r="Q216" s="89"/>
      <c r="R216" s="97"/>
      <c r="S216" s="98"/>
      <c r="T216" s="99"/>
      <c r="U216" s="102"/>
      <c r="V216" s="102"/>
      <c r="W216" s="88" t="s">
        <v>1511</v>
      </c>
      <c r="X216" s="88" t="s">
        <v>1504</v>
      </c>
    </row>
    <row r="217" spans="2:24" x14ac:dyDescent="0.2">
      <c r="B217" s="116" t="s">
        <v>31</v>
      </c>
      <c r="C217" s="78" t="s">
        <v>843</v>
      </c>
      <c r="D217" s="78" t="s">
        <v>58</v>
      </c>
      <c r="E217" s="78" t="s">
        <v>1758</v>
      </c>
      <c r="F217" s="78" t="s">
        <v>1414</v>
      </c>
      <c r="G217" s="79" t="s">
        <v>950</v>
      </c>
      <c r="H217" s="89" t="s">
        <v>922</v>
      </c>
      <c r="I217" s="119">
        <v>37477</v>
      </c>
      <c r="J217" s="118">
        <v>39.229999999999997</v>
      </c>
      <c r="K217" s="119">
        <v>13904</v>
      </c>
      <c r="L217" s="118">
        <v>12.46</v>
      </c>
      <c r="M217" s="117" t="s">
        <v>1230</v>
      </c>
      <c r="N217" s="117" t="s">
        <v>1198</v>
      </c>
      <c r="O217" s="78" t="str">
        <f t="shared" si="4"/>
        <v>37.1%</v>
      </c>
      <c r="P217" s="78" t="str">
        <f t="shared" si="4"/>
        <v>31.7%</v>
      </c>
      <c r="Q217" s="89"/>
      <c r="R217" s="97"/>
      <c r="S217" s="98"/>
      <c r="T217" s="99"/>
      <c r="U217" s="102"/>
      <c r="V217" s="102"/>
      <c r="W217" s="88" t="s">
        <v>1511</v>
      </c>
      <c r="X217" s="88" t="s">
        <v>1504</v>
      </c>
    </row>
    <row r="218" spans="2:24" x14ac:dyDescent="0.2">
      <c r="B218" s="116" t="s">
        <v>31</v>
      </c>
      <c r="C218" s="78" t="s">
        <v>843</v>
      </c>
      <c r="D218" s="78" t="s">
        <v>58</v>
      </c>
      <c r="E218" s="78" t="s">
        <v>1758</v>
      </c>
      <c r="F218" s="78" t="s">
        <v>1414</v>
      </c>
      <c r="G218" s="79" t="s">
        <v>950</v>
      </c>
      <c r="H218" s="89" t="s">
        <v>923</v>
      </c>
      <c r="I218" s="119">
        <v>8438</v>
      </c>
      <c r="J218" s="118">
        <v>7.92</v>
      </c>
      <c r="K218" s="119">
        <v>1527.1469999999999</v>
      </c>
      <c r="L218" s="118">
        <v>1.32</v>
      </c>
      <c r="M218" s="117" t="s">
        <v>1231</v>
      </c>
      <c r="N218" s="117" t="s">
        <v>918</v>
      </c>
      <c r="O218" s="78" t="str">
        <f t="shared" si="4"/>
        <v>18%</v>
      </c>
      <c r="P218" s="78" t="str">
        <f t="shared" si="4"/>
        <v>16.6%</v>
      </c>
      <c r="Q218" s="89"/>
      <c r="R218" s="97"/>
      <c r="S218" s="98"/>
      <c r="T218" s="99"/>
      <c r="U218" s="102"/>
      <c r="V218" s="102"/>
      <c r="W218" s="88" t="s">
        <v>1511</v>
      </c>
      <c r="X218" s="88" t="s">
        <v>1504</v>
      </c>
    </row>
    <row r="219" spans="2:24" x14ac:dyDescent="0.2">
      <c r="B219" s="116" t="s">
        <v>31</v>
      </c>
      <c r="C219" s="78" t="s">
        <v>843</v>
      </c>
      <c r="D219" s="78" t="s">
        <v>58</v>
      </c>
      <c r="E219" s="78" t="s">
        <v>1758</v>
      </c>
      <c r="F219" s="78" t="s">
        <v>1414</v>
      </c>
      <c r="G219" s="79" t="s">
        <v>950</v>
      </c>
      <c r="H219" s="89" t="s">
        <v>924</v>
      </c>
      <c r="I219" s="119">
        <v>78610</v>
      </c>
      <c r="J219" s="118">
        <v>62.28</v>
      </c>
      <c r="K219" s="119">
        <v>19546.147000000001</v>
      </c>
      <c r="L219" s="118">
        <v>16.55</v>
      </c>
      <c r="M219" s="117" t="s">
        <v>1133</v>
      </c>
      <c r="N219" s="117" t="s">
        <v>1232</v>
      </c>
      <c r="O219" s="78" t="str">
        <f t="shared" si="4"/>
        <v>24.8%</v>
      </c>
      <c r="P219" s="78" t="str">
        <f t="shared" si="4"/>
        <v>26.5%</v>
      </c>
      <c r="Q219" s="89"/>
      <c r="R219" s="97"/>
      <c r="S219" s="98"/>
      <c r="T219" s="99"/>
      <c r="U219" s="102"/>
      <c r="V219" s="102"/>
      <c r="W219" s="88" t="s">
        <v>1511</v>
      </c>
      <c r="X219" s="88" t="s">
        <v>1504</v>
      </c>
    </row>
    <row r="220" spans="2:24" x14ac:dyDescent="0.2">
      <c r="B220" s="116" t="s">
        <v>31</v>
      </c>
      <c r="C220" s="78" t="s">
        <v>292</v>
      </c>
      <c r="D220" s="78" t="s">
        <v>17</v>
      </c>
      <c r="E220" s="78" t="s">
        <v>1759</v>
      </c>
      <c r="F220" s="78" t="s">
        <v>743</v>
      </c>
      <c r="G220" s="79" t="s">
        <v>742</v>
      </c>
      <c r="H220" s="89" t="s">
        <v>921</v>
      </c>
      <c r="I220" s="119">
        <v>25662</v>
      </c>
      <c r="J220" s="118">
        <v>12.25</v>
      </c>
      <c r="K220" s="119">
        <v>4868</v>
      </c>
      <c r="L220" s="118">
        <v>2.78</v>
      </c>
      <c r="M220" s="117" t="s">
        <v>1018</v>
      </c>
      <c r="N220" s="117" t="s">
        <v>1021</v>
      </c>
      <c r="O220" s="78" t="str">
        <f t="shared" si="4"/>
        <v>18.9%</v>
      </c>
      <c r="P220" s="78" t="str">
        <f t="shared" si="4"/>
        <v>22.6%</v>
      </c>
      <c r="Q220" s="89"/>
      <c r="R220" s="97"/>
      <c r="S220" s="98"/>
      <c r="T220" s="99"/>
      <c r="U220" s="102"/>
      <c r="V220" s="102"/>
      <c r="W220" s="88" t="s">
        <v>1512</v>
      </c>
      <c r="X220" s="88" t="s">
        <v>1508</v>
      </c>
    </row>
    <row r="221" spans="2:24" x14ac:dyDescent="0.2">
      <c r="B221" s="116" t="s">
        <v>31</v>
      </c>
      <c r="C221" s="78" t="s">
        <v>292</v>
      </c>
      <c r="D221" s="78" t="s">
        <v>17</v>
      </c>
      <c r="E221" s="78" t="s">
        <v>1759</v>
      </c>
      <c r="F221" s="78" t="s">
        <v>743</v>
      </c>
      <c r="G221" s="79" t="s">
        <v>742</v>
      </c>
      <c r="H221" s="89" t="s">
        <v>922</v>
      </c>
      <c r="I221" s="119">
        <v>28643</v>
      </c>
      <c r="J221" s="118">
        <v>24.2</v>
      </c>
      <c r="K221" s="119">
        <v>10599</v>
      </c>
      <c r="L221" s="118">
        <v>9.0299999999999994</v>
      </c>
      <c r="M221" s="117" t="s">
        <v>1082</v>
      </c>
      <c r="N221" s="117" t="s">
        <v>1117</v>
      </c>
      <c r="O221" s="78" t="str">
        <f t="shared" si="4"/>
        <v>37%</v>
      </c>
      <c r="P221" s="78" t="str">
        <f t="shared" si="4"/>
        <v>37.3%</v>
      </c>
      <c r="Q221" s="89"/>
      <c r="R221" s="97"/>
      <c r="S221" s="98"/>
      <c r="T221" s="99"/>
      <c r="U221" s="102"/>
      <c r="V221" s="102"/>
      <c r="W221" s="88" t="s">
        <v>1512</v>
      </c>
      <c r="X221" s="88" t="s">
        <v>1508</v>
      </c>
    </row>
    <row r="222" spans="2:24" x14ac:dyDescent="0.2">
      <c r="B222" s="116" t="s">
        <v>31</v>
      </c>
      <c r="C222" s="78" t="s">
        <v>292</v>
      </c>
      <c r="D222" s="78" t="s">
        <v>17</v>
      </c>
      <c r="E222" s="78" t="s">
        <v>1759</v>
      </c>
      <c r="F222" s="78" t="s">
        <v>743</v>
      </c>
      <c r="G222" s="79" t="s">
        <v>742</v>
      </c>
      <c r="H222" s="89" t="s">
        <v>923</v>
      </c>
      <c r="I222" s="119">
        <v>9808</v>
      </c>
      <c r="J222" s="118">
        <v>9.48</v>
      </c>
      <c r="K222" s="119">
        <v>2814.614</v>
      </c>
      <c r="L222" s="118">
        <v>2.5299999999999998</v>
      </c>
      <c r="M222" s="117" t="s">
        <v>1233</v>
      </c>
      <c r="N222" s="117" t="s">
        <v>1139</v>
      </c>
      <c r="O222" s="78" t="str">
        <f t="shared" si="4"/>
        <v>28.6%</v>
      </c>
      <c r="P222" s="78" t="str">
        <f t="shared" si="4"/>
        <v>26.6%</v>
      </c>
      <c r="Q222" s="89"/>
      <c r="R222" s="97"/>
      <c r="S222" s="98"/>
      <c r="T222" s="99"/>
      <c r="U222" s="102"/>
      <c r="V222" s="102"/>
      <c r="W222" s="88" t="s">
        <v>1512</v>
      </c>
      <c r="X222" s="88" t="s">
        <v>1508</v>
      </c>
    </row>
    <row r="223" spans="2:24" x14ac:dyDescent="0.2">
      <c r="B223" s="116" t="s">
        <v>31</v>
      </c>
      <c r="C223" s="78" t="s">
        <v>292</v>
      </c>
      <c r="D223" s="78" t="s">
        <v>17</v>
      </c>
      <c r="E223" s="78" t="s">
        <v>1759</v>
      </c>
      <c r="F223" s="78" t="s">
        <v>743</v>
      </c>
      <c r="G223" s="79" t="s">
        <v>742</v>
      </c>
      <c r="H223" s="89" t="s">
        <v>924</v>
      </c>
      <c r="I223" s="119">
        <v>64113</v>
      </c>
      <c r="J223" s="118">
        <v>45.930000000000007</v>
      </c>
      <c r="K223" s="119">
        <v>18281.614000000001</v>
      </c>
      <c r="L223" s="118">
        <v>14.339999999999998</v>
      </c>
      <c r="M223" s="117" t="s">
        <v>1184</v>
      </c>
      <c r="N223" s="117" t="s">
        <v>1200</v>
      </c>
      <c r="O223" s="78" t="str">
        <f t="shared" si="4"/>
        <v>28.5%</v>
      </c>
      <c r="P223" s="78" t="str">
        <f t="shared" si="4"/>
        <v>31.2%</v>
      </c>
      <c r="Q223" s="89"/>
      <c r="R223" s="97"/>
      <c r="S223" s="98"/>
      <c r="T223" s="99"/>
      <c r="U223" s="102"/>
      <c r="V223" s="102"/>
      <c r="W223" s="88" t="s">
        <v>1512</v>
      </c>
      <c r="X223" s="88" t="s">
        <v>1508</v>
      </c>
    </row>
    <row r="224" spans="2:24" x14ac:dyDescent="0.2">
      <c r="B224" s="116" t="s">
        <v>31</v>
      </c>
      <c r="C224" s="78" t="s">
        <v>291</v>
      </c>
      <c r="D224" s="78" t="s">
        <v>37</v>
      </c>
      <c r="E224" s="78" t="s">
        <v>1760</v>
      </c>
      <c r="F224" s="78" t="s">
        <v>1415</v>
      </c>
      <c r="G224" s="79" t="s">
        <v>951</v>
      </c>
      <c r="H224" s="89" t="s">
        <v>921</v>
      </c>
      <c r="I224" s="119">
        <v>25369</v>
      </c>
      <c r="J224" s="118">
        <v>15.09</v>
      </c>
      <c r="K224" s="119">
        <v>3368</v>
      </c>
      <c r="L224" s="118">
        <v>2.72</v>
      </c>
      <c r="M224" s="117" t="s">
        <v>1195</v>
      </c>
      <c r="N224" s="117" t="s">
        <v>1231</v>
      </c>
      <c r="O224" s="78" t="str">
        <f t="shared" si="4"/>
        <v>13.2%</v>
      </c>
      <c r="P224" s="78" t="str">
        <f t="shared" si="4"/>
        <v>18%</v>
      </c>
      <c r="Q224" s="89"/>
      <c r="R224" s="97"/>
      <c r="S224" s="98"/>
      <c r="T224" s="99"/>
      <c r="U224" s="102"/>
      <c r="V224" s="102"/>
      <c r="W224" s="88" t="s">
        <v>1513</v>
      </c>
      <c r="X224" s="88" t="s">
        <v>1514</v>
      </c>
    </row>
    <row r="225" spans="2:24" x14ac:dyDescent="0.2">
      <c r="B225" s="116" t="s">
        <v>31</v>
      </c>
      <c r="C225" s="78" t="s">
        <v>291</v>
      </c>
      <c r="D225" s="78" t="s">
        <v>37</v>
      </c>
      <c r="E225" s="78" t="s">
        <v>1760</v>
      </c>
      <c r="F225" s="78" t="s">
        <v>1415</v>
      </c>
      <c r="G225" s="79" t="s">
        <v>951</v>
      </c>
      <c r="H225" s="89" t="s">
        <v>922</v>
      </c>
      <c r="I225" s="119">
        <v>25409</v>
      </c>
      <c r="J225" s="118">
        <v>25.52</v>
      </c>
      <c r="K225" s="119">
        <v>9522</v>
      </c>
      <c r="L225" s="118">
        <v>7.91</v>
      </c>
      <c r="M225" s="117" t="s">
        <v>1234</v>
      </c>
      <c r="N225" s="117" t="s">
        <v>1227</v>
      </c>
      <c r="O225" s="78" t="str">
        <f t="shared" si="4"/>
        <v>37.4%</v>
      </c>
      <c r="P225" s="78" t="str">
        <f t="shared" si="4"/>
        <v>30.9%</v>
      </c>
      <c r="Q225" s="89"/>
      <c r="R225" s="97"/>
      <c r="S225" s="98"/>
      <c r="T225" s="99"/>
      <c r="U225" s="102"/>
      <c r="V225" s="102"/>
      <c r="W225" s="88" t="s">
        <v>1513</v>
      </c>
      <c r="X225" s="88" t="s">
        <v>1514</v>
      </c>
    </row>
    <row r="226" spans="2:24" x14ac:dyDescent="0.2">
      <c r="B226" s="116" t="s">
        <v>31</v>
      </c>
      <c r="C226" s="78" t="s">
        <v>291</v>
      </c>
      <c r="D226" s="78" t="s">
        <v>37</v>
      </c>
      <c r="E226" s="78" t="s">
        <v>1760</v>
      </c>
      <c r="F226" s="78" t="s">
        <v>1415</v>
      </c>
      <c r="G226" s="79" t="s">
        <v>951</v>
      </c>
      <c r="H226" s="89" t="s">
        <v>923</v>
      </c>
      <c r="I226" s="119">
        <v>9148</v>
      </c>
      <c r="J226" s="118">
        <v>9.0399999999999991</v>
      </c>
      <c r="K226" s="119">
        <v>1160.77</v>
      </c>
      <c r="L226" s="118">
        <v>1.49</v>
      </c>
      <c r="M226" s="117" t="s">
        <v>1235</v>
      </c>
      <c r="N226" s="117" t="s">
        <v>1045</v>
      </c>
      <c r="O226" s="78" t="str">
        <f t="shared" si="4"/>
        <v>12.6%</v>
      </c>
      <c r="P226" s="78" t="str">
        <f t="shared" si="4"/>
        <v>16.4%</v>
      </c>
      <c r="Q226" s="89"/>
      <c r="R226" s="97"/>
      <c r="S226" s="98"/>
      <c r="T226" s="99"/>
      <c r="U226" s="102"/>
      <c r="V226" s="102"/>
      <c r="W226" s="88" t="s">
        <v>1513</v>
      </c>
      <c r="X226" s="88" t="s">
        <v>1514</v>
      </c>
    </row>
    <row r="227" spans="2:24" x14ac:dyDescent="0.2">
      <c r="B227" s="116" t="s">
        <v>31</v>
      </c>
      <c r="C227" s="78" t="s">
        <v>291</v>
      </c>
      <c r="D227" s="78" t="s">
        <v>37</v>
      </c>
      <c r="E227" s="78" t="s">
        <v>1760</v>
      </c>
      <c r="F227" s="78" t="s">
        <v>1415</v>
      </c>
      <c r="G227" s="79" t="s">
        <v>951</v>
      </c>
      <c r="H227" s="89" t="s">
        <v>924</v>
      </c>
      <c r="I227" s="119">
        <v>59926</v>
      </c>
      <c r="J227" s="118">
        <v>49.65</v>
      </c>
      <c r="K227" s="119">
        <v>14050.77</v>
      </c>
      <c r="L227" s="118">
        <v>12.120000000000001</v>
      </c>
      <c r="M227" s="117" t="s">
        <v>1062</v>
      </c>
      <c r="N227" s="117" t="s">
        <v>1236</v>
      </c>
      <c r="O227" s="78" t="str">
        <f t="shared" ref="O227:P290" si="5">LEFT(M227*100,4)&amp;"%"</f>
        <v>23.4%</v>
      </c>
      <c r="P227" s="78" t="str">
        <f t="shared" si="5"/>
        <v>24.4%</v>
      </c>
      <c r="Q227" s="89"/>
      <c r="R227" s="97"/>
      <c r="S227" s="98"/>
      <c r="T227" s="99"/>
      <c r="U227" s="102"/>
      <c r="V227" s="102"/>
      <c r="W227" s="88" t="s">
        <v>1513</v>
      </c>
      <c r="X227" s="88" t="s">
        <v>1514</v>
      </c>
    </row>
    <row r="228" spans="2:24" x14ac:dyDescent="0.2">
      <c r="B228" s="116" t="s">
        <v>31</v>
      </c>
      <c r="C228" s="78" t="s">
        <v>843</v>
      </c>
      <c r="D228" s="78" t="s">
        <v>58</v>
      </c>
      <c r="E228" s="78" t="s">
        <v>1761</v>
      </c>
      <c r="F228" s="78" t="s">
        <v>739</v>
      </c>
      <c r="G228" s="79" t="s">
        <v>470</v>
      </c>
      <c r="H228" s="89" t="s">
        <v>921</v>
      </c>
      <c r="I228" s="119">
        <v>24345</v>
      </c>
      <c r="J228" s="118">
        <v>14.62</v>
      </c>
      <c r="K228" s="119">
        <v>2277</v>
      </c>
      <c r="L228" s="118">
        <v>1.63</v>
      </c>
      <c r="M228" s="117" t="s">
        <v>1237</v>
      </c>
      <c r="N228" s="117" t="s">
        <v>915</v>
      </c>
      <c r="O228" s="78" t="str">
        <f t="shared" si="5"/>
        <v>9.35%</v>
      </c>
      <c r="P228" s="78" t="str">
        <f t="shared" si="5"/>
        <v>11.1%</v>
      </c>
      <c r="Q228" s="89"/>
      <c r="R228" s="97"/>
      <c r="S228" s="98"/>
      <c r="T228" s="99"/>
      <c r="U228" s="102"/>
      <c r="V228" s="102"/>
      <c r="W228" s="88" t="s">
        <v>1515</v>
      </c>
      <c r="X228" s="88" t="s">
        <v>1504</v>
      </c>
    </row>
    <row r="229" spans="2:24" x14ac:dyDescent="0.2">
      <c r="B229" s="116" t="s">
        <v>31</v>
      </c>
      <c r="C229" s="78" t="s">
        <v>843</v>
      </c>
      <c r="D229" s="78" t="s">
        <v>58</v>
      </c>
      <c r="E229" s="78" t="s">
        <v>1761</v>
      </c>
      <c r="F229" s="78" t="s">
        <v>739</v>
      </c>
      <c r="G229" s="79" t="s">
        <v>470</v>
      </c>
      <c r="H229" s="89" t="s">
        <v>922</v>
      </c>
      <c r="I229" s="119">
        <v>28232</v>
      </c>
      <c r="J229" s="118">
        <v>26.83</v>
      </c>
      <c r="K229" s="119">
        <v>8410</v>
      </c>
      <c r="L229" s="118">
        <v>8.33</v>
      </c>
      <c r="M229" s="117" t="s">
        <v>1155</v>
      </c>
      <c r="N229" s="117" t="s">
        <v>1238</v>
      </c>
      <c r="O229" s="78" t="str">
        <f t="shared" si="5"/>
        <v>29.7%</v>
      </c>
      <c r="P229" s="78" t="str">
        <f t="shared" si="5"/>
        <v>31%</v>
      </c>
      <c r="Q229" s="89"/>
      <c r="R229" s="97"/>
      <c r="S229" s="98"/>
      <c r="T229" s="99"/>
      <c r="U229" s="102"/>
      <c r="V229" s="102"/>
      <c r="W229" s="88" t="s">
        <v>1515</v>
      </c>
      <c r="X229" s="88" t="s">
        <v>1504</v>
      </c>
    </row>
    <row r="230" spans="2:24" x14ac:dyDescent="0.2">
      <c r="B230" s="116" t="s">
        <v>31</v>
      </c>
      <c r="C230" s="78" t="s">
        <v>843</v>
      </c>
      <c r="D230" s="78" t="s">
        <v>58</v>
      </c>
      <c r="E230" s="78" t="s">
        <v>1761</v>
      </c>
      <c r="F230" s="78" t="s">
        <v>739</v>
      </c>
      <c r="G230" s="79" t="s">
        <v>470</v>
      </c>
      <c r="H230" s="89" t="s">
        <v>923</v>
      </c>
      <c r="I230" s="119">
        <v>8481</v>
      </c>
      <c r="J230" s="118">
        <v>8.14</v>
      </c>
      <c r="K230" s="119">
        <v>770</v>
      </c>
      <c r="L230" s="118">
        <v>0.93</v>
      </c>
      <c r="M230" s="117" t="s">
        <v>1239</v>
      </c>
      <c r="N230" s="117" t="s">
        <v>1240</v>
      </c>
      <c r="O230" s="78" t="str">
        <f t="shared" si="5"/>
        <v>9.07%</v>
      </c>
      <c r="P230" s="78" t="str">
        <f t="shared" si="5"/>
        <v>11.4%</v>
      </c>
      <c r="Q230" s="89"/>
      <c r="R230" s="97"/>
      <c r="S230" s="98"/>
      <c r="T230" s="99"/>
      <c r="U230" s="102"/>
      <c r="V230" s="102"/>
      <c r="W230" s="88" t="s">
        <v>1515</v>
      </c>
      <c r="X230" s="88" t="s">
        <v>1504</v>
      </c>
    </row>
    <row r="231" spans="2:24" x14ac:dyDescent="0.2">
      <c r="B231" s="116" t="s">
        <v>31</v>
      </c>
      <c r="C231" s="78" t="s">
        <v>843</v>
      </c>
      <c r="D231" s="78" t="s">
        <v>58</v>
      </c>
      <c r="E231" s="78" t="s">
        <v>1761</v>
      </c>
      <c r="F231" s="78" t="s">
        <v>739</v>
      </c>
      <c r="G231" s="79" t="s">
        <v>470</v>
      </c>
      <c r="H231" s="89" t="s">
        <v>924</v>
      </c>
      <c r="I231" s="119">
        <v>61058</v>
      </c>
      <c r="J231" s="118">
        <v>49.589999999999996</v>
      </c>
      <c r="K231" s="119">
        <v>11457</v>
      </c>
      <c r="L231" s="118">
        <v>10.89</v>
      </c>
      <c r="M231" s="117" t="s">
        <v>1241</v>
      </c>
      <c r="N231" s="117" t="s">
        <v>1124</v>
      </c>
      <c r="O231" s="78" t="str">
        <f t="shared" si="5"/>
        <v>18.7%</v>
      </c>
      <c r="P231" s="78" t="str">
        <f t="shared" si="5"/>
        <v>21.9%</v>
      </c>
      <c r="Q231" s="89"/>
      <c r="R231" s="97"/>
      <c r="S231" s="98"/>
      <c r="T231" s="99"/>
      <c r="U231" s="102"/>
      <c r="V231" s="102"/>
      <c r="W231" s="88" t="s">
        <v>1515</v>
      </c>
      <c r="X231" s="88" t="s">
        <v>1504</v>
      </c>
    </row>
    <row r="232" spans="2:24" x14ac:dyDescent="0.2">
      <c r="B232" s="116" t="s">
        <v>31</v>
      </c>
      <c r="C232" s="78" t="s">
        <v>292</v>
      </c>
      <c r="D232" s="78" t="s">
        <v>17</v>
      </c>
      <c r="E232" s="78" t="s">
        <v>1762</v>
      </c>
      <c r="F232" s="78" t="s">
        <v>386</v>
      </c>
      <c r="G232" s="79" t="s">
        <v>385</v>
      </c>
      <c r="H232" s="89" t="s">
        <v>921</v>
      </c>
      <c r="I232" s="119">
        <v>33929</v>
      </c>
      <c r="J232" s="118">
        <v>15.48</v>
      </c>
      <c r="K232" s="119">
        <v>5150</v>
      </c>
      <c r="L232" s="118">
        <v>3.43</v>
      </c>
      <c r="M232" s="117" t="s">
        <v>1132</v>
      </c>
      <c r="N232" s="117" t="s">
        <v>934</v>
      </c>
      <c r="O232" s="78" t="str">
        <f t="shared" si="5"/>
        <v>15.1%</v>
      </c>
      <c r="P232" s="78" t="str">
        <f t="shared" si="5"/>
        <v>22.1%</v>
      </c>
      <c r="Q232" s="89"/>
      <c r="R232" s="97"/>
      <c r="S232" s="98"/>
      <c r="T232" s="99"/>
      <c r="U232" s="102"/>
      <c r="V232" s="102"/>
      <c r="W232" s="88" t="s">
        <v>1516</v>
      </c>
      <c r="X232" s="88" t="s">
        <v>1508</v>
      </c>
    </row>
    <row r="233" spans="2:24" x14ac:dyDescent="0.2">
      <c r="B233" s="116" t="s">
        <v>31</v>
      </c>
      <c r="C233" s="78" t="s">
        <v>292</v>
      </c>
      <c r="D233" s="78" t="s">
        <v>17</v>
      </c>
      <c r="E233" s="78" t="s">
        <v>1762</v>
      </c>
      <c r="F233" s="78" t="s">
        <v>386</v>
      </c>
      <c r="G233" s="79" t="s">
        <v>385</v>
      </c>
      <c r="H233" s="89" t="s">
        <v>922</v>
      </c>
      <c r="I233" s="119">
        <v>35655</v>
      </c>
      <c r="J233" s="118">
        <v>31.06</v>
      </c>
      <c r="K233" s="119">
        <v>20642</v>
      </c>
      <c r="L233" s="118">
        <v>6.18</v>
      </c>
      <c r="M233" s="117" t="s">
        <v>1242</v>
      </c>
      <c r="N233" s="117" t="s">
        <v>1194</v>
      </c>
      <c r="O233" s="78" t="str">
        <f t="shared" si="5"/>
        <v>57.8%</v>
      </c>
      <c r="P233" s="78" t="str">
        <f t="shared" si="5"/>
        <v>19.8%</v>
      </c>
      <c r="Q233" s="89"/>
      <c r="R233" s="97"/>
      <c r="S233" s="98"/>
      <c r="T233" s="99"/>
      <c r="U233" s="102"/>
      <c r="V233" s="102"/>
      <c r="W233" s="88" t="s">
        <v>1516</v>
      </c>
      <c r="X233" s="88" t="s">
        <v>1508</v>
      </c>
    </row>
    <row r="234" spans="2:24" x14ac:dyDescent="0.2">
      <c r="B234" s="116" t="s">
        <v>31</v>
      </c>
      <c r="C234" s="78" t="s">
        <v>292</v>
      </c>
      <c r="D234" s="78" t="s">
        <v>17</v>
      </c>
      <c r="E234" s="78" t="s">
        <v>1762</v>
      </c>
      <c r="F234" s="78" t="s">
        <v>386</v>
      </c>
      <c r="G234" s="79" t="s">
        <v>385</v>
      </c>
      <c r="H234" s="89" t="s">
        <v>923</v>
      </c>
      <c r="I234" s="119">
        <v>12165</v>
      </c>
      <c r="J234" s="118">
        <v>15.45</v>
      </c>
      <c r="K234" s="119">
        <v>2101.924</v>
      </c>
      <c r="L234" s="118">
        <v>3.75</v>
      </c>
      <c r="M234" s="117" t="s">
        <v>1050</v>
      </c>
      <c r="N234" s="117" t="s">
        <v>1141</v>
      </c>
      <c r="O234" s="78" t="str">
        <f t="shared" si="5"/>
        <v>17.2%</v>
      </c>
      <c r="P234" s="78" t="str">
        <f t="shared" si="5"/>
        <v>24.2%</v>
      </c>
      <c r="Q234" s="89"/>
      <c r="R234" s="97"/>
      <c r="S234" s="98"/>
      <c r="T234" s="99"/>
      <c r="U234" s="102"/>
      <c r="V234" s="102"/>
      <c r="W234" s="88" t="s">
        <v>1516</v>
      </c>
      <c r="X234" s="88" t="s">
        <v>1508</v>
      </c>
    </row>
    <row r="235" spans="2:24" x14ac:dyDescent="0.2">
      <c r="B235" s="116" t="s">
        <v>31</v>
      </c>
      <c r="C235" s="78" t="s">
        <v>292</v>
      </c>
      <c r="D235" s="78" t="s">
        <v>17</v>
      </c>
      <c r="E235" s="78" t="s">
        <v>1762</v>
      </c>
      <c r="F235" s="78" t="s">
        <v>386</v>
      </c>
      <c r="G235" s="79" t="s">
        <v>385</v>
      </c>
      <c r="H235" s="89" t="s">
        <v>924</v>
      </c>
      <c r="I235" s="119">
        <v>81749</v>
      </c>
      <c r="J235" s="118">
        <v>61.989999999999995</v>
      </c>
      <c r="K235" s="119">
        <v>27893.923999999999</v>
      </c>
      <c r="L235" s="118">
        <v>13.36</v>
      </c>
      <c r="M235" s="117" t="s">
        <v>1202</v>
      </c>
      <c r="N235" s="117" t="s">
        <v>1165</v>
      </c>
      <c r="O235" s="78" t="str">
        <f t="shared" si="5"/>
        <v>34.1%</v>
      </c>
      <c r="P235" s="78" t="str">
        <f t="shared" si="5"/>
        <v>21.5%</v>
      </c>
      <c r="Q235" s="89"/>
      <c r="R235" s="97"/>
      <c r="S235" s="98"/>
      <c r="T235" s="99"/>
      <c r="U235" s="102"/>
      <c r="V235" s="102"/>
      <c r="W235" s="88" t="s">
        <v>1516</v>
      </c>
      <c r="X235" s="88" t="s">
        <v>1508</v>
      </c>
    </row>
    <row r="236" spans="2:24" x14ac:dyDescent="0.2">
      <c r="B236" s="116" t="s">
        <v>31</v>
      </c>
      <c r="C236" s="78" t="s">
        <v>843</v>
      </c>
      <c r="D236" s="78" t="s">
        <v>58</v>
      </c>
      <c r="E236" s="78" t="s">
        <v>1763</v>
      </c>
      <c r="F236" s="78" t="s">
        <v>736</v>
      </c>
      <c r="G236" s="79" t="s">
        <v>735</v>
      </c>
      <c r="H236" s="89" t="s">
        <v>921</v>
      </c>
      <c r="I236" s="119">
        <v>30179</v>
      </c>
      <c r="J236" s="118">
        <v>18.61</v>
      </c>
      <c r="K236" s="119">
        <v>2383</v>
      </c>
      <c r="L236" s="118">
        <v>1</v>
      </c>
      <c r="M236" s="117" t="s">
        <v>1243</v>
      </c>
      <c r="N236" s="117" t="s">
        <v>1244</v>
      </c>
      <c r="O236" s="78" t="str">
        <f t="shared" si="5"/>
        <v>7.89%</v>
      </c>
      <c r="P236" s="78" t="str">
        <f t="shared" si="5"/>
        <v>5.37%</v>
      </c>
      <c r="Q236" s="89"/>
      <c r="R236" s="97"/>
      <c r="S236" s="98"/>
      <c r="T236" s="99"/>
      <c r="U236" s="102"/>
      <c r="V236" s="102"/>
      <c r="W236" s="88" t="s">
        <v>1517</v>
      </c>
      <c r="X236" s="88" t="s">
        <v>1504</v>
      </c>
    </row>
    <row r="237" spans="2:24" x14ac:dyDescent="0.2">
      <c r="B237" s="116" t="s">
        <v>31</v>
      </c>
      <c r="C237" s="78" t="s">
        <v>843</v>
      </c>
      <c r="D237" s="78" t="s">
        <v>58</v>
      </c>
      <c r="E237" s="78" t="s">
        <v>1763</v>
      </c>
      <c r="F237" s="78" t="s">
        <v>736</v>
      </c>
      <c r="G237" s="79" t="s">
        <v>735</v>
      </c>
      <c r="H237" s="89" t="s">
        <v>922</v>
      </c>
      <c r="I237" s="119">
        <v>41472</v>
      </c>
      <c r="J237" s="118">
        <v>55.53</v>
      </c>
      <c r="K237" s="119">
        <v>6938</v>
      </c>
      <c r="L237" s="118">
        <v>18.850000000000001</v>
      </c>
      <c r="M237" s="117" t="s">
        <v>1043</v>
      </c>
      <c r="N237" s="117" t="s">
        <v>1051</v>
      </c>
      <c r="O237" s="78" t="str">
        <f t="shared" si="5"/>
        <v>16.7%</v>
      </c>
      <c r="P237" s="78" t="str">
        <f t="shared" si="5"/>
        <v>33.9%</v>
      </c>
      <c r="Q237" s="89"/>
      <c r="R237" s="97"/>
      <c r="S237" s="98"/>
      <c r="T237" s="99"/>
      <c r="U237" s="102"/>
      <c r="V237" s="102"/>
      <c r="W237" s="88" t="s">
        <v>1517</v>
      </c>
      <c r="X237" s="88" t="s">
        <v>1504</v>
      </c>
    </row>
    <row r="238" spans="2:24" x14ac:dyDescent="0.2">
      <c r="B238" s="116" t="s">
        <v>31</v>
      </c>
      <c r="C238" s="78" t="s">
        <v>843</v>
      </c>
      <c r="D238" s="78" t="s">
        <v>58</v>
      </c>
      <c r="E238" s="78" t="s">
        <v>1763</v>
      </c>
      <c r="F238" s="78" t="s">
        <v>736</v>
      </c>
      <c r="G238" s="79" t="s">
        <v>735</v>
      </c>
      <c r="H238" s="89" t="s">
        <v>923</v>
      </c>
      <c r="I238" s="119">
        <v>9415</v>
      </c>
      <c r="J238" s="118">
        <v>9.3800000000000008</v>
      </c>
      <c r="K238" s="119">
        <v>1359</v>
      </c>
      <c r="L238" s="118">
        <v>1.44</v>
      </c>
      <c r="M238" s="117" t="s">
        <v>1123</v>
      </c>
      <c r="N238" s="117" t="s">
        <v>905</v>
      </c>
      <c r="O238" s="78" t="str">
        <f t="shared" si="5"/>
        <v>14.4%</v>
      </c>
      <c r="P238" s="78" t="str">
        <f t="shared" si="5"/>
        <v>15.3%</v>
      </c>
      <c r="Q238" s="89"/>
      <c r="R238" s="97"/>
      <c r="S238" s="98"/>
      <c r="T238" s="99"/>
      <c r="U238" s="102"/>
      <c r="V238" s="102"/>
      <c r="W238" s="88" t="s">
        <v>1517</v>
      </c>
      <c r="X238" s="88" t="s">
        <v>1504</v>
      </c>
    </row>
    <row r="239" spans="2:24" x14ac:dyDescent="0.2">
      <c r="B239" s="116" t="s">
        <v>31</v>
      </c>
      <c r="C239" s="78" t="s">
        <v>843</v>
      </c>
      <c r="D239" s="78" t="s">
        <v>58</v>
      </c>
      <c r="E239" s="78" t="s">
        <v>1763</v>
      </c>
      <c r="F239" s="78" t="s">
        <v>736</v>
      </c>
      <c r="G239" s="79" t="s">
        <v>735</v>
      </c>
      <c r="H239" s="89" t="s">
        <v>924</v>
      </c>
      <c r="I239" s="119">
        <v>81066</v>
      </c>
      <c r="J239" s="118">
        <v>83.52</v>
      </c>
      <c r="K239" s="119">
        <v>10680</v>
      </c>
      <c r="L239" s="118">
        <v>21.290000000000003</v>
      </c>
      <c r="M239" s="117" t="s">
        <v>925</v>
      </c>
      <c r="N239" s="117" t="s">
        <v>1245</v>
      </c>
      <c r="O239" s="78" t="str">
        <f t="shared" si="5"/>
        <v>13.1%</v>
      </c>
      <c r="P239" s="78" t="str">
        <f t="shared" si="5"/>
        <v>25.4%</v>
      </c>
      <c r="Q239" s="89"/>
      <c r="R239" s="97"/>
      <c r="S239" s="98"/>
      <c r="T239" s="99"/>
      <c r="U239" s="102"/>
      <c r="V239" s="102"/>
      <c r="W239" s="88" t="s">
        <v>1517</v>
      </c>
      <c r="X239" s="88" t="s">
        <v>1504</v>
      </c>
    </row>
    <row r="240" spans="2:24" x14ac:dyDescent="0.2">
      <c r="B240" s="116" t="s">
        <v>28</v>
      </c>
      <c r="C240" s="78" t="s">
        <v>288</v>
      </c>
      <c r="D240" s="78" t="s">
        <v>52</v>
      </c>
      <c r="E240" s="78" t="s">
        <v>1764</v>
      </c>
      <c r="F240" s="78" t="s">
        <v>445</v>
      </c>
      <c r="G240" s="79" t="s">
        <v>444</v>
      </c>
      <c r="H240" s="89" t="s">
        <v>921</v>
      </c>
      <c r="I240" s="119">
        <v>12059</v>
      </c>
      <c r="J240" s="118">
        <v>5.75</v>
      </c>
      <c r="K240" s="119">
        <v>1646</v>
      </c>
      <c r="L240" s="118">
        <v>1.07</v>
      </c>
      <c r="M240" s="117" t="s">
        <v>1166</v>
      </c>
      <c r="N240" s="117" t="s">
        <v>1180</v>
      </c>
      <c r="O240" s="78" t="str">
        <f t="shared" si="5"/>
        <v>13.6%</v>
      </c>
      <c r="P240" s="78" t="str">
        <f t="shared" si="5"/>
        <v>18.6%</v>
      </c>
      <c r="Q240" s="89"/>
      <c r="R240" s="97"/>
      <c r="S240" s="98"/>
      <c r="T240" s="99"/>
      <c r="U240" s="102"/>
      <c r="V240" s="102"/>
      <c r="W240" s="88" t="s">
        <v>1518</v>
      </c>
      <c r="X240" s="88" t="s">
        <v>1519</v>
      </c>
    </row>
    <row r="241" spans="2:24" x14ac:dyDescent="0.2">
      <c r="B241" s="116" t="s">
        <v>28</v>
      </c>
      <c r="C241" s="78" t="s">
        <v>288</v>
      </c>
      <c r="D241" s="78" t="s">
        <v>52</v>
      </c>
      <c r="E241" s="78" t="s">
        <v>1764</v>
      </c>
      <c r="F241" s="78" t="s">
        <v>445</v>
      </c>
      <c r="G241" s="79" t="s">
        <v>444</v>
      </c>
      <c r="H241" s="89" t="s">
        <v>922</v>
      </c>
      <c r="I241" s="119">
        <v>14406</v>
      </c>
      <c r="J241" s="118">
        <v>13.51</v>
      </c>
      <c r="K241" s="119">
        <v>3829</v>
      </c>
      <c r="L241" s="118">
        <v>4.6500000000000004</v>
      </c>
      <c r="M241" s="117" t="s">
        <v>1232</v>
      </c>
      <c r="N241" s="117" t="s">
        <v>1246</v>
      </c>
      <c r="O241" s="78" t="str">
        <f t="shared" si="5"/>
        <v>26.5%</v>
      </c>
      <c r="P241" s="78" t="str">
        <f t="shared" si="5"/>
        <v>34.4%</v>
      </c>
      <c r="Q241" s="89"/>
      <c r="R241" s="97"/>
      <c r="S241" s="98"/>
      <c r="T241" s="99"/>
      <c r="U241" s="102"/>
      <c r="V241" s="102"/>
      <c r="W241" s="88" t="s">
        <v>1518</v>
      </c>
      <c r="X241" s="88" t="s">
        <v>1519</v>
      </c>
    </row>
    <row r="242" spans="2:24" x14ac:dyDescent="0.2">
      <c r="B242" s="116" t="s">
        <v>28</v>
      </c>
      <c r="C242" s="78" t="s">
        <v>288</v>
      </c>
      <c r="D242" s="78" t="s">
        <v>52</v>
      </c>
      <c r="E242" s="78" t="s">
        <v>1764</v>
      </c>
      <c r="F242" s="78" t="s">
        <v>445</v>
      </c>
      <c r="G242" s="79" t="s">
        <v>444</v>
      </c>
      <c r="H242" s="89" t="s">
        <v>923</v>
      </c>
      <c r="I242" s="119">
        <v>6397</v>
      </c>
      <c r="J242" s="118">
        <v>5.62</v>
      </c>
      <c r="K242" s="119">
        <v>1483</v>
      </c>
      <c r="L242" s="118">
        <v>1.0900000000000001</v>
      </c>
      <c r="M242" s="117" t="s">
        <v>1167</v>
      </c>
      <c r="N242" s="117" t="s">
        <v>1111</v>
      </c>
      <c r="O242" s="78" t="str">
        <f t="shared" si="5"/>
        <v>23.1%</v>
      </c>
      <c r="P242" s="78" t="str">
        <f t="shared" si="5"/>
        <v>19.3%</v>
      </c>
      <c r="Q242" s="89"/>
      <c r="R242" s="97"/>
      <c r="S242" s="98"/>
      <c r="T242" s="99"/>
      <c r="U242" s="102"/>
      <c r="V242" s="102"/>
      <c r="W242" s="88" t="s">
        <v>1518</v>
      </c>
      <c r="X242" s="88" t="s">
        <v>1519</v>
      </c>
    </row>
    <row r="243" spans="2:24" x14ac:dyDescent="0.2">
      <c r="B243" s="116" t="s">
        <v>28</v>
      </c>
      <c r="C243" s="78" t="s">
        <v>288</v>
      </c>
      <c r="D243" s="78" t="s">
        <v>52</v>
      </c>
      <c r="E243" s="78" t="s">
        <v>1764</v>
      </c>
      <c r="F243" s="78" t="s">
        <v>445</v>
      </c>
      <c r="G243" s="79" t="s">
        <v>444</v>
      </c>
      <c r="H243" s="89" t="s">
        <v>924</v>
      </c>
      <c r="I243" s="119">
        <v>32862</v>
      </c>
      <c r="J243" s="118">
        <v>24.88</v>
      </c>
      <c r="K243" s="119">
        <v>6958</v>
      </c>
      <c r="L243" s="118">
        <v>6.8100000000000005</v>
      </c>
      <c r="M243" s="117" t="s">
        <v>1136</v>
      </c>
      <c r="N243" s="117" t="s">
        <v>1247</v>
      </c>
      <c r="O243" s="78" t="str">
        <f t="shared" si="5"/>
        <v>21.1%</v>
      </c>
      <c r="P243" s="78" t="str">
        <f t="shared" si="5"/>
        <v>27.3%</v>
      </c>
      <c r="Q243" s="89"/>
      <c r="R243" s="97"/>
      <c r="S243" s="98"/>
      <c r="T243" s="99"/>
      <c r="U243" s="102"/>
      <c r="V243" s="102"/>
      <c r="W243" s="88" t="s">
        <v>1518</v>
      </c>
      <c r="X243" s="88" t="s">
        <v>1519</v>
      </c>
    </row>
    <row r="244" spans="2:24" x14ac:dyDescent="0.2">
      <c r="B244" s="116" t="s">
        <v>28</v>
      </c>
      <c r="C244" s="78" t="s">
        <v>288</v>
      </c>
      <c r="D244" s="78" t="s">
        <v>52</v>
      </c>
      <c r="E244" s="78" t="s">
        <v>1765</v>
      </c>
      <c r="F244" s="78" t="s">
        <v>1416</v>
      </c>
      <c r="G244" s="79" t="s">
        <v>952</v>
      </c>
      <c r="H244" s="89" t="s">
        <v>921</v>
      </c>
      <c r="I244" s="119">
        <v>14409</v>
      </c>
      <c r="J244" s="118">
        <v>6.77</v>
      </c>
      <c r="K244" s="119">
        <v>2150</v>
      </c>
      <c r="L244" s="118">
        <v>1.69</v>
      </c>
      <c r="M244" s="117" t="s">
        <v>1034</v>
      </c>
      <c r="N244" s="117" t="s">
        <v>1031</v>
      </c>
      <c r="O244" s="78" t="str">
        <f t="shared" si="5"/>
        <v>14.9%</v>
      </c>
      <c r="P244" s="78" t="str">
        <f t="shared" si="5"/>
        <v>24.9%</v>
      </c>
      <c r="Q244" s="89"/>
      <c r="R244" s="97"/>
      <c r="S244" s="98"/>
      <c r="T244" s="99"/>
      <c r="U244" s="102"/>
      <c r="V244" s="102"/>
      <c r="W244" s="88" t="s">
        <v>1520</v>
      </c>
      <c r="X244" s="88" t="s">
        <v>1519</v>
      </c>
    </row>
    <row r="245" spans="2:24" x14ac:dyDescent="0.2">
      <c r="B245" s="116" t="s">
        <v>28</v>
      </c>
      <c r="C245" s="78" t="s">
        <v>288</v>
      </c>
      <c r="D245" s="78" t="s">
        <v>52</v>
      </c>
      <c r="E245" s="78" t="s">
        <v>1765</v>
      </c>
      <c r="F245" s="78" t="s">
        <v>1416</v>
      </c>
      <c r="G245" s="79" t="s">
        <v>952</v>
      </c>
      <c r="H245" s="89" t="s">
        <v>922</v>
      </c>
      <c r="I245" s="119">
        <v>13023</v>
      </c>
      <c r="J245" s="118">
        <v>12.25</v>
      </c>
      <c r="K245" s="119">
        <v>2429</v>
      </c>
      <c r="L245" s="118">
        <v>3.16</v>
      </c>
      <c r="M245" s="117" t="s">
        <v>1180</v>
      </c>
      <c r="N245" s="117" t="s">
        <v>1154</v>
      </c>
      <c r="O245" s="78" t="str">
        <f t="shared" si="5"/>
        <v>18.6%</v>
      </c>
      <c r="P245" s="78" t="str">
        <f t="shared" si="5"/>
        <v>25.7%</v>
      </c>
      <c r="Q245" s="89"/>
      <c r="R245" s="97"/>
      <c r="S245" s="98"/>
      <c r="T245" s="99"/>
      <c r="U245" s="102"/>
      <c r="V245" s="102"/>
      <c r="W245" s="88" t="s">
        <v>1520</v>
      </c>
      <c r="X245" s="88" t="s">
        <v>1519</v>
      </c>
    </row>
    <row r="246" spans="2:24" x14ac:dyDescent="0.2">
      <c r="B246" s="116" t="s">
        <v>28</v>
      </c>
      <c r="C246" s="78" t="s">
        <v>288</v>
      </c>
      <c r="D246" s="78" t="s">
        <v>52</v>
      </c>
      <c r="E246" s="78" t="s">
        <v>1765</v>
      </c>
      <c r="F246" s="78" t="s">
        <v>1416</v>
      </c>
      <c r="G246" s="79" t="s">
        <v>952</v>
      </c>
      <c r="H246" s="89" t="s">
        <v>923</v>
      </c>
      <c r="I246" s="119">
        <v>6441</v>
      </c>
      <c r="J246" s="118">
        <v>5.67</v>
      </c>
      <c r="K246" s="119">
        <v>1151.57</v>
      </c>
      <c r="L246" s="118">
        <v>1.1100000000000001</v>
      </c>
      <c r="M246" s="117" t="s">
        <v>1248</v>
      </c>
      <c r="N246" s="117" t="s">
        <v>1048</v>
      </c>
      <c r="O246" s="78" t="str">
        <f t="shared" si="5"/>
        <v>17.8%</v>
      </c>
      <c r="P246" s="78" t="str">
        <f t="shared" si="5"/>
        <v>19.5%</v>
      </c>
      <c r="Q246" s="89"/>
      <c r="R246" s="97"/>
      <c r="S246" s="98"/>
      <c r="T246" s="99"/>
      <c r="U246" s="102"/>
      <c r="V246" s="102"/>
      <c r="W246" s="88" t="s">
        <v>1520</v>
      </c>
      <c r="X246" s="88" t="s">
        <v>1519</v>
      </c>
    </row>
    <row r="247" spans="2:24" x14ac:dyDescent="0.2">
      <c r="B247" s="116" t="s">
        <v>28</v>
      </c>
      <c r="C247" s="78" t="s">
        <v>288</v>
      </c>
      <c r="D247" s="78" t="s">
        <v>52</v>
      </c>
      <c r="E247" s="78" t="s">
        <v>1765</v>
      </c>
      <c r="F247" s="78" t="s">
        <v>1416</v>
      </c>
      <c r="G247" s="79" t="s">
        <v>952</v>
      </c>
      <c r="H247" s="89" t="s">
        <v>924</v>
      </c>
      <c r="I247" s="119">
        <v>33873</v>
      </c>
      <c r="J247" s="118">
        <v>24.689999999999998</v>
      </c>
      <c r="K247" s="119">
        <v>5730.57</v>
      </c>
      <c r="L247" s="118">
        <v>5.96</v>
      </c>
      <c r="M247" s="117" t="s">
        <v>1076</v>
      </c>
      <c r="N247" s="117" t="s">
        <v>1189</v>
      </c>
      <c r="O247" s="78" t="str">
        <f t="shared" si="5"/>
        <v>16.9%</v>
      </c>
      <c r="P247" s="78" t="str">
        <f t="shared" si="5"/>
        <v>24.1%</v>
      </c>
      <c r="Q247" s="89"/>
      <c r="R247" s="97"/>
      <c r="S247" s="98"/>
      <c r="T247" s="99"/>
      <c r="U247" s="102"/>
      <c r="V247" s="102"/>
      <c r="W247" s="88" t="s">
        <v>1520</v>
      </c>
      <c r="X247" s="88" t="s">
        <v>1519</v>
      </c>
    </row>
    <row r="248" spans="2:24" x14ac:dyDescent="0.2">
      <c r="B248" s="116" t="s">
        <v>28</v>
      </c>
      <c r="C248" s="78" t="s">
        <v>288</v>
      </c>
      <c r="D248" s="78" t="s">
        <v>52</v>
      </c>
      <c r="E248" s="78" t="s">
        <v>1766</v>
      </c>
      <c r="F248" s="78" t="s">
        <v>1417</v>
      </c>
      <c r="G248" s="79" t="s">
        <v>953</v>
      </c>
      <c r="H248" s="89" t="s">
        <v>921</v>
      </c>
      <c r="I248" s="119">
        <v>12404</v>
      </c>
      <c r="J248" s="118">
        <v>6.77</v>
      </c>
      <c r="K248" s="119">
        <v>1435</v>
      </c>
      <c r="L248" s="118">
        <v>1.17</v>
      </c>
      <c r="M248" s="117" t="s">
        <v>1224</v>
      </c>
      <c r="N248" s="117" t="s">
        <v>1050</v>
      </c>
      <c r="O248" s="78" t="str">
        <f t="shared" si="5"/>
        <v>11.5%</v>
      </c>
      <c r="P248" s="78" t="str">
        <f t="shared" si="5"/>
        <v>17.2%</v>
      </c>
      <c r="Q248" s="89"/>
      <c r="R248" s="97"/>
      <c r="S248" s="98"/>
      <c r="T248" s="99"/>
      <c r="U248" s="102"/>
      <c r="V248" s="102"/>
      <c r="W248" s="88" t="s">
        <v>1521</v>
      </c>
      <c r="X248" s="88" t="s">
        <v>1519</v>
      </c>
    </row>
    <row r="249" spans="2:24" x14ac:dyDescent="0.2">
      <c r="B249" s="116" t="s">
        <v>28</v>
      </c>
      <c r="C249" s="78" t="s">
        <v>288</v>
      </c>
      <c r="D249" s="78" t="s">
        <v>52</v>
      </c>
      <c r="E249" s="78" t="s">
        <v>1766</v>
      </c>
      <c r="F249" s="78" t="s">
        <v>1417</v>
      </c>
      <c r="G249" s="79" t="s">
        <v>953</v>
      </c>
      <c r="H249" s="89" t="s">
        <v>922</v>
      </c>
      <c r="I249" s="119">
        <v>11687</v>
      </c>
      <c r="J249" s="118">
        <v>11.14</v>
      </c>
      <c r="K249" s="119">
        <v>1524</v>
      </c>
      <c r="L249" s="118">
        <v>2.73</v>
      </c>
      <c r="M249" s="117" t="s">
        <v>909</v>
      </c>
      <c r="N249" s="117" t="s">
        <v>1056</v>
      </c>
      <c r="O249" s="78" t="str">
        <f t="shared" si="5"/>
        <v>13%</v>
      </c>
      <c r="P249" s="78" t="str">
        <f t="shared" si="5"/>
        <v>24.5%</v>
      </c>
      <c r="Q249" s="89"/>
      <c r="R249" s="97"/>
      <c r="S249" s="98"/>
      <c r="T249" s="99"/>
      <c r="U249" s="102"/>
      <c r="V249" s="102"/>
      <c r="W249" s="88" t="s">
        <v>1521</v>
      </c>
      <c r="X249" s="88" t="s">
        <v>1519</v>
      </c>
    </row>
    <row r="250" spans="2:24" x14ac:dyDescent="0.2">
      <c r="B250" s="116" t="s">
        <v>28</v>
      </c>
      <c r="C250" s="78" t="s">
        <v>288</v>
      </c>
      <c r="D250" s="78" t="s">
        <v>52</v>
      </c>
      <c r="E250" s="78" t="s">
        <v>1766</v>
      </c>
      <c r="F250" s="78" t="s">
        <v>1417</v>
      </c>
      <c r="G250" s="79" t="s">
        <v>953</v>
      </c>
      <c r="H250" s="89" t="s">
        <v>923</v>
      </c>
      <c r="I250" s="119">
        <v>6029</v>
      </c>
      <c r="J250" s="118">
        <v>5.05</v>
      </c>
      <c r="K250" s="119">
        <v>1037.8520000000001</v>
      </c>
      <c r="L250" s="118">
        <v>0.86</v>
      </c>
      <c r="M250" s="117" t="s">
        <v>1050</v>
      </c>
      <c r="N250" s="117" t="s">
        <v>1016</v>
      </c>
      <c r="O250" s="78" t="str">
        <f t="shared" si="5"/>
        <v>17.2%</v>
      </c>
      <c r="P250" s="78" t="str">
        <f t="shared" si="5"/>
        <v>17%</v>
      </c>
      <c r="Q250" s="89"/>
      <c r="R250" s="97"/>
      <c r="S250" s="98"/>
      <c r="T250" s="99"/>
      <c r="U250" s="102"/>
      <c r="V250" s="102"/>
      <c r="W250" s="88" t="s">
        <v>1521</v>
      </c>
      <c r="X250" s="88" t="s">
        <v>1519</v>
      </c>
    </row>
    <row r="251" spans="2:24" x14ac:dyDescent="0.2">
      <c r="B251" s="116" t="s">
        <v>28</v>
      </c>
      <c r="C251" s="78" t="s">
        <v>288</v>
      </c>
      <c r="D251" s="78" t="s">
        <v>52</v>
      </c>
      <c r="E251" s="78" t="s">
        <v>1766</v>
      </c>
      <c r="F251" s="78" t="s">
        <v>1417</v>
      </c>
      <c r="G251" s="79" t="s">
        <v>953</v>
      </c>
      <c r="H251" s="89" t="s">
        <v>924</v>
      </c>
      <c r="I251" s="119">
        <v>30120</v>
      </c>
      <c r="J251" s="118">
        <v>22.96</v>
      </c>
      <c r="K251" s="119">
        <v>3996.8519999999999</v>
      </c>
      <c r="L251" s="118">
        <v>4.76</v>
      </c>
      <c r="M251" s="117" t="s">
        <v>1195</v>
      </c>
      <c r="N251" s="117" t="s">
        <v>1039</v>
      </c>
      <c r="O251" s="78" t="str">
        <f t="shared" si="5"/>
        <v>13.2%</v>
      </c>
      <c r="P251" s="78" t="str">
        <f t="shared" si="5"/>
        <v>20.7%</v>
      </c>
      <c r="Q251" s="89"/>
      <c r="R251" s="97"/>
      <c r="S251" s="98"/>
      <c r="T251" s="99"/>
      <c r="U251" s="102"/>
      <c r="V251" s="102"/>
      <c r="W251" s="88" t="s">
        <v>1521</v>
      </c>
      <c r="X251" s="88" t="s">
        <v>1519</v>
      </c>
    </row>
    <row r="252" spans="2:24" x14ac:dyDescent="0.2">
      <c r="B252" s="116" t="s">
        <v>28</v>
      </c>
      <c r="C252" s="78" t="s">
        <v>288</v>
      </c>
      <c r="D252" s="78" t="s">
        <v>52</v>
      </c>
      <c r="E252" s="78" t="s">
        <v>1767</v>
      </c>
      <c r="F252" s="78" t="s">
        <v>1418</v>
      </c>
      <c r="G252" s="79" t="s">
        <v>954</v>
      </c>
      <c r="H252" s="89" t="s">
        <v>921</v>
      </c>
      <c r="I252" s="119">
        <v>12174</v>
      </c>
      <c r="J252" s="118">
        <v>5.94</v>
      </c>
      <c r="K252" s="119">
        <v>2145</v>
      </c>
      <c r="L252" s="118">
        <v>1.3</v>
      </c>
      <c r="M252" s="117" t="s">
        <v>1178</v>
      </c>
      <c r="N252" s="117" t="s">
        <v>1071</v>
      </c>
      <c r="O252" s="78" t="str">
        <f t="shared" si="5"/>
        <v>17.6%</v>
      </c>
      <c r="P252" s="78" t="str">
        <f t="shared" si="5"/>
        <v>21.8%</v>
      </c>
      <c r="Q252" s="89"/>
      <c r="R252" s="97"/>
      <c r="S252" s="98"/>
      <c r="T252" s="99"/>
      <c r="U252" s="102"/>
      <c r="V252" s="102"/>
      <c r="W252" s="88" t="s">
        <v>1522</v>
      </c>
      <c r="X252" s="88" t="s">
        <v>1519</v>
      </c>
    </row>
    <row r="253" spans="2:24" x14ac:dyDescent="0.2">
      <c r="B253" s="116" t="s">
        <v>28</v>
      </c>
      <c r="C253" s="78" t="s">
        <v>288</v>
      </c>
      <c r="D253" s="78" t="s">
        <v>52</v>
      </c>
      <c r="E253" s="78" t="s">
        <v>1767</v>
      </c>
      <c r="F253" s="78" t="s">
        <v>1418</v>
      </c>
      <c r="G253" s="79" t="s">
        <v>954</v>
      </c>
      <c r="H253" s="89" t="s">
        <v>922</v>
      </c>
      <c r="I253" s="119">
        <v>13075</v>
      </c>
      <c r="J253" s="118">
        <v>13.06</v>
      </c>
      <c r="K253" s="119">
        <v>2703</v>
      </c>
      <c r="L253" s="118">
        <v>4.0199999999999996</v>
      </c>
      <c r="M253" s="117" t="s">
        <v>1053</v>
      </c>
      <c r="N253" s="117" t="s">
        <v>1010</v>
      </c>
      <c r="O253" s="78" t="str">
        <f t="shared" si="5"/>
        <v>20.6%</v>
      </c>
      <c r="P253" s="78" t="str">
        <f t="shared" si="5"/>
        <v>30.7%</v>
      </c>
      <c r="Q253" s="89"/>
      <c r="R253" s="97"/>
      <c r="S253" s="98"/>
      <c r="T253" s="99"/>
      <c r="U253" s="102"/>
      <c r="V253" s="102"/>
      <c r="W253" s="88" t="s">
        <v>1522</v>
      </c>
      <c r="X253" s="88" t="s">
        <v>1519</v>
      </c>
    </row>
    <row r="254" spans="2:24" x14ac:dyDescent="0.2">
      <c r="B254" s="116" t="s">
        <v>28</v>
      </c>
      <c r="C254" s="78" t="s">
        <v>288</v>
      </c>
      <c r="D254" s="78" t="s">
        <v>52</v>
      </c>
      <c r="E254" s="78" t="s">
        <v>1767</v>
      </c>
      <c r="F254" s="78" t="s">
        <v>1418</v>
      </c>
      <c r="G254" s="79" t="s">
        <v>954</v>
      </c>
      <c r="H254" s="89" t="s">
        <v>923</v>
      </c>
      <c r="I254" s="119">
        <v>5344</v>
      </c>
      <c r="J254" s="118">
        <v>4.5999999999999996</v>
      </c>
      <c r="K254" s="119">
        <v>1228.854</v>
      </c>
      <c r="L254" s="118">
        <v>1.1100000000000001</v>
      </c>
      <c r="M254" s="117" t="s">
        <v>1211</v>
      </c>
      <c r="N254" s="117" t="s">
        <v>1189</v>
      </c>
      <c r="O254" s="78" t="str">
        <f t="shared" si="5"/>
        <v>22.9%</v>
      </c>
      <c r="P254" s="78" t="str">
        <f t="shared" si="5"/>
        <v>24.1%</v>
      </c>
      <c r="Q254" s="89"/>
      <c r="R254" s="97"/>
      <c r="S254" s="98"/>
      <c r="T254" s="99"/>
      <c r="U254" s="102"/>
      <c r="V254" s="102"/>
      <c r="W254" s="88" t="s">
        <v>1522</v>
      </c>
      <c r="X254" s="88" t="s">
        <v>1519</v>
      </c>
    </row>
    <row r="255" spans="2:24" x14ac:dyDescent="0.2">
      <c r="B255" s="116" t="s">
        <v>28</v>
      </c>
      <c r="C255" s="78" t="s">
        <v>288</v>
      </c>
      <c r="D255" s="78" t="s">
        <v>52</v>
      </c>
      <c r="E255" s="78" t="s">
        <v>1767</v>
      </c>
      <c r="F255" s="78" t="s">
        <v>1418</v>
      </c>
      <c r="G255" s="79" t="s">
        <v>954</v>
      </c>
      <c r="H255" s="89" t="s">
        <v>924</v>
      </c>
      <c r="I255" s="119">
        <v>30593</v>
      </c>
      <c r="J255" s="118">
        <v>23.6</v>
      </c>
      <c r="K255" s="119">
        <v>6076.8540000000003</v>
      </c>
      <c r="L255" s="118">
        <v>6.43</v>
      </c>
      <c r="M255" s="117" t="s">
        <v>1194</v>
      </c>
      <c r="N255" s="117" t="s">
        <v>1249</v>
      </c>
      <c r="O255" s="78" t="str">
        <f t="shared" si="5"/>
        <v>19.8%</v>
      </c>
      <c r="P255" s="78" t="str">
        <f t="shared" si="5"/>
        <v>27.2%</v>
      </c>
      <c r="Q255" s="89"/>
      <c r="R255" s="97"/>
      <c r="S255" s="98"/>
      <c r="T255" s="99"/>
      <c r="U255" s="102"/>
      <c r="V255" s="102"/>
      <c r="W255" s="88" t="s">
        <v>1522</v>
      </c>
      <c r="X255" s="88" t="s">
        <v>1519</v>
      </c>
    </row>
    <row r="256" spans="2:24" x14ac:dyDescent="0.2">
      <c r="B256" s="116" t="s">
        <v>28</v>
      </c>
      <c r="C256" s="78" t="s">
        <v>288</v>
      </c>
      <c r="D256" s="78" t="s">
        <v>52</v>
      </c>
      <c r="E256" s="78" t="s">
        <v>1768</v>
      </c>
      <c r="F256" s="78" t="s">
        <v>1419</v>
      </c>
      <c r="G256" s="79" t="s">
        <v>955</v>
      </c>
      <c r="H256" s="89" t="s">
        <v>921</v>
      </c>
      <c r="I256" s="119">
        <v>15616</v>
      </c>
      <c r="J256" s="118">
        <v>7.7</v>
      </c>
      <c r="K256" s="119">
        <v>1694</v>
      </c>
      <c r="L256" s="118">
        <v>1.45</v>
      </c>
      <c r="M256" s="117" t="s">
        <v>1221</v>
      </c>
      <c r="N256" s="117" t="s">
        <v>1092</v>
      </c>
      <c r="O256" s="78" t="str">
        <f t="shared" si="5"/>
        <v>10.8%</v>
      </c>
      <c r="P256" s="78" t="str">
        <f t="shared" si="5"/>
        <v>18.8%</v>
      </c>
      <c r="Q256" s="89"/>
      <c r="R256" s="97"/>
      <c r="S256" s="98"/>
      <c r="T256" s="99"/>
      <c r="U256" s="102"/>
      <c r="V256" s="102"/>
      <c r="W256" s="88" t="s">
        <v>1523</v>
      </c>
      <c r="X256" s="88" t="s">
        <v>1519</v>
      </c>
    </row>
    <row r="257" spans="2:24" x14ac:dyDescent="0.2">
      <c r="B257" s="116" t="s">
        <v>28</v>
      </c>
      <c r="C257" s="78" t="s">
        <v>288</v>
      </c>
      <c r="D257" s="78" t="s">
        <v>52</v>
      </c>
      <c r="E257" s="78" t="s">
        <v>1768</v>
      </c>
      <c r="F257" s="78" t="s">
        <v>1419</v>
      </c>
      <c r="G257" s="79" t="s">
        <v>955</v>
      </c>
      <c r="H257" s="89" t="s">
        <v>922</v>
      </c>
      <c r="I257" s="119">
        <v>14327</v>
      </c>
      <c r="J257" s="118">
        <v>12.74</v>
      </c>
      <c r="K257" s="119">
        <v>1826</v>
      </c>
      <c r="L257" s="118">
        <v>3</v>
      </c>
      <c r="M257" s="117" t="s">
        <v>1075</v>
      </c>
      <c r="N257" s="117" t="s">
        <v>1081</v>
      </c>
      <c r="O257" s="78" t="str">
        <f t="shared" si="5"/>
        <v>12.7%</v>
      </c>
      <c r="P257" s="78" t="str">
        <f t="shared" si="5"/>
        <v>23.5%</v>
      </c>
      <c r="Q257" s="89"/>
      <c r="R257" s="97"/>
      <c r="S257" s="98"/>
      <c r="T257" s="99"/>
      <c r="U257" s="102"/>
      <c r="V257" s="102"/>
      <c r="W257" s="88" t="s">
        <v>1523</v>
      </c>
      <c r="X257" s="88" t="s">
        <v>1519</v>
      </c>
    </row>
    <row r="258" spans="2:24" x14ac:dyDescent="0.2">
      <c r="B258" s="116" t="s">
        <v>28</v>
      </c>
      <c r="C258" s="78" t="s">
        <v>288</v>
      </c>
      <c r="D258" s="78" t="s">
        <v>52</v>
      </c>
      <c r="E258" s="78" t="s">
        <v>1768</v>
      </c>
      <c r="F258" s="78" t="s">
        <v>1419</v>
      </c>
      <c r="G258" s="79" t="s">
        <v>955</v>
      </c>
      <c r="H258" s="89" t="s">
        <v>923</v>
      </c>
      <c r="I258" s="119">
        <v>6060</v>
      </c>
      <c r="J258" s="118">
        <v>5.0199999999999996</v>
      </c>
      <c r="K258" s="119">
        <v>1630.9839999999999</v>
      </c>
      <c r="L258" s="118">
        <v>1.47</v>
      </c>
      <c r="M258" s="117" t="s">
        <v>939</v>
      </c>
      <c r="N258" s="117" t="s">
        <v>1250</v>
      </c>
      <c r="O258" s="78" t="str">
        <f t="shared" si="5"/>
        <v>26.9%</v>
      </c>
      <c r="P258" s="78" t="str">
        <f t="shared" si="5"/>
        <v>29.2%</v>
      </c>
      <c r="Q258" s="89"/>
      <c r="R258" s="97"/>
      <c r="S258" s="98"/>
      <c r="T258" s="99"/>
      <c r="U258" s="102"/>
      <c r="V258" s="102"/>
      <c r="W258" s="88" t="s">
        <v>1523</v>
      </c>
      <c r="X258" s="88" t="s">
        <v>1519</v>
      </c>
    </row>
    <row r="259" spans="2:24" x14ac:dyDescent="0.2">
      <c r="B259" s="116" t="s">
        <v>28</v>
      </c>
      <c r="C259" s="78" t="s">
        <v>288</v>
      </c>
      <c r="D259" s="78" t="s">
        <v>52</v>
      </c>
      <c r="E259" s="78" t="s">
        <v>1768</v>
      </c>
      <c r="F259" s="78" t="s">
        <v>1419</v>
      </c>
      <c r="G259" s="79" t="s">
        <v>955</v>
      </c>
      <c r="H259" s="89" t="s">
        <v>924</v>
      </c>
      <c r="I259" s="119">
        <v>36003</v>
      </c>
      <c r="J259" s="118">
        <v>25.46</v>
      </c>
      <c r="K259" s="119">
        <v>5150.9840000000004</v>
      </c>
      <c r="L259" s="118">
        <v>5.92</v>
      </c>
      <c r="M259" s="117" t="s">
        <v>1068</v>
      </c>
      <c r="N259" s="117" t="s">
        <v>1142</v>
      </c>
      <c r="O259" s="78" t="str">
        <f t="shared" si="5"/>
        <v>14.3%</v>
      </c>
      <c r="P259" s="78" t="str">
        <f t="shared" si="5"/>
        <v>23.2%</v>
      </c>
      <c r="Q259" s="89"/>
      <c r="R259" s="97"/>
      <c r="S259" s="98"/>
      <c r="T259" s="99"/>
      <c r="U259" s="102"/>
      <c r="V259" s="102"/>
      <c r="W259" s="88" t="s">
        <v>1523</v>
      </c>
      <c r="X259" s="88" t="s">
        <v>1519</v>
      </c>
    </row>
    <row r="260" spans="2:24" x14ac:dyDescent="0.2">
      <c r="B260" s="116" t="s">
        <v>28</v>
      </c>
      <c r="C260" s="78" t="s">
        <v>842</v>
      </c>
      <c r="D260" s="78" t="s">
        <v>376</v>
      </c>
      <c r="E260" s="78" t="s">
        <v>1769</v>
      </c>
      <c r="F260" s="78" t="s">
        <v>1420</v>
      </c>
      <c r="G260" s="79" t="s">
        <v>956</v>
      </c>
      <c r="H260" s="89" t="s">
        <v>921</v>
      </c>
      <c r="I260" s="119">
        <v>16010</v>
      </c>
      <c r="J260" s="118">
        <v>7.28</v>
      </c>
      <c r="K260" s="119">
        <v>3852</v>
      </c>
      <c r="L260" s="118">
        <v>2.2200000000000002</v>
      </c>
      <c r="M260" s="117" t="s">
        <v>1079</v>
      </c>
      <c r="N260" s="117" t="s">
        <v>1197</v>
      </c>
      <c r="O260" s="78" t="str">
        <f t="shared" si="5"/>
        <v>24%</v>
      </c>
      <c r="P260" s="78" t="str">
        <f t="shared" si="5"/>
        <v>30.4%</v>
      </c>
      <c r="Q260" s="89"/>
      <c r="R260" s="97"/>
      <c r="S260" s="98"/>
      <c r="T260" s="99"/>
      <c r="U260" s="102"/>
      <c r="V260" s="102"/>
      <c r="W260" s="88" t="s">
        <v>1524</v>
      </c>
      <c r="X260" s="88" t="s">
        <v>1525</v>
      </c>
    </row>
    <row r="261" spans="2:24" x14ac:dyDescent="0.2">
      <c r="B261" s="116" t="s">
        <v>28</v>
      </c>
      <c r="C261" s="78" t="s">
        <v>842</v>
      </c>
      <c r="D261" s="78" t="s">
        <v>376</v>
      </c>
      <c r="E261" s="78" t="s">
        <v>1769</v>
      </c>
      <c r="F261" s="78" t="s">
        <v>1420</v>
      </c>
      <c r="G261" s="79" t="s">
        <v>956</v>
      </c>
      <c r="H261" s="89" t="s">
        <v>922</v>
      </c>
      <c r="I261" s="119">
        <v>12692</v>
      </c>
      <c r="J261" s="118">
        <v>12.8</v>
      </c>
      <c r="K261" s="119">
        <v>4135</v>
      </c>
      <c r="L261" s="118">
        <v>5.87</v>
      </c>
      <c r="M261" s="117" t="s">
        <v>1028</v>
      </c>
      <c r="N261" s="117" t="s">
        <v>1251</v>
      </c>
      <c r="O261" s="78" t="str">
        <f t="shared" si="5"/>
        <v>32.5%</v>
      </c>
      <c r="P261" s="78" t="str">
        <f t="shared" si="5"/>
        <v>45.8%</v>
      </c>
      <c r="Q261" s="89"/>
      <c r="R261" s="97"/>
      <c r="S261" s="98"/>
      <c r="T261" s="99"/>
      <c r="U261" s="102"/>
      <c r="V261" s="102"/>
      <c r="W261" s="88" t="s">
        <v>1524</v>
      </c>
      <c r="X261" s="88" t="s">
        <v>1525</v>
      </c>
    </row>
    <row r="262" spans="2:24" x14ac:dyDescent="0.2">
      <c r="B262" s="116" t="s">
        <v>28</v>
      </c>
      <c r="C262" s="78" t="s">
        <v>842</v>
      </c>
      <c r="D262" s="78" t="s">
        <v>376</v>
      </c>
      <c r="E262" s="78" t="s">
        <v>1769</v>
      </c>
      <c r="F262" s="78" t="s">
        <v>1420</v>
      </c>
      <c r="G262" s="79" t="s">
        <v>956</v>
      </c>
      <c r="H262" s="89" t="s">
        <v>923</v>
      </c>
      <c r="I262" s="119">
        <v>8053</v>
      </c>
      <c r="J262" s="118">
        <v>6.43</v>
      </c>
      <c r="K262" s="119">
        <v>3005.596</v>
      </c>
      <c r="L262" s="118">
        <v>2.15</v>
      </c>
      <c r="M262" s="117" t="s">
        <v>1117</v>
      </c>
      <c r="N262" s="117" t="s">
        <v>1252</v>
      </c>
      <c r="O262" s="78" t="str">
        <f t="shared" si="5"/>
        <v>37.3%</v>
      </c>
      <c r="P262" s="78" t="str">
        <f t="shared" si="5"/>
        <v>33.4%</v>
      </c>
      <c r="Q262" s="89"/>
      <c r="R262" s="97"/>
      <c r="S262" s="98"/>
      <c r="T262" s="99"/>
      <c r="U262" s="102"/>
      <c r="V262" s="102"/>
      <c r="W262" s="88" t="s">
        <v>1524</v>
      </c>
      <c r="X262" s="88" t="s">
        <v>1525</v>
      </c>
    </row>
    <row r="263" spans="2:24" x14ac:dyDescent="0.2">
      <c r="B263" s="116" t="s">
        <v>28</v>
      </c>
      <c r="C263" s="78" t="s">
        <v>842</v>
      </c>
      <c r="D263" s="78" t="s">
        <v>376</v>
      </c>
      <c r="E263" s="78" t="s">
        <v>1769</v>
      </c>
      <c r="F263" s="78" t="s">
        <v>1420</v>
      </c>
      <c r="G263" s="79" t="s">
        <v>956</v>
      </c>
      <c r="H263" s="89" t="s">
        <v>924</v>
      </c>
      <c r="I263" s="119">
        <v>36755</v>
      </c>
      <c r="J263" s="118">
        <v>26.51</v>
      </c>
      <c r="K263" s="119">
        <v>10992.596</v>
      </c>
      <c r="L263" s="118">
        <v>10.24</v>
      </c>
      <c r="M263" s="117" t="s">
        <v>1204</v>
      </c>
      <c r="N263" s="117" t="s">
        <v>1253</v>
      </c>
      <c r="O263" s="78" t="str">
        <f t="shared" si="5"/>
        <v>29.9%</v>
      </c>
      <c r="P263" s="78" t="str">
        <f t="shared" si="5"/>
        <v>38.6%</v>
      </c>
      <c r="Q263" s="89"/>
      <c r="R263" s="97"/>
      <c r="S263" s="98"/>
      <c r="T263" s="99"/>
      <c r="U263" s="102"/>
      <c r="V263" s="102"/>
      <c r="W263" s="88" t="s">
        <v>1524</v>
      </c>
      <c r="X263" s="88" t="s">
        <v>1525</v>
      </c>
    </row>
    <row r="264" spans="2:24" x14ac:dyDescent="0.2">
      <c r="B264" s="116" t="s">
        <v>28</v>
      </c>
      <c r="C264" s="78" t="s">
        <v>842</v>
      </c>
      <c r="D264" s="78" t="s">
        <v>376</v>
      </c>
      <c r="E264" s="78" t="s">
        <v>1770</v>
      </c>
      <c r="F264" s="78" t="s">
        <v>1421</v>
      </c>
      <c r="G264" s="79" t="s">
        <v>957</v>
      </c>
      <c r="H264" s="89" t="s">
        <v>921</v>
      </c>
      <c r="I264" s="119">
        <v>20405</v>
      </c>
      <c r="J264" s="118">
        <v>9.7899999999999991</v>
      </c>
      <c r="K264" s="119">
        <v>4270</v>
      </c>
      <c r="L264" s="118">
        <v>2.84</v>
      </c>
      <c r="M264" s="117" t="s">
        <v>1151</v>
      </c>
      <c r="N264" s="117" t="s">
        <v>1254</v>
      </c>
      <c r="O264" s="78" t="str">
        <f t="shared" si="5"/>
        <v>20.9%</v>
      </c>
      <c r="P264" s="78" t="str">
        <f t="shared" si="5"/>
        <v>29%</v>
      </c>
      <c r="Q264" s="89"/>
      <c r="R264" s="97"/>
      <c r="S264" s="98"/>
      <c r="T264" s="99"/>
      <c r="U264" s="102"/>
      <c r="V264" s="102"/>
      <c r="W264" s="88" t="s">
        <v>1526</v>
      </c>
      <c r="X264" s="88" t="s">
        <v>1525</v>
      </c>
    </row>
    <row r="265" spans="2:24" x14ac:dyDescent="0.2">
      <c r="B265" s="116" t="s">
        <v>28</v>
      </c>
      <c r="C265" s="78" t="s">
        <v>842</v>
      </c>
      <c r="D265" s="78" t="s">
        <v>376</v>
      </c>
      <c r="E265" s="78" t="s">
        <v>1770</v>
      </c>
      <c r="F265" s="78" t="s">
        <v>1421</v>
      </c>
      <c r="G265" s="79" t="s">
        <v>957</v>
      </c>
      <c r="H265" s="89" t="s">
        <v>922</v>
      </c>
      <c r="I265" s="119">
        <v>13710</v>
      </c>
      <c r="J265" s="118">
        <v>13.74</v>
      </c>
      <c r="K265" s="119">
        <v>3620</v>
      </c>
      <c r="L265" s="118">
        <v>5.21</v>
      </c>
      <c r="M265" s="117" t="s">
        <v>1192</v>
      </c>
      <c r="N265" s="117" t="s">
        <v>1134</v>
      </c>
      <c r="O265" s="78" t="str">
        <f t="shared" si="5"/>
        <v>26.4%</v>
      </c>
      <c r="P265" s="78" t="str">
        <f t="shared" si="5"/>
        <v>37.9%</v>
      </c>
      <c r="Q265" s="89"/>
      <c r="R265" s="97"/>
      <c r="S265" s="98"/>
      <c r="T265" s="99"/>
      <c r="U265" s="102"/>
      <c r="V265" s="102"/>
      <c r="W265" s="88" t="s">
        <v>1526</v>
      </c>
      <c r="X265" s="88" t="s">
        <v>1525</v>
      </c>
    </row>
    <row r="266" spans="2:24" x14ac:dyDescent="0.2">
      <c r="B266" s="116" t="s">
        <v>28</v>
      </c>
      <c r="C266" s="78" t="s">
        <v>842</v>
      </c>
      <c r="D266" s="78" t="s">
        <v>376</v>
      </c>
      <c r="E266" s="78" t="s">
        <v>1770</v>
      </c>
      <c r="F266" s="78" t="s">
        <v>1421</v>
      </c>
      <c r="G266" s="79" t="s">
        <v>957</v>
      </c>
      <c r="H266" s="89" t="s">
        <v>923</v>
      </c>
      <c r="I266" s="119">
        <v>8674</v>
      </c>
      <c r="J266" s="118">
        <v>7.65</v>
      </c>
      <c r="K266" s="119">
        <v>2928.6680000000001</v>
      </c>
      <c r="L266" s="118">
        <v>2.42</v>
      </c>
      <c r="M266" s="117" t="s">
        <v>1011</v>
      </c>
      <c r="N266" s="117" t="s">
        <v>1121</v>
      </c>
      <c r="O266" s="78" t="str">
        <f t="shared" si="5"/>
        <v>33.7%</v>
      </c>
      <c r="P266" s="78" t="str">
        <f t="shared" si="5"/>
        <v>31.6%</v>
      </c>
      <c r="Q266" s="89"/>
      <c r="R266" s="97"/>
      <c r="S266" s="98"/>
      <c r="T266" s="99"/>
      <c r="U266" s="102"/>
      <c r="V266" s="102"/>
      <c r="W266" s="88" t="s">
        <v>1526</v>
      </c>
      <c r="X266" s="88" t="s">
        <v>1525</v>
      </c>
    </row>
    <row r="267" spans="2:24" x14ac:dyDescent="0.2">
      <c r="B267" s="116" t="s">
        <v>28</v>
      </c>
      <c r="C267" s="78" t="s">
        <v>842</v>
      </c>
      <c r="D267" s="78" t="s">
        <v>376</v>
      </c>
      <c r="E267" s="78" t="s">
        <v>1770</v>
      </c>
      <c r="F267" s="78" t="s">
        <v>1421</v>
      </c>
      <c r="G267" s="79" t="s">
        <v>957</v>
      </c>
      <c r="H267" s="89" t="s">
        <v>924</v>
      </c>
      <c r="I267" s="119">
        <v>42789</v>
      </c>
      <c r="J267" s="118">
        <v>31.18</v>
      </c>
      <c r="K267" s="119">
        <v>10818.668</v>
      </c>
      <c r="L267" s="118">
        <v>10.47</v>
      </c>
      <c r="M267" s="117" t="s">
        <v>1049</v>
      </c>
      <c r="N267" s="117" t="s">
        <v>1181</v>
      </c>
      <c r="O267" s="78" t="str">
        <f t="shared" si="5"/>
        <v>25.2%</v>
      </c>
      <c r="P267" s="78" t="str">
        <f t="shared" si="5"/>
        <v>33.5%</v>
      </c>
      <c r="Q267" s="89"/>
      <c r="R267" s="97"/>
      <c r="S267" s="98"/>
      <c r="T267" s="99"/>
      <c r="U267" s="102"/>
      <c r="V267" s="102"/>
      <c r="W267" s="88" t="s">
        <v>1526</v>
      </c>
      <c r="X267" s="88" t="s">
        <v>1525</v>
      </c>
    </row>
    <row r="268" spans="2:24" x14ac:dyDescent="0.2">
      <c r="B268" s="116" t="s">
        <v>28</v>
      </c>
      <c r="C268" s="78" t="s">
        <v>842</v>
      </c>
      <c r="D268" s="78" t="s">
        <v>376</v>
      </c>
      <c r="E268" s="78" t="s">
        <v>1771</v>
      </c>
      <c r="F268" s="78" t="s">
        <v>1422</v>
      </c>
      <c r="G268" s="79" t="s">
        <v>958</v>
      </c>
      <c r="H268" s="89" t="s">
        <v>921</v>
      </c>
      <c r="I268" s="119">
        <v>17628</v>
      </c>
      <c r="J268" s="118">
        <v>8.1999999999999993</v>
      </c>
      <c r="K268" s="119">
        <v>2793</v>
      </c>
      <c r="L268" s="118">
        <v>2.04</v>
      </c>
      <c r="M268" s="117" t="s">
        <v>1129</v>
      </c>
      <c r="N268" s="117" t="s">
        <v>1133</v>
      </c>
      <c r="O268" s="78" t="str">
        <f t="shared" si="5"/>
        <v>15.8%</v>
      </c>
      <c r="P268" s="78" t="str">
        <f t="shared" si="5"/>
        <v>24.8%</v>
      </c>
      <c r="Q268" s="89"/>
      <c r="R268" s="97"/>
      <c r="S268" s="98"/>
      <c r="T268" s="99"/>
      <c r="U268" s="102"/>
      <c r="V268" s="102"/>
      <c r="W268" s="88" t="s">
        <v>1527</v>
      </c>
      <c r="X268" s="88" t="s">
        <v>1525</v>
      </c>
    </row>
    <row r="269" spans="2:24" x14ac:dyDescent="0.2">
      <c r="B269" s="116" t="s">
        <v>28</v>
      </c>
      <c r="C269" s="78" t="s">
        <v>842</v>
      </c>
      <c r="D269" s="78" t="s">
        <v>376</v>
      </c>
      <c r="E269" s="78" t="s">
        <v>1771</v>
      </c>
      <c r="F269" s="78" t="s">
        <v>1422</v>
      </c>
      <c r="G269" s="79" t="s">
        <v>958</v>
      </c>
      <c r="H269" s="89" t="s">
        <v>922</v>
      </c>
      <c r="I269" s="119">
        <v>12453</v>
      </c>
      <c r="J269" s="118">
        <v>10.82</v>
      </c>
      <c r="K269" s="119">
        <v>2225</v>
      </c>
      <c r="L269" s="118">
        <v>2.94</v>
      </c>
      <c r="M269" s="117" t="s">
        <v>1248</v>
      </c>
      <c r="N269" s="117" t="s">
        <v>1212</v>
      </c>
      <c r="O269" s="78" t="str">
        <f t="shared" si="5"/>
        <v>17.8%</v>
      </c>
      <c r="P269" s="78" t="str">
        <f t="shared" si="5"/>
        <v>27.1%</v>
      </c>
      <c r="Q269" s="89"/>
      <c r="R269" s="97"/>
      <c r="S269" s="98"/>
      <c r="T269" s="99"/>
      <c r="U269" s="102"/>
      <c r="V269" s="102"/>
      <c r="W269" s="88" t="s">
        <v>1527</v>
      </c>
      <c r="X269" s="88" t="s">
        <v>1525</v>
      </c>
    </row>
    <row r="270" spans="2:24" x14ac:dyDescent="0.2">
      <c r="B270" s="116" t="s">
        <v>28</v>
      </c>
      <c r="C270" s="78" t="s">
        <v>842</v>
      </c>
      <c r="D270" s="78" t="s">
        <v>376</v>
      </c>
      <c r="E270" s="78" t="s">
        <v>1771</v>
      </c>
      <c r="F270" s="78" t="s">
        <v>1422</v>
      </c>
      <c r="G270" s="79" t="s">
        <v>958</v>
      </c>
      <c r="H270" s="89" t="s">
        <v>923</v>
      </c>
      <c r="I270" s="119">
        <v>7583</v>
      </c>
      <c r="J270" s="118">
        <v>6.2</v>
      </c>
      <c r="K270" s="119">
        <v>1899.66</v>
      </c>
      <c r="L270" s="118">
        <v>1.54</v>
      </c>
      <c r="M270" s="117" t="s">
        <v>1255</v>
      </c>
      <c r="N270" s="117" t="s">
        <v>1133</v>
      </c>
      <c r="O270" s="78" t="str">
        <f t="shared" si="5"/>
        <v>25%</v>
      </c>
      <c r="P270" s="78" t="str">
        <f t="shared" si="5"/>
        <v>24.8%</v>
      </c>
      <c r="Q270" s="89"/>
      <c r="R270" s="97"/>
      <c r="S270" s="98"/>
      <c r="T270" s="99"/>
      <c r="U270" s="102"/>
      <c r="V270" s="102"/>
      <c r="W270" s="88" t="s">
        <v>1527</v>
      </c>
      <c r="X270" s="88" t="s">
        <v>1525</v>
      </c>
    </row>
    <row r="271" spans="2:24" x14ac:dyDescent="0.2">
      <c r="B271" s="116" t="s">
        <v>28</v>
      </c>
      <c r="C271" s="78" t="s">
        <v>842</v>
      </c>
      <c r="D271" s="78" t="s">
        <v>376</v>
      </c>
      <c r="E271" s="78" t="s">
        <v>1771</v>
      </c>
      <c r="F271" s="78" t="s">
        <v>1422</v>
      </c>
      <c r="G271" s="79" t="s">
        <v>958</v>
      </c>
      <c r="H271" s="89" t="s">
        <v>924</v>
      </c>
      <c r="I271" s="119">
        <v>37664</v>
      </c>
      <c r="J271" s="118">
        <v>25.22</v>
      </c>
      <c r="K271" s="119">
        <v>6917.66</v>
      </c>
      <c r="L271" s="118">
        <v>6.5200000000000005</v>
      </c>
      <c r="M271" s="117" t="s">
        <v>1193</v>
      </c>
      <c r="N271" s="117" t="s">
        <v>1032</v>
      </c>
      <c r="O271" s="78" t="str">
        <f t="shared" si="5"/>
        <v>18.3%</v>
      </c>
      <c r="P271" s="78" t="str">
        <f t="shared" si="5"/>
        <v>25.8%</v>
      </c>
      <c r="Q271" s="89"/>
      <c r="R271" s="97"/>
      <c r="S271" s="98"/>
      <c r="T271" s="99"/>
      <c r="U271" s="102"/>
      <c r="V271" s="102"/>
      <c r="W271" s="88" t="s">
        <v>1527</v>
      </c>
      <c r="X271" s="88" t="s">
        <v>1525</v>
      </c>
    </row>
    <row r="272" spans="2:24" x14ac:dyDescent="0.2">
      <c r="B272" s="116" t="s">
        <v>28</v>
      </c>
      <c r="C272" s="78" t="s">
        <v>842</v>
      </c>
      <c r="D272" s="78" t="s">
        <v>376</v>
      </c>
      <c r="E272" s="78" t="s">
        <v>1772</v>
      </c>
      <c r="F272" s="78" t="s">
        <v>1423</v>
      </c>
      <c r="G272" s="79" t="s">
        <v>959</v>
      </c>
      <c r="H272" s="89" t="s">
        <v>921</v>
      </c>
      <c r="I272" s="119">
        <v>8205</v>
      </c>
      <c r="J272" s="118">
        <v>4.0599999999999996</v>
      </c>
      <c r="K272" s="119">
        <v>992</v>
      </c>
      <c r="L272" s="118">
        <v>0.68</v>
      </c>
      <c r="M272" s="117" t="s">
        <v>1024</v>
      </c>
      <c r="N272" s="117" t="s">
        <v>1043</v>
      </c>
      <c r="O272" s="78" t="str">
        <f t="shared" si="5"/>
        <v>12%</v>
      </c>
      <c r="P272" s="78" t="str">
        <f t="shared" si="5"/>
        <v>16.7%</v>
      </c>
      <c r="Q272" s="89"/>
      <c r="R272" s="97"/>
      <c r="S272" s="98"/>
      <c r="T272" s="99"/>
      <c r="U272" s="102"/>
      <c r="V272" s="102"/>
      <c r="W272" s="88" t="s">
        <v>1528</v>
      </c>
      <c r="X272" s="88" t="s">
        <v>1525</v>
      </c>
    </row>
    <row r="273" spans="2:24" x14ac:dyDescent="0.2">
      <c r="B273" s="116" t="s">
        <v>28</v>
      </c>
      <c r="C273" s="78" t="s">
        <v>842</v>
      </c>
      <c r="D273" s="78" t="s">
        <v>376</v>
      </c>
      <c r="E273" s="78" t="s">
        <v>1772</v>
      </c>
      <c r="F273" s="78" t="s">
        <v>1423</v>
      </c>
      <c r="G273" s="79" t="s">
        <v>959</v>
      </c>
      <c r="H273" s="89" t="s">
        <v>922</v>
      </c>
      <c r="I273" s="119">
        <v>14078</v>
      </c>
      <c r="J273" s="118">
        <v>11.9</v>
      </c>
      <c r="K273" s="119">
        <v>3243</v>
      </c>
      <c r="L273" s="118">
        <v>3.75</v>
      </c>
      <c r="M273" s="117" t="s">
        <v>1120</v>
      </c>
      <c r="N273" s="117" t="s">
        <v>1164</v>
      </c>
      <c r="O273" s="78" t="str">
        <f t="shared" si="5"/>
        <v>23%</v>
      </c>
      <c r="P273" s="78" t="str">
        <f t="shared" si="5"/>
        <v>31.5%</v>
      </c>
      <c r="Q273" s="89"/>
      <c r="R273" s="97"/>
      <c r="S273" s="98"/>
      <c r="T273" s="99"/>
      <c r="U273" s="102"/>
      <c r="V273" s="102"/>
      <c r="W273" s="88" t="s">
        <v>1528</v>
      </c>
      <c r="X273" s="88" t="s">
        <v>1525</v>
      </c>
    </row>
    <row r="274" spans="2:24" x14ac:dyDescent="0.2">
      <c r="B274" s="116" t="s">
        <v>28</v>
      </c>
      <c r="C274" s="78" t="s">
        <v>842</v>
      </c>
      <c r="D274" s="78" t="s">
        <v>376</v>
      </c>
      <c r="E274" s="78" t="s">
        <v>1772</v>
      </c>
      <c r="F274" s="78" t="s">
        <v>1423</v>
      </c>
      <c r="G274" s="79" t="s">
        <v>959</v>
      </c>
      <c r="H274" s="89" t="s">
        <v>923</v>
      </c>
      <c r="I274" s="119">
        <v>8002</v>
      </c>
      <c r="J274" s="118">
        <v>7.12</v>
      </c>
      <c r="K274" s="119">
        <v>2239</v>
      </c>
      <c r="L274" s="118">
        <v>1.84</v>
      </c>
      <c r="M274" s="117" t="s">
        <v>1185</v>
      </c>
      <c r="N274" s="117" t="s">
        <v>1032</v>
      </c>
      <c r="O274" s="78" t="str">
        <f t="shared" si="5"/>
        <v>27.9%</v>
      </c>
      <c r="P274" s="78" t="str">
        <f t="shared" si="5"/>
        <v>25.8%</v>
      </c>
      <c r="Q274" s="89"/>
      <c r="R274" s="97"/>
      <c r="S274" s="98"/>
      <c r="T274" s="99"/>
      <c r="U274" s="102"/>
      <c r="V274" s="102"/>
      <c r="W274" s="88" t="s">
        <v>1528</v>
      </c>
      <c r="X274" s="88" t="s">
        <v>1525</v>
      </c>
    </row>
    <row r="275" spans="2:24" x14ac:dyDescent="0.2">
      <c r="B275" s="116" t="s">
        <v>28</v>
      </c>
      <c r="C275" s="78" t="s">
        <v>842</v>
      </c>
      <c r="D275" s="78" t="s">
        <v>376</v>
      </c>
      <c r="E275" s="78" t="s">
        <v>1772</v>
      </c>
      <c r="F275" s="78" t="s">
        <v>1423</v>
      </c>
      <c r="G275" s="79" t="s">
        <v>959</v>
      </c>
      <c r="H275" s="89" t="s">
        <v>924</v>
      </c>
      <c r="I275" s="119">
        <v>30285</v>
      </c>
      <c r="J275" s="118">
        <v>23.080000000000002</v>
      </c>
      <c r="K275" s="119">
        <v>6474</v>
      </c>
      <c r="L275" s="118">
        <v>6.27</v>
      </c>
      <c r="M275" s="117" t="s">
        <v>1001</v>
      </c>
      <c r="N275" s="117" t="s">
        <v>1212</v>
      </c>
      <c r="O275" s="78" t="str">
        <f t="shared" si="5"/>
        <v>21.3%</v>
      </c>
      <c r="P275" s="78" t="str">
        <f t="shared" si="5"/>
        <v>27.1%</v>
      </c>
      <c r="Q275" s="89"/>
      <c r="R275" s="97"/>
      <c r="S275" s="98"/>
      <c r="T275" s="99"/>
      <c r="U275" s="102"/>
      <c r="V275" s="102"/>
      <c r="W275" s="88" t="s">
        <v>1528</v>
      </c>
      <c r="X275" s="88" t="s">
        <v>1525</v>
      </c>
    </row>
    <row r="276" spans="2:24" x14ac:dyDescent="0.2">
      <c r="B276" s="116" t="s">
        <v>25</v>
      </c>
      <c r="C276" s="78" t="s">
        <v>844</v>
      </c>
      <c r="D276" s="78" t="s">
        <v>53</v>
      </c>
      <c r="E276" s="78" t="s">
        <v>1773</v>
      </c>
      <c r="F276" s="78" t="s">
        <v>447</v>
      </c>
      <c r="G276" s="79" t="s">
        <v>446</v>
      </c>
      <c r="H276" s="89" t="s">
        <v>921</v>
      </c>
      <c r="I276" s="119">
        <v>19319</v>
      </c>
      <c r="J276" s="118">
        <v>9.82</v>
      </c>
      <c r="K276" s="119">
        <v>1558</v>
      </c>
      <c r="L276" s="118">
        <v>1.28</v>
      </c>
      <c r="M276" s="117" t="s">
        <v>1256</v>
      </c>
      <c r="N276" s="117" t="s">
        <v>909</v>
      </c>
      <c r="O276" s="78" t="str">
        <f t="shared" si="5"/>
        <v>8.06%</v>
      </c>
      <c r="P276" s="78" t="str">
        <f t="shared" si="5"/>
        <v>13%</v>
      </c>
      <c r="Q276" s="89"/>
      <c r="R276" s="97"/>
      <c r="S276" s="98"/>
      <c r="T276" s="99"/>
      <c r="U276" s="102"/>
      <c r="V276" s="102"/>
      <c r="W276" s="88" t="s">
        <v>1529</v>
      </c>
      <c r="X276" s="88" t="s">
        <v>1530</v>
      </c>
    </row>
    <row r="277" spans="2:24" x14ac:dyDescent="0.2">
      <c r="B277" s="116" t="s">
        <v>25</v>
      </c>
      <c r="C277" s="78" t="s">
        <v>844</v>
      </c>
      <c r="D277" s="78" t="s">
        <v>53</v>
      </c>
      <c r="E277" s="78" t="s">
        <v>1773</v>
      </c>
      <c r="F277" s="78" t="s">
        <v>447</v>
      </c>
      <c r="G277" s="79" t="s">
        <v>446</v>
      </c>
      <c r="H277" s="89" t="s">
        <v>922</v>
      </c>
      <c r="I277" s="119">
        <v>19977</v>
      </c>
      <c r="J277" s="118">
        <v>20.98</v>
      </c>
      <c r="K277" s="119">
        <v>4082</v>
      </c>
      <c r="L277" s="118">
        <v>6.15</v>
      </c>
      <c r="M277" s="117" t="s">
        <v>1257</v>
      </c>
      <c r="N277" s="117" t="s">
        <v>1052</v>
      </c>
      <c r="O277" s="78" t="str">
        <f t="shared" si="5"/>
        <v>20.4%</v>
      </c>
      <c r="P277" s="78" t="str">
        <f t="shared" si="5"/>
        <v>29.3%</v>
      </c>
      <c r="Q277" s="89"/>
      <c r="R277" s="97"/>
      <c r="S277" s="98"/>
      <c r="T277" s="99"/>
      <c r="U277" s="102"/>
      <c r="V277" s="102"/>
      <c r="W277" s="88" t="s">
        <v>1529</v>
      </c>
      <c r="X277" s="88" t="s">
        <v>1530</v>
      </c>
    </row>
    <row r="278" spans="2:24" x14ac:dyDescent="0.2">
      <c r="B278" s="116" t="s">
        <v>25</v>
      </c>
      <c r="C278" s="78" t="s">
        <v>844</v>
      </c>
      <c r="D278" s="78" t="s">
        <v>53</v>
      </c>
      <c r="E278" s="78" t="s">
        <v>1773</v>
      </c>
      <c r="F278" s="78" t="s">
        <v>447</v>
      </c>
      <c r="G278" s="79" t="s">
        <v>446</v>
      </c>
      <c r="H278" s="89" t="s">
        <v>923</v>
      </c>
      <c r="I278" s="119">
        <v>7029</v>
      </c>
      <c r="J278" s="118">
        <v>6.58</v>
      </c>
      <c r="K278" s="119">
        <v>1142.9590000000001</v>
      </c>
      <c r="L278" s="118">
        <v>1.06</v>
      </c>
      <c r="M278" s="117" t="s">
        <v>1138</v>
      </c>
      <c r="N278" s="117" t="s">
        <v>1258</v>
      </c>
      <c r="O278" s="78" t="str">
        <f t="shared" si="5"/>
        <v>16.2%</v>
      </c>
      <c r="P278" s="78" t="str">
        <f t="shared" si="5"/>
        <v>16.1%</v>
      </c>
      <c r="Q278" s="89"/>
      <c r="R278" s="97"/>
      <c r="S278" s="98"/>
      <c r="T278" s="99"/>
      <c r="U278" s="102"/>
      <c r="V278" s="102"/>
      <c r="W278" s="88" t="s">
        <v>1529</v>
      </c>
      <c r="X278" s="88" t="s">
        <v>1530</v>
      </c>
    </row>
    <row r="279" spans="2:24" x14ac:dyDescent="0.2">
      <c r="B279" s="116" t="s">
        <v>25</v>
      </c>
      <c r="C279" s="78" t="s">
        <v>844</v>
      </c>
      <c r="D279" s="78" t="s">
        <v>53</v>
      </c>
      <c r="E279" s="78" t="s">
        <v>1773</v>
      </c>
      <c r="F279" s="78" t="s">
        <v>447</v>
      </c>
      <c r="G279" s="79" t="s">
        <v>446</v>
      </c>
      <c r="H279" s="89" t="s">
        <v>924</v>
      </c>
      <c r="I279" s="119">
        <v>46325</v>
      </c>
      <c r="J279" s="118">
        <v>37.380000000000003</v>
      </c>
      <c r="K279" s="119">
        <v>6782.9589999999998</v>
      </c>
      <c r="L279" s="118">
        <v>8.49</v>
      </c>
      <c r="M279" s="117" t="s">
        <v>1061</v>
      </c>
      <c r="N279" s="117" t="s">
        <v>930</v>
      </c>
      <c r="O279" s="78" t="str">
        <f t="shared" si="5"/>
        <v>14.6%</v>
      </c>
      <c r="P279" s="78" t="str">
        <f t="shared" si="5"/>
        <v>22.7%</v>
      </c>
      <c r="Q279" s="89"/>
      <c r="R279" s="97"/>
      <c r="S279" s="98"/>
      <c r="T279" s="99"/>
      <c r="U279" s="102"/>
      <c r="V279" s="102"/>
      <c r="W279" s="88" t="s">
        <v>1529</v>
      </c>
      <c r="X279" s="88" t="s">
        <v>1530</v>
      </c>
    </row>
    <row r="280" spans="2:24" x14ac:dyDescent="0.2">
      <c r="B280" s="116" t="s">
        <v>25</v>
      </c>
      <c r="C280" s="78" t="s">
        <v>844</v>
      </c>
      <c r="D280" s="78" t="s">
        <v>53</v>
      </c>
      <c r="E280" s="78" t="s">
        <v>1774</v>
      </c>
      <c r="F280" s="78" t="s">
        <v>453</v>
      </c>
      <c r="G280" s="79" t="s">
        <v>452</v>
      </c>
      <c r="H280" s="89" t="s">
        <v>921</v>
      </c>
      <c r="I280" s="119">
        <v>20860</v>
      </c>
      <c r="J280" s="118">
        <v>10.44</v>
      </c>
      <c r="K280" s="119">
        <v>1051</v>
      </c>
      <c r="L280" s="118">
        <v>1.31</v>
      </c>
      <c r="M280" s="117" t="s">
        <v>1259</v>
      </c>
      <c r="N280" s="117" t="s">
        <v>1210</v>
      </c>
      <c r="O280" s="78" t="str">
        <f t="shared" si="5"/>
        <v>5.03%</v>
      </c>
      <c r="P280" s="78" t="str">
        <f t="shared" si="5"/>
        <v>12.5%</v>
      </c>
      <c r="Q280" s="89"/>
      <c r="R280" s="97"/>
      <c r="S280" s="98"/>
      <c r="T280" s="99"/>
      <c r="U280" s="102"/>
      <c r="V280" s="102"/>
      <c r="W280" s="88" t="s">
        <v>1531</v>
      </c>
      <c r="X280" s="88" t="s">
        <v>1530</v>
      </c>
    </row>
    <row r="281" spans="2:24" x14ac:dyDescent="0.2">
      <c r="B281" s="116" t="s">
        <v>25</v>
      </c>
      <c r="C281" s="78" t="s">
        <v>844</v>
      </c>
      <c r="D281" s="78" t="s">
        <v>53</v>
      </c>
      <c r="E281" s="78" t="s">
        <v>1774</v>
      </c>
      <c r="F281" s="78" t="s">
        <v>453</v>
      </c>
      <c r="G281" s="79" t="s">
        <v>452</v>
      </c>
      <c r="H281" s="89" t="s">
        <v>922</v>
      </c>
      <c r="I281" s="119">
        <v>16634</v>
      </c>
      <c r="J281" s="118">
        <v>17.14</v>
      </c>
      <c r="K281" s="119">
        <v>2912</v>
      </c>
      <c r="L281" s="118">
        <v>4.8899999999999997</v>
      </c>
      <c r="M281" s="117" t="s">
        <v>1260</v>
      </c>
      <c r="N281" s="117" t="s">
        <v>1184</v>
      </c>
      <c r="O281" s="78" t="str">
        <f t="shared" si="5"/>
        <v>17.5%</v>
      </c>
      <c r="P281" s="78" t="str">
        <f t="shared" si="5"/>
        <v>28.5%</v>
      </c>
      <c r="Q281" s="89"/>
      <c r="R281" s="97"/>
      <c r="S281" s="98"/>
      <c r="T281" s="99"/>
      <c r="U281" s="102"/>
      <c r="V281" s="102"/>
      <c r="W281" s="88" t="s">
        <v>1531</v>
      </c>
      <c r="X281" s="88" t="s">
        <v>1530</v>
      </c>
    </row>
    <row r="282" spans="2:24" x14ac:dyDescent="0.2">
      <c r="B282" s="116" t="s">
        <v>25</v>
      </c>
      <c r="C282" s="78" t="s">
        <v>844</v>
      </c>
      <c r="D282" s="78" t="s">
        <v>53</v>
      </c>
      <c r="E282" s="78" t="s">
        <v>1774</v>
      </c>
      <c r="F282" s="78" t="s">
        <v>453</v>
      </c>
      <c r="G282" s="79" t="s">
        <v>452</v>
      </c>
      <c r="H282" s="89" t="s">
        <v>923</v>
      </c>
      <c r="I282" s="119">
        <v>6634</v>
      </c>
      <c r="J282" s="118">
        <v>6.5</v>
      </c>
      <c r="K282" s="119">
        <v>1075</v>
      </c>
      <c r="L282" s="118">
        <v>1.29</v>
      </c>
      <c r="M282" s="117" t="s">
        <v>1138</v>
      </c>
      <c r="N282" s="117" t="s">
        <v>1194</v>
      </c>
      <c r="O282" s="78" t="str">
        <f t="shared" si="5"/>
        <v>16.2%</v>
      </c>
      <c r="P282" s="78" t="str">
        <f t="shared" si="5"/>
        <v>19.8%</v>
      </c>
      <c r="Q282" s="89"/>
      <c r="R282" s="97"/>
      <c r="S282" s="98"/>
      <c r="T282" s="99"/>
      <c r="U282" s="102"/>
      <c r="V282" s="102"/>
      <c r="W282" s="88" t="s">
        <v>1531</v>
      </c>
      <c r="X282" s="88" t="s">
        <v>1530</v>
      </c>
    </row>
    <row r="283" spans="2:24" x14ac:dyDescent="0.2">
      <c r="B283" s="116" t="s">
        <v>25</v>
      </c>
      <c r="C283" s="78" t="s">
        <v>844</v>
      </c>
      <c r="D283" s="78" t="s">
        <v>53</v>
      </c>
      <c r="E283" s="78" t="s">
        <v>1774</v>
      </c>
      <c r="F283" s="78" t="s">
        <v>453</v>
      </c>
      <c r="G283" s="79" t="s">
        <v>452</v>
      </c>
      <c r="H283" s="89" t="s">
        <v>924</v>
      </c>
      <c r="I283" s="119">
        <v>44128</v>
      </c>
      <c r="J283" s="118">
        <v>34.08</v>
      </c>
      <c r="K283" s="119">
        <v>5038</v>
      </c>
      <c r="L283" s="118">
        <v>7.4899999999999993</v>
      </c>
      <c r="M283" s="117" t="s">
        <v>1240</v>
      </c>
      <c r="N283" s="117" t="s">
        <v>1124</v>
      </c>
      <c r="O283" s="78" t="str">
        <f t="shared" si="5"/>
        <v>11.4%</v>
      </c>
      <c r="P283" s="78" t="str">
        <f t="shared" si="5"/>
        <v>21.9%</v>
      </c>
      <c r="Q283" s="89"/>
      <c r="R283" s="97"/>
      <c r="S283" s="98"/>
      <c r="T283" s="99"/>
      <c r="U283" s="102"/>
      <c r="V283" s="102"/>
      <c r="W283" s="88" t="s">
        <v>1531</v>
      </c>
      <c r="X283" s="88" t="s">
        <v>1530</v>
      </c>
    </row>
    <row r="284" spans="2:24" x14ac:dyDescent="0.2">
      <c r="B284" s="116" t="s">
        <v>25</v>
      </c>
      <c r="C284" s="78" t="s">
        <v>844</v>
      </c>
      <c r="D284" s="78" t="s">
        <v>53</v>
      </c>
      <c r="E284" s="78" t="s">
        <v>1775</v>
      </c>
      <c r="F284" s="78" t="s">
        <v>454</v>
      </c>
      <c r="G284" s="79" t="s">
        <v>211</v>
      </c>
      <c r="H284" s="89" t="s">
        <v>921</v>
      </c>
      <c r="I284" s="119">
        <v>16850</v>
      </c>
      <c r="J284" s="118">
        <v>9.76</v>
      </c>
      <c r="K284" s="119">
        <v>1843</v>
      </c>
      <c r="L284" s="118">
        <v>1.59</v>
      </c>
      <c r="M284" s="117" t="s">
        <v>1107</v>
      </c>
      <c r="N284" s="117" t="s">
        <v>1138</v>
      </c>
      <c r="O284" s="78" t="str">
        <f t="shared" si="5"/>
        <v>10.9%</v>
      </c>
      <c r="P284" s="78" t="str">
        <f t="shared" si="5"/>
        <v>16.2%</v>
      </c>
      <c r="Q284" s="89"/>
      <c r="R284" s="97"/>
      <c r="S284" s="98"/>
      <c r="T284" s="99"/>
      <c r="U284" s="102"/>
      <c r="V284" s="102"/>
      <c r="W284" s="88" t="s">
        <v>1532</v>
      </c>
      <c r="X284" s="88" t="s">
        <v>1530</v>
      </c>
    </row>
    <row r="285" spans="2:24" x14ac:dyDescent="0.2">
      <c r="B285" s="116" t="s">
        <v>25</v>
      </c>
      <c r="C285" s="78" t="s">
        <v>844</v>
      </c>
      <c r="D285" s="78" t="s">
        <v>53</v>
      </c>
      <c r="E285" s="78" t="s">
        <v>1775</v>
      </c>
      <c r="F285" s="78" t="s">
        <v>454</v>
      </c>
      <c r="G285" s="79" t="s">
        <v>211</v>
      </c>
      <c r="H285" s="89" t="s">
        <v>922</v>
      </c>
      <c r="I285" s="119">
        <v>38666</v>
      </c>
      <c r="J285" s="118">
        <v>17.670000000000002</v>
      </c>
      <c r="K285" s="119">
        <v>26025</v>
      </c>
      <c r="L285" s="118">
        <v>6.46</v>
      </c>
      <c r="M285" s="117" t="s">
        <v>1261</v>
      </c>
      <c r="N285" s="117" t="s">
        <v>1005</v>
      </c>
      <c r="O285" s="78" t="str">
        <f t="shared" si="5"/>
        <v>67.3%</v>
      </c>
      <c r="P285" s="78" t="str">
        <f t="shared" si="5"/>
        <v>36.5%</v>
      </c>
      <c r="Q285" s="89"/>
      <c r="R285" s="97"/>
      <c r="S285" s="98"/>
      <c r="T285" s="99"/>
      <c r="U285" s="102"/>
      <c r="V285" s="102"/>
      <c r="W285" s="88" t="s">
        <v>1532</v>
      </c>
      <c r="X285" s="88" t="s">
        <v>1530</v>
      </c>
    </row>
    <row r="286" spans="2:24" x14ac:dyDescent="0.2">
      <c r="B286" s="116" t="s">
        <v>25</v>
      </c>
      <c r="C286" s="78" t="s">
        <v>844</v>
      </c>
      <c r="D286" s="78" t="s">
        <v>53</v>
      </c>
      <c r="E286" s="78" t="s">
        <v>1775</v>
      </c>
      <c r="F286" s="78" t="s">
        <v>454</v>
      </c>
      <c r="G286" s="79" t="s">
        <v>211</v>
      </c>
      <c r="H286" s="89" t="s">
        <v>923</v>
      </c>
      <c r="I286" s="119">
        <v>6110</v>
      </c>
      <c r="J286" s="118">
        <v>5.66</v>
      </c>
      <c r="K286" s="119">
        <v>1211.92</v>
      </c>
      <c r="L286" s="118">
        <v>1.22</v>
      </c>
      <c r="M286" s="117" t="s">
        <v>1194</v>
      </c>
      <c r="N286" s="117" t="s">
        <v>1165</v>
      </c>
      <c r="O286" s="78" t="str">
        <f t="shared" si="5"/>
        <v>19.8%</v>
      </c>
      <c r="P286" s="78" t="str">
        <f t="shared" si="5"/>
        <v>21.5%</v>
      </c>
      <c r="Q286" s="89"/>
      <c r="R286" s="97"/>
      <c r="S286" s="98"/>
      <c r="T286" s="99"/>
      <c r="U286" s="102"/>
      <c r="V286" s="102"/>
      <c r="W286" s="88" t="s">
        <v>1532</v>
      </c>
      <c r="X286" s="88" t="s">
        <v>1530</v>
      </c>
    </row>
    <row r="287" spans="2:24" x14ac:dyDescent="0.2">
      <c r="B287" s="116" t="s">
        <v>25</v>
      </c>
      <c r="C287" s="78" t="s">
        <v>844</v>
      </c>
      <c r="D287" s="78" t="s">
        <v>53</v>
      </c>
      <c r="E287" s="78" t="s">
        <v>1775</v>
      </c>
      <c r="F287" s="78" t="s">
        <v>454</v>
      </c>
      <c r="G287" s="79" t="s">
        <v>211</v>
      </c>
      <c r="H287" s="89" t="s">
        <v>924</v>
      </c>
      <c r="I287" s="119">
        <v>61626</v>
      </c>
      <c r="J287" s="118">
        <v>33.090000000000003</v>
      </c>
      <c r="K287" s="119">
        <v>29079.919999999998</v>
      </c>
      <c r="L287" s="118">
        <v>9.2700000000000014</v>
      </c>
      <c r="M287" s="117" t="s">
        <v>1262</v>
      </c>
      <c r="N287" s="117" t="s">
        <v>1023</v>
      </c>
      <c r="O287" s="78" t="str">
        <f t="shared" si="5"/>
        <v>47.1%</v>
      </c>
      <c r="P287" s="78" t="str">
        <f t="shared" si="5"/>
        <v>28%</v>
      </c>
      <c r="Q287" s="89"/>
      <c r="R287" s="97"/>
      <c r="S287" s="98"/>
      <c r="T287" s="99"/>
      <c r="U287" s="102"/>
      <c r="V287" s="102"/>
      <c r="W287" s="88" t="s">
        <v>1532</v>
      </c>
      <c r="X287" s="88" t="s">
        <v>1530</v>
      </c>
    </row>
    <row r="288" spans="2:24" x14ac:dyDescent="0.2">
      <c r="B288" s="116" t="s">
        <v>25</v>
      </c>
      <c r="C288" s="78" t="s">
        <v>844</v>
      </c>
      <c r="D288" s="78" t="s">
        <v>53</v>
      </c>
      <c r="E288" s="78" t="s">
        <v>1776</v>
      </c>
      <c r="F288" s="78" t="s">
        <v>458</v>
      </c>
      <c r="G288" s="79" t="s">
        <v>457</v>
      </c>
      <c r="H288" s="89" t="s">
        <v>921</v>
      </c>
      <c r="I288" s="119">
        <v>15194</v>
      </c>
      <c r="J288" s="118">
        <v>8.67</v>
      </c>
      <c r="K288" s="119">
        <v>1029</v>
      </c>
      <c r="L288" s="118">
        <v>1.33</v>
      </c>
      <c r="M288" s="117" t="s">
        <v>1263</v>
      </c>
      <c r="N288" s="117" t="s">
        <v>905</v>
      </c>
      <c r="O288" s="78" t="str">
        <f t="shared" si="5"/>
        <v>6.77%</v>
      </c>
      <c r="P288" s="78" t="str">
        <f t="shared" si="5"/>
        <v>15.3%</v>
      </c>
      <c r="Q288" s="89"/>
      <c r="R288" s="97"/>
      <c r="S288" s="98"/>
      <c r="T288" s="99"/>
      <c r="U288" s="102"/>
      <c r="V288" s="102"/>
      <c r="W288" s="88" t="s">
        <v>1533</v>
      </c>
      <c r="X288" s="88" t="s">
        <v>1530</v>
      </c>
    </row>
    <row r="289" spans="2:24" x14ac:dyDescent="0.2">
      <c r="B289" s="116" t="s">
        <v>25</v>
      </c>
      <c r="C289" s="78" t="s">
        <v>844</v>
      </c>
      <c r="D289" s="78" t="s">
        <v>53</v>
      </c>
      <c r="E289" s="78" t="s">
        <v>1776</v>
      </c>
      <c r="F289" s="78" t="s">
        <v>458</v>
      </c>
      <c r="G289" s="79" t="s">
        <v>457</v>
      </c>
      <c r="H289" s="89" t="s">
        <v>922</v>
      </c>
      <c r="I289" s="119">
        <v>26637</v>
      </c>
      <c r="J289" s="118">
        <v>15.84</v>
      </c>
      <c r="K289" s="119">
        <v>8883</v>
      </c>
      <c r="L289" s="118">
        <v>4.53</v>
      </c>
      <c r="M289" s="117" t="s">
        <v>1090</v>
      </c>
      <c r="N289" s="117" t="s">
        <v>1184</v>
      </c>
      <c r="O289" s="78" t="str">
        <f t="shared" si="5"/>
        <v>33.3%</v>
      </c>
      <c r="P289" s="78" t="str">
        <f t="shared" si="5"/>
        <v>28.5%</v>
      </c>
      <c r="Q289" s="89"/>
      <c r="R289" s="97"/>
      <c r="S289" s="98"/>
      <c r="T289" s="99"/>
      <c r="U289" s="102"/>
      <c r="V289" s="102"/>
      <c r="W289" s="88" t="s">
        <v>1533</v>
      </c>
      <c r="X289" s="88" t="s">
        <v>1530</v>
      </c>
    </row>
    <row r="290" spans="2:24" x14ac:dyDescent="0.2">
      <c r="B290" s="116" t="s">
        <v>25</v>
      </c>
      <c r="C290" s="78" t="s">
        <v>844</v>
      </c>
      <c r="D290" s="78" t="s">
        <v>53</v>
      </c>
      <c r="E290" s="78" t="s">
        <v>1776</v>
      </c>
      <c r="F290" s="78" t="s">
        <v>458</v>
      </c>
      <c r="G290" s="79" t="s">
        <v>457</v>
      </c>
      <c r="H290" s="89" t="s">
        <v>923</v>
      </c>
      <c r="I290" s="119">
        <v>6335</v>
      </c>
      <c r="J290" s="118">
        <v>6.34</v>
      </c>
      <c r="K290" s="119">
        <v>1102.7380000000001</v>
      </c>
      <c r="L290" s="118">
        <v>1.1599999999999999</v>
      </c>
      <c r="M290" s="117" t="s">
        <v>1040</v>
      </c>
      <c r="N290" s="117" t="s">
        <v>1037</v>
      </c>
      <c r="O290" s="78" t="str">
        <f t="shared" si="5"/>
        <v>17.4%</v>
      </c>
      <c r="P290" s="78" t="str">
        <f t="shared" si="5"/>
        <v>18.2%</v>
      </c>
      <c r="Q290" s="89"/>
      <c r="R290" s="97"/>
      <c r="S290" s="98"/>
      <c r="T290" s="99"/>
      <c r="U290" s="102"/>
      <c r="V290" s="102"/>
      <c r="W290" s="88" t="s">
        <v>1533</v>
      </c>
      <c r="X290" s="88" t="s">
        <v>1530</v>
      </c>
    </row>
    <row r="291" spans="2:24" x14ac:dyDescent="0.2">
      <c r="B291" s="116" t="s">
        <v>25</v>
      </c>
      <c r="C291" s="78" t="s">
        <v>844</v>
      </c>
      <c r="D291" s="78" t="s">
        <v>53</v>
      </c>
      <c r="E291" s="78" t="s">
        <v>1776</v>
      </c>
      <c r="F291" s="78" t="s">
        <v>458</v>
      </c>
      <c r="G291" s="79" t="s">
        <v>457</v>
      </c>
      <c r="H291" s="89" t="s">
        <v>924</v>
      </c>
      <c r="I291" s="119">
        <v>48166</v>
      </c>
      <c r="J291" s="118">
        <v>30.849999999999998</v>
      </c>
      <c r="K291" s="119">
        <v>11014.737999999999</v>
      </c>
      <c r="L291" s="118">
        <v>7.0200000000000005</v>
      </c>
      <c r="M291" s="117" t="s">
        <v>1264</v>
      </c>
      <c r="N291" s="117" t="s">
        <v>930</v>
      </c>
      <c r="O291" s="78" t="str">
        <f t="shared" ref="O291:P354" si="6">LEFT(M291*100,4)&amp;"%"</f>
        <v>22.8%</v>
      </c>
      <c r="P291" s="78" t="str">
        <f t="shared" si="6"/>
        <v>22.7%</v>
      </c>
      <c r="Q291" s="89"/>
      <c r="R291" s="97"/>
      <c r="S291" s="98"/>
      <c r="T291" s="99"/>
      <c r="U291" s="102"/>
      <c r="V291" s="102"/>
      <c r="W291" s="88" t="s">
        <v>1533</v>
      </c>
      <c r="X291" s="88" t="s">
        <v>1530</v>
      </c>
    </row>
    <row r="292" spans="2:24" x14ac:dyDescent="0.2">
      <c r="B292" s="116" t="s">
        <v>25</v>
      </c>
      <c r="C292" s="78" t="s">
        <v>844</v>
      </c>
      <c r="D292" s="78" t="s">
        <v>53</v>
      </c>
      <c r="E292" s="78" t="s">
        <v>1777</v>
      </c>
      <c r="F292" s="78" t="s">
        <v>460</v>
      </c>
      <c r="G292" s="79" t="s">
        <v>459</v>
      </c>
      <c r="H292" s="89" t="s">
        <v>921</v>
      </c>
      <c r="I292" s="119">
        <v>15693</v>
      </c>
      <c r="J292" s="118">
        <v>8.02</v>
      </c>
      <c r="K292" s="119">
        <v>616</v>
      </c>
      <c r="L292" s="118">
        <v>0.63</v>
      </c>
      <c r="M292" s="117" t="s">
        <v>1265</v>
      </c>
      <c r="N292" s="117" t="s">
        <v>1266</v>
      </c>
      <c r="O292" s="78" t="str">
        <f t="shared" si="6"/>
        <v>3.92%</v>
      </c>
      <c r="P292" s="78" t="str">
        <f t="shared" si="6"/>
        <v>7.85%</v>
      </c>
      <c r="Q292" s="89"/>
      <c r="R292" s="97"/>
      <c r="S292" s="98"/>
      <c r="T292" s="99"/>
      <c r="U292" s="102"/>
      <c r="V292" s="102"/>
      <c r="W292" s="88" t="s">
        <v>1534</v>
      </c>
      <c r="X292" s="88" t="s">
        <v>1530</v>
      </c>
    </row>
    <row r="293" spans="2:24" x14ac:dyDescent="0.2">
      <c r="B293" s="116" t="s">
        <v>25</v>
      </c>
      <c r="C293" s="78" t="s">
        <v>844</v>
      </c>
      <c r="D293" s="78" t="s">
        <v>53</v>
      </c>
      <c r="E293" s="78" t="s">
        <v>1777</v>
      </c>
      <c r="F293" s="78" t="s">
        <v>460</v>
      </c>
      <c r="G293" s="79" t="s">
        <v>459</v>
      </c>
      <c r="H293" s="89" t="s">
        <v>922</v>
      </c>
      <c r="I293" s="119">
        <v>37347</v>
      </c>
      <c r="J293" s="118">
        <v>20.85</v>
      </c>
      <c r="K293" s="119">
        <v>22271</v>
      </c>
      <c r="L293" s="118">
        <v>6.4</v>
      </c>
      <c r="M293" s="117" t="s">
        <v>1267</v>
      </c>
      <c r="N293" s="117" t="s">
        <v>933</v>
      </c>
      <c r="O293" s="78" t="str">
        <f t="shared" si="6"/>
        <v>59.6%</v>
      </c>
      <c r="P293" s="78" t="str">
        <f t="shared" si="6"/>
        <v>30.6%</v>
      </c>
      <c r="Q293" s="89"/>
      <c r="R293" s="97"/>
      <c r="S293" s="98"/>
      <c r="T293" s="99"/>
      <c r="U293" s="102"/>
      <c r="V293" s="102"/>
      <c r="W293" s="88" t="s">
        <v>1534</v>
      </c>
      <c r="X293" s="88" t="s">
        <v>1530</v>
      </c>
    </row>
    <row r="294" spans="2:24" x14ac:dyDescent="0.2">
      <c r="B294" s="116" t="s">
        <v>25</v>
      </c>
      <c r="C294" s="78" t="s">
        <v>844</v>
      </c>
      <c r="D294" s="78" t="s">
        <v>53</v>
      </c>
      <c r="E294" s="78" t="s">
        <v>1777</v>
      </c>
      <c r="F294" s="78" t="s">
        <v>460</v>
      </c>
      <c r="G294" s="79" t="s">
        <v>459</v>
      </c>
      <c r="H294" s="89" t="s">
        <v>923</v>
      </c>
      <c r="I294" s="119">
        <v>6317</v>
      </c>
      <c r="J294" s="118">
        <v>6.08</v>
      </c>
      <c r="K294" s="119">
        <v>611.18100000000004</v>
      </c>
      <c r="L294" s="118">
        <v>0.54</v>
      </c>
      <c r="M294" s="117" t="s">
        <v>1268</v>
      </c>
      <c r="N294" s="117" t="s">
        <v>1269</v>
      </c>
      <c r="O294" s="78" t="str">
        <f t="shared" si="6"/>
        <v>9.67%</v>
      </c>
      <c r="P294" s="78" t="str">
        <f t="shared" si="6"/>
        <v>8.88%</v>
      </c>
      <c r="Q294" s="89"/>
      <c r="R294" s="97"/>
      <c r="S294" s="98"/>
      <c r="T294" s="99"/>
      <c r="U294" s="102"/>
      <c r="V294" s="102"/>
      <c r="W294" s="88" t="s">
        <v>1534</v>
      </c>
      <c r="X294" s="88" t="s">
        <v>1530</v>
      </c>
    </row>
    <row r="295" spans="2:24" x14ac:dyDescent="0.2">
      <c r="B295" s="116" t="s">
        <v>25</v>
      </c>
      <c r="C295" s="78" t="s">
        <v>844</v>
      </c>
      <c r="D295" s="78" t="s">
        <v>53</v>
      </c>
      <c r="E295" s="78" t="s">
        <v>1777</v>
      </c>
      <c r="F295" s="78" t="s">
        <v>460</v>
      </c>
      <c r="G295" s="79" t="s">
        <v>459</v>
      </c>
      <c r="H295" s="89" t="s">
        <v>924</v>
      </c>
      <c r="I295" s="119">
        <v>59357</v>
      </c>
      <c r="J295" s="118">
        <v>34.950000000000003</v>
      </c>
      <c r="K295" s="119">
        <v>23498.181</v>
      </c>
      <c r="L295" s="118">
        <v>7.57</v>
      </c>
      <c r="M295" s="117" t="s">
        <v>1270</v>
      </c>
      <c r="N295" s="117" t="s">
        <v>1074</v>
      </c>
      <c r="O295" s="78" t="str">
        <f t="shared" si="6"/>
        <v>39.5%</v>
      </c>
      <c r="P295" s="78" t="str">
        <f t="shared" si="6"/>
        <v>21.6%</v>
      </c>
      <c r="Q295" s="89"/>
      <c r="R295" s="97"/>
      <c r="S295" s="98"/>
      <c r="T295" s="99"/>
      <c r="U295" s="102"/>
      <c r="V295" s="102"/>
      <c r="W295" s="88" t="s">
        <v>1534</v>
      </c>
      <c r="X295" s="88" t="s">
        <v>1530</v>
      </c>
    </row>
    <row r="296" spans="2:24" x14ac:dyDescent="0.2">
      <c r="B296" s="116" t="s">
        <v>25</v>
      </c>
      <c r="C296" s="78" t="s">
        <v>844</v>
      </c>
      <c r="D296" s="78" t="s">
        <v>53</v>
      </c>
      <c r="E296" s="78" t="s">
        <v>1778</v>
      </c>
      <c r="F296" s="78" t="s">
        <v>464</v>
      </c>
      <c r="G296" s="79" t="s">
        <v>463</v>
      </c>
      <c r="H296" s="89" t="s">
        <v>921</v>
      </c>
      <c r="I296" s="119">
        <v>16843</v>
      </c>
      <c r="J296" s="118">
        <v>9.6999999999999993</v>
      </c>
      <c r="K296" s="119">
        <v>3074</v>
      </c>
      <c r="L296" s="118">
        <v>2.27</v>
      </c>
      <c r="M296" s="117" t="s">
        <v>1037</v>
      </c>
      <c r="N296" s="117" t="s">
        <v>1062</v>
      </c>
      <c r="O296" s="78" t="str">
        <f t="shared" si="6"/>
        <v>18.2%</v>
      </c>
      <c r="P296" s="78" t="str">
        <f t="shared" si="6"/>
        <v>23.4%</v>
      </c>
      <c r="Q296" s="89"/>
      <c r="R296" s="97"/>
      <c r="S296" s="98"/>
      <c r="T296" s="99"/>
      <c r="U296" s="102"/>
      <c r="V296" s="102"/>
      <c r="W296" s="88" t="s">
        <v>1535</v>
      </c>
      <c r="X296" s="88" t="s">
        <v>1530</v>
      </c>
    </row>
    <row r="297" spans="2:24" x14ac:dyDescent="0.2">
      <c r="B297" s="116" t="s">
        <v>25</v>
      </c>
      <c r="C297" s="78" t="s">
        <v>844</v>
      </c>
      <c r="D297" s="78" t="s">
        <v>53</v>
      </c>
      <c r="E297" s="78" t="s">
        <v>1778</v>
      </c>
      <c r="F297" s="78" t="s">
        <v>464</v>
      </c>
      <c r="G297" s="79" t="s">
        <v>463</v>
      </c>
      <c r="H297" s="89" t="s">
        <v>922</v>
      </c>
      <c r="I297" s="119">
        <v>14938</v>
      </c>
      <c r="J297" s="118">
        <v>15.31</v>
      </c>
      <c r="K297" s="119">
        <v>4300</v>
      </c>
      <c r="L297" s="118">
        <v>6.67</v>
      </c>
      <c r="M297" s="117" t="s">
        <v>1086</v>
      </c>
      <c r="N297" s="117" t="s">
        <v>1271</v>
      </c>
      <c r="O297" s="78" t="str">
        <f t="shared" si="6"/>
        <v>28.7%</v>
      </c>
      <c r="P297" s="78" t="str">
        <f t="shared" si="6"/>
        <v>43.5%</v>
      </c>
      <c r="Q297" s="89"/>
      <c r="R297" s="97"/>
      <c r="S297" s="98"/>
      <c r="T297" s="99"/>
      <c r="U297" s="102"/>
      <c r="V297" s="102"/>
      <c r="W297" s="88" t="s">
        <v>1535</v>
      </c>
      <c r="X297" s="88" t="s">
        <v>1530</v>
      </c>
    </row>
    <row r="298" spans="2:24" x14ac:dyDescent="0.2">
      <c r="B298" s="116" t="s">
        <v>25</v>
      </c>
      <c r="C298" s="78" t="s">
        <v>844</v>
      </c>
      <c r="D298" s="78" t="s">
        <v>53</v>
      </c>
      <c r="E298" s="78" t="s">
        <v>1778</v>
      </c>
      <c r="F298" s="78" t="s">
        <v>464</v>
      </c>
      <c r="G298" s="79" t="s">
        <v>463</v>
      </c>
      <c r="H298" s="89" t="s">
        <v>923</v>
      </c>
      <c r="I298" s="119">
        <v>6779</v>
      </c>
      <c r="J298" s="118">
        <v>7.19</v>
      </c>
      <c r="K298" s="119">
        <v>1708</v>
      </c>
      <c r="L298" s="118">
        <v>2.11</v>
      </c>
      <c r="M298" s="117" t="s">
        <v>1026</v>
      </c>
      <c r="N298" s="117" t="s">
        <v>1052</v>
      </c>
      <c r="O298" s="78" t="str">
        <f t="shared" si="6"/>
        <v>25.1%</v>
      </c>
      <c r="P298" s="78" t="str">
        <f t="shared" si="6"/>
        <v>29.3%</v>
      </c>
      <c r="Q298" s="89"/>
      <c r="R298" s="97"/>
      <c r="S298" s="98"/>
      <c r="T298" s="99"/>
      <c r="U298" s="102"/>
      <c r="V298" s="102"/>
      <c r="W298" s="88" t="s">
        <v>1535</v>
      </c>
      <c r="X298" s="88" t="s">
        <v>1530</v>
      </c>
    </row>
    <row r="299" spans="2:24" x14ac:dyDescent="0.2">
      <c r="B299" s="116" t="s">
        <v>25</v>
      </c>
      <c r="C299" s="78" t="s">
        <v>844</v>
      </c>
      <c r="D299" s="78" t="s">
        <v>53</v>
      </c>
      <c r="E299" s="78" t="s">
        <v>1778</v>
      </c>
      <c r="F299" s="78" t="s">
        <v>464</v>
      </c>
      <c r="G299" s="79" t="s">
        <v>463</v>
      </c>
      <c r="H299" s="89" t="s">
        <v>924</v>
      </c>
      <c r="I299" s="119">
        <v>38560</v>
      </c>
      <c r="J299" s="118">
        <v>32.199999999999996</v>
      </c>
      <c r="K299" s="119">
        <v>9082</v>
      </c>
      <c r="L299" s="118">
        <v>11.049999999999999</v>
      </c>
      <c r="M299" s="117" t="s">
        <v>1081</v>
      </c>
      <c r="N299" s="117" t="s">
        <v>1272</v>
      </c>
      <c r="O299" s="78" t="str">
        <f t="shared" si="6"/>
        <v>23.5%</v>
      </c>
      <c r="P299" s="78" t="str">
        <f t="shared" si="6"/>
        <v>34.3%</v>
      </c>
      <c r="Q299" s="89"/>
      <c r="R299" s="97"/>
      <c r="S299" s="98"/>
      <c r="T299" s="99"/>
      <c r="U299" s="102"/>
      <c r="V299" s="102"/>
      <c r="W299" s="88" t="s">
        <v>1535</v>
      </c>
      <c r="X299" s="88" t="s">
        <v>1530</v>
      </c>
    </row>
    <row r="300" spans="2:24" x14ac:dyDescent="0.2">
      <c r="B300" s="116" t="s">
        <v>25</v>
      </c>
      <c r="C300" s="78" t="s">
        <v>844</v>
      </c>
      <c r="D300" s="78" t="s">
        <v>53</v>
      </c>
      <c r="E300" s="78" t="s">
        <v>1779</v>
      </c>
      <c r="F300" s="78" t="s">
        <v>466</v>
      </c>
      <c r="G300" s="79" t="s">
        <v>465</v>
      </c>
      <c r="H300" s="89" t="s">
        <v>921</v>
      </c>
      <c r="I300" s="119">
        <v>11370</v>
      </c>
      <c r="J300" s="118">
        <v>6.78</v>
      </c>
      <c r="K300" s="119">
        <v>886</v>
      </c>
      <c r="L300" s="118">
        <v>1.19</v>
      </c>
      <c r="M300" s="117" t="s">
        <v>1273</v>
      </c>
      <c r="N300" s="117" t="s">
        <v>1260</v>
      </c>
      <c r="O300" s="78" t="str">
        <f t="shared" si="6"/>
        <v>7.79%</v>
      </c>
      <c r="P300" s="78" t="str">
        <f t="shared" si="6"/>
        <v>17.5%</v>
      </c>
      <c r="Q300" s="89"/>
      <c r="R300" s="97"/>
      <c r="S300" s="98"/>
      <c r="T300" s="99"/>
      <c r="U300" s="102"/>
      <c r="V300" s="102"/>
      <c r="W300" s="88" t="s">
        <v>1536</v>
      </c>
      <c r="X300" s="88" t="s">
        <v>1530</v>
      </c>
    </row>
    <row r="301" spans="2:24" x14ac:dyDescent="0.2">
      <c r="B301" s="116" t="s">
        <v>25</v>
      </c>
      <c r="C301" s="78" t="s">
        <v>844</v>
      </c>
      <c r="D301" s="78" t="s">
        <v>53</v>
      </c>
      <c r="E301" s="78" t="s">
        <v>1779</v>
      </c>
      <c r="F301" s="78" t="s">
        <v>466</v>
      </c>
      <c r="G301" s="79" t="s">
        <v>465</v>
      </c>
      <c r="H301" s="89" t="s">
        <v>922</v>
      </c>
      <c r="I301" s="119">
        <v>15066</v>
      </c>
      <c r="J301" s="118">
        <v>15.79</v>
      </c>
      <c r="K301" s="119">
        <v>4376</v>
      </c>
      <c r="L301" s="118">
        <v>6.88</v>
      </c>
      <c r="M301" s="117" t="s">
        <v>1254</v>
      </c>
      <c r="N301" s="117" t="s">
        <v>1271</v>
      </c>
      <c r="O301" s="78" t="str">
        <f t="shared" si="6"/>
        <v>29%</v>
      </c>
      <c r="P301" s="78" t="str">
        <f t="shared" si="6"/>
        <v>43.5%</v>
      </c>
      <c r="Q301" s="89"/>
      <c r="R301" s="97"/>
      <c r="S301" s="98"/>
      <c r="T301" s="99"/>
      <c r="U301" s="102"/>
      <c r="V301" s="102"/>
      <c r="W301" s="88" t="s">
        <v>1536</v>
      </c>
      <c r="X301" s="88" t="s">
        <v>1530</v>
      </c>
    </row>
    <row r="302" spans="2:24" x14ac:dyDescent="0.2">
      <c r="B302" s="116" t="s">
        <v>25</v>
      </c>
      <c r="C302" s="78" t="s">
        <v>844</v>
      </c>
      <c r="D302" s="78" t="s">
        <v>53</v>
      </c>
      <c r="E302" s="78" t="s">
        <v>1779</v>
      </c>
      <c r="F302" s="78" t="s">
        <v>466</v>
      </c>
      <c r="G302" s="79" t="s">
        <v>465</v>
      </c>
      <c r="H302" s="89" t="s">
        <v>923</v>
      </c>
      <c r="I302" s="119">
        <v>6776</v>
      </c>
      <c r="J302" s="118">
        <v>5.8</v>
      </c>
      <c r="K302" s="119">
        <v>1348.9380000000001</v>
      </c>
      <c r="L302" s="118">
        <v>1.1499999999999999</v>
      </c>
      <c r="M302" s="117" t="s">
        <v>1274</v>
      </c>
      <c r="N302" s="117" t="s">
        <v>1194</v>
      </c>
      <c r="O302" s="78" t="str">
        <f t="shared" si="6"/>
        <v>19.9%</v>
      </c>
      <c r="P302" s="78" t="str">
        <f t="shared" si="6"/>
        <v>19.8%</v>
      </c>
      <c r="Q302" s="89"/>
      <c r="R302" s="97"/>
      <c r="S302" s="98"/>
      <c r="T302" s="99"/>
      <c r="U302" s="102"/>
      <c r="V302" s="102"/>
      <c r="W302" s="88" t="s">
        <v>1536</v>
      </c>
      <c r="X302" s="88" t="s">
        <v>1530</v>
      </c>
    </row>
    <row r="303" spans="2:24" x14ac:dyDescent="0.2">
      <c r="B303" s="116" t="s">
        <v>25</v>
      </c>
      <c r="C303" s="78" t="s">
        <v>844</v>
      </c>
      <c r="D303" s="78" t="s">
        <v>53</v>
      </c>
      <c r="E303" s="78" t="s">
        <v>1779</v>
      </c>
      <c r="F303" s="78" t="s">
        <v>466</v>
      </c>
      <c r="G303" s="80" t="s">
        <v>465</v>
      </c>
      <c r="H303" s="89" t="s">
        <v>924</v>
      </c>
      <c r="I303" s="119">
        <v>33212</v>
      </c>
      <c r="J303" s="118">
        <v>28.37</v>
      </c>
      <c r="K303" s="119">
        <v>6610.9380000000001</v>
      </c>
      <c r="L303" s="118">
        <v>9.2200000000000006</v>
      </c>
      <c r="M303" s="117" t="s">
        <v>1274</v>
      </c>
      <c r="N303" s="117" t="s">
        <v>1149</v>
      </c>
      <c r="O303" s="78" t="str">
        <f t="shared" si="6"/>
        <v>19.9%</v>
      </c>
      <c r="P303" s="78" t="str">
        <f t="shared" si="6"/>
        <v>32.4%</v>
      </c>
      <c r="Q303" s="89"/>
      <c r="R303" s="97"/>
      <c r="S303" s="98"/>
      <c r="T303" s="99"/>
      <c r="U303" s="102"/>
      <c r="V303" s="102"/>
      <c r="W303" s="88" t="s">
        <v>1536</v>
      </c>
      <c r="X303" s="88" t="s">
        <v>1530</v>
      </c>
    </row>
    <row r="304" spans="2:24" x14ac:dyDescent="0.2">
      <c r="B304" s="116" t="s">
        <v>25</v>
      </c>
      <c r="C304" s="78" t="s">
        <v>844</v>
      </c>
      <c r="D304" s="78" t="s">
        <v>53</v>
      </c>
      <c r="E304" s="78" t="s">
        <v>1780</v>
      </c>
      <c r="F304" s="78" t="s">
        <v>1424</v>
      </c>
      <c r="G304" s="79" t="s">
        <v>960</v>
      </c>
      <c r="H304" s="89" t="s">
        <v>921</v>
      </c>
      <c r="I304" s="119">
        <v>13286</v>
      </c>
      <c r="J304" s="118">
        <v>7.56</v>
      </c>
      <c r="K304" s="119">
        <v>1061</v>
      </c>
      <c r="L304" s="118">
        <v>1.01</v>
      </c>
      <c r="M304" s="117" t="s">
        <v>1275</v>
      </c>
      <c r="N304" s="117" t="s">
        <v>1122</v>
      </c>
      <c r="O304" s="78" t="str">
        <f t="shared" si="6"/>
        <v>7.98%</v>
      </c>
      <c r="P304" s="78" t="str">
        <f t="shared" si="6"/>
        <v>13.3%</v>
      </c>
      <c r="Q304" s="89"/>
      <c r="R304" s="97"/>
      <c r="S304" s="98"/>
      <c r="T304" s="99"/>
      <c r="U304" s="102"/>
      <c r="V304" s="102"/>
      <c r="W304" s="88" t="s">
        <v>1537</v>
      </c>
      <c r="X304" s="88" t="s">
        <v>1530</v>
      </c>
    </row>
    <row r="305" spans="2:24" x14ac:dyDescent="0.2">
      <c r="B305" s="116" t="s">
        <v>25</v>
      </c>
      <c r="C305" s="78" t="s">
        <v>844</v>
      </c>
      <c r="D305" s="78" t="s">
        <v>53</v>
      </c>
      <c r="E305" s="78" t="s">
        <v>1780</v>
      </c>
      <c r="F305" s="78" t="s">
        <v>1424</v>
      </c>
      <c r="G305" s="79" t="s">
        <v>960</v>
      </c>
      <c r="H305" s="89" t="s">
        <v>922</v>
      </c>
      <c r="I305" s="119">
        <v>13964</v>
      </c>
      <c r="J305" s="118">
        <v>15.39</v>
      </c>
      <c r="K305" s="119">
        <v>3226</v>
      </c>
      <c r="L305" s="118">
        <v>5.41</v>
      </c>
      <c r="M305" s="117" t="s">
        <v>1167</v>
      </c>
      <c r="N305" s="117" t="s">
        <v>1276</v>
      </c>
      <c r="O305" s="78" t="str">
        <f t="shared" si="6"/>
        <v>23.1%</v>
      </c>
      <c r="P305" s="78" t="str">
        <f t="shared" si="6"/>
        <v>35.1%</v>
      </c>
      <c r="Q305" s="89"/>
      <c r="R305" s="97"/>
      <c r="S305" s="98"/>
      <c r="T305" s="99"/>
      <c r="U305" s="102"/>
      <c r="V305" s="102"/>
      <c r="W305" s="88" t="s">
        <v>1537</v>
      </c>
      <c r="X305" s="88" t="s">
        <v>1530</v>
      </c>
    </row>
    <row r="306" spans="2:24" x14ac:dyDescent="0.2">
      <c r="B306" s="116" t="s">
        <v>25</v>
      </c>
      <c r="C306" s="78" t="s">
        <v>844</v>
      </c>
      <c r="D306" s="78" t="s">
        <v>53</v>
      </c>
      <c r="E306" s="78" t="s">
        <v>1780</v>
      </c>
      <c r="F306" s="78" t="s">
        <v>1424</v>
      </c>
      <c r="G306" s="79" t="s">
        <v>960</v>
      </c>
      <c r="H306" s="89" t="s">
        <v>923</v>
      </c>
      <c r="I306" s="119">
        <v>6575</v>
      </c>
      <c r="J306" s="118">
        <v>6.44</v>
      </c>
      <c r="K306" s="119">
        <v>1135</v>
      </c>
      <c r="L306" s="118">
        <v>1.34</v>
      </c>
      <c r="M306" s="117" t="s">
        <v>1050</v>
      </c>
      <c r="N306" s="117" t="s">
        <v>1277</v>
      </c>
      <c r="O306" s="78" t="str">
        <f t="shared" si="6"/>
        <v>17.2%</v>
      </c>
      <c r="P306" s="78" t="str">
        <f t="shared" si="6"/>
        <v>20.8%</v>
      </c>
      <c r="Q306" s="89"/>
      <c r="R306" s="97"/>
      <c r="S306" s="98"/>
      <c r="T306" s="99"/>
      <c r="U306" s="102"/>
      <c r="V306" s="102"/>
      <c r="W306" s="88" t="s">
        <v>1537</v>
      </c>
      <c r="X306" s="88" t="s">
        <v>1530</v>
      </c>
    </row>
    <row r="307" spans="2:24" x14ac:dyDescent="0.2">
      <c r="B307" s="116" t="s">
        <v>25</v>
      </c>
      <c r="C307" s="78" t="s">
        <v>844</v>
      </c>
      <c r="D307" s="78" t="s">
        <v>53</v>
      </c>
      <c r="E307" s="78" t="s">
        <v>1780</v>
      </c>
      <c r="F307" s="78" t="s">
        <v>1424</v>
      </c>
      <c r="G307" s="79" t="s">
        <v>960</v>
      </c>
      <c r="H307" s="89" t="s">
        <v>924</v>
      </c>
      <c r="I307" s="119">
        <v>33825</v>
      </c>
      <c r="J307" s="118">
        <v>29.39</v>
      </c>
      <c r="K307" s="119">
        <v>5422</v>
      </c>
      <c r="L307" s="118">
        <v>7.76</v>
      </c>
      <c r="M307" s="117" t="s">
        <v>1278</v>
      </c>
      <c r="N307" s="117" t="s">
        <v>1192</v>
      </c>
      <c r="O307" s="78" t="str">
        <f t="shared" si="6"/>
        <v>16%</v>
      </c>
      <c r="P307" s="78" t="str">
        <f t="shared" si="6"/>
        <v>26.4%</v>
      </c>
      <c r="Q307" s="89"/>
      <c r="R307" s="97"/>
      <c r="S307" s="98"/>
      <c r="T307" s="99"/>
      <c r="U307" s="102"/>
      <c r="V307" s="102"/>
      <c r="W307" s="88" t="s">
        <v>1537</v>
      </c>
      <c r="X307" s="88" t="s">
        <v>1530</v>
      </c>
    </row>
    <row r="308" spans="2:24" x14ac:dyDescent="0.2">
      <c r="B308" s="116" t="s">
        <v>25</v>
      </c>
      <c r="C308" s="78" t="s">
        <v>844</v>
      </c>
      <c r="D308" s="78" t="s">
        <v>53</v>
      </c>
      <c r="E308" s="78" t="s">
        <v>1781</v>
      </c>
      <c r="F308" s="78" t="s">
        <v>1425</v>
      </c>
      <c r="G308" s="79" t="s">
        <v>961</v>
      </c>
      <c r="H308" s="89" t="s">
        <v>921</v>
      </c>
      <c r="I308" s="119">
        <v>13696</v>
      </c>
      <c r="J308" s="118">
        <v>8.32</v>
      </c>
      <c r="K308" s="119">
        <v>752</v>
      </c>
      <c r="L308" s="118">
        <v>1.04</v>
      </c>
      <c r="M308" s="117" t="s">
        <v>1279</v>
      </c>
      <c r="N308" s="117" t="s">
        <v>1210</v>
      </c>
      <c r="O308" s="78" t="str">
        <f t="shared" si="6"/>
        <v>5.49%</v>
      </c>
      <c r="P308" s="78" t="str">
        <f t="shared" si="6"/>
        <v>12.5%</v>
      </c>
      <c r="Q308" s="89"/>
      <c r="R308" s="97"/>
      <c r="S308" s="98"/>
      <c r="T308" s="99"/>
      <c r="U308" s="102"/>
      <c r="V308" s="102"/>
      <c r="W308" s="88" t="s">
        <v>1538</v>
      </c>
      <c r="X308" s="88" t="s">
        <v>1530</v>
      </c>
    </row>
    <row r="309" spans="2:24" x14ac:dyDescent="0.2">
      <c r="B309" s="116" t="s">
        <v>25</v>
      </c>
      <c r="C309" s="78" t="s">
        <v>844</v>
      </c>
      <c r="D309" s="78" t="s">
        <v>53</v>
      </c>
      <c r="E309" s="78" t="s">
        <v>1781</v>
      </c>
      <c r="F309" s="78" t="s">
        <v>1425</v>
      </c>
      <c r="G309" s="79" t="s">
        <v>961</v>
      </c>
      <c r="H309" s="89" t="s">
        <v>922</v>
      </c>
      <c r="I309" s="119">
        <v>13450</v>
      </c>
      <c r="J309" s="118">
        <v>14</v>
      </c>
      <c r="K309" s="119">
        <v>2795</v>
      </c>
      <c r="L309" s="118">
        <v>4.3499999999999996</v>
      </c>
      <c r="M309" s="117" t="s">
        <v>1039</v>
      </c>
      <c r="N309" s="117" t="s">
        <v>1238</v>
      </c>
      <c r="O309" s="78" t="str">
        <f t="shared" si="6"/>
        <v>20.7%</v>
      </c>
      <c r="P309" s="78" t="str">
        <f t="shared" si="6"/>
        <v>31%</v>
      </c>
      <c r="Q309" s="89"/>
      <c r="R309" s="97"/>
      <c r="S309" s="98"/>
      <c r="T309" s="99"/>
      <c r="U309" s="102"/>
      <c r="V309" s="102"/>
      <c r="W309" s="88" t="s">
        <v>1538</v>
      </c>
      <c r="X309" s="88" t="s">
        <v>1530</v>
      </c>
    </row>
    <row r="310" spans="2:24" x14ac:dyDescent="0.2">
      <c r="B310" s="116" t="s">
        <v>25</v>
      </c>
      <c r="C310" s="78" t="s">
        <v>844</v>
      </c>
      <c r="D310" s="78" t="s">
        <v>53</v>
      </c>
      <c r="E310" s="78" t="s">
        <v>1781</v>
      </c>
      <c r="F310" s="78" t="s">
        <v>1425</v>
      </c>
      <c r="G310" s="79" t="s">
        <v>961</v>
      </c>
      <c r="H310" s="89" t="s">
        <v>923</v>
      </c>
      <c r="I310" s="119">
        <v>7522</v>
      </c>
      <c r="J310" s="118">
        <v>6.52</v>
      </c>
      <c r="K310" s="119">
        <v>1879</v>
      </c>
      <c r="L310" s="118">
        <v>1.61</v>
      </c>
      <c r="M310" s="117" t="s">
        <v>1031</v>
      </c>
      <c r="N310" s="117" t="s">
        <v>1130</v>
      </c>
      <c r="O310" s="78" t="str">
        <f t="shared" si="6"/>
        <v>24.9%</v>
      </c>
      <c r="P310" s="78" t="str">
        <f t="shared" si="6"/>
        <v>24.6%</v>
      </c>
      <c r="Q310" s="89"/>
      <c r="R310" s="97"/>
      <c r="S310" s="98"/>
      <c r="T310" s="99"/>
      <c r="U310" s="102"/>
      <c r="V310" s="102"/>
      <c r="W310" s="88" t="s">
        <v>1538</v>
      </c>
      <c r="X310" s="88" t="s">
        <v>1530</v>
      </c>
    </row>
    <row r="311" spans="2:24" x14ac:dyDescent="0.2">
      <c r="B311" s="116" t="s">
        <v>25</v>
      </c>
      <c r="C311" s="78" t="s">
        <v>844</v>
      </c>
      <c r="D311" s="78" t="s">
        <v>53</v>
      </c>
      <c r="E311" s="78" t="s">
        <v>1781</v>
      </c>
      <c r="F311" s="78" t="s">
        <v>1425</v>
      </c>
      <c r="G311" s="79" t="s">
        <v>961</v>
      </c>
      <c r="H311" s="89" t="s">
        <v>924</v>
      </c>
      <c r="I311" s="119">
        <v>34668</v>
      </c>
      <c r="J311" s="118">
        <v>28.84</v>
      </c>
      <c r="K311" s="119">
        <v>5426</v>
      </c>
      <c r="L311" s="118">
        <v>7</v>
      </c>
      <c r="M311" s="117" t="s">
        <v>1219</v>
      </c>
      <c r="N311" s="117" t="s">
        <v>1141</v>
      </c>
      <c r="O311" s="78" t="str">
        <f t="shared" si="6"/>
        <v>15.6%</v>
      </c>
      <c r="P311" s="78" t="str">
        <f t="shared" si="6"/>
        <v>24.2%</v>
      </c>
      <c r="Q311" s="89"/>
      <c r="R311" s="97"/>
      <c r="S311" s="98"/>
      <c r="T311" s="99"/>
      <c r="U311" s="102"/>
      <c r="V311" s="102"/>
      <c r="W311" s="88" t="s">
        <v>1538</v>
      </c>
      <c r="X311" s="88" t="s">
        <v>1530</v>
      </c>
    </row>
    <row r="312" spans="2:24" x14ac:dyDescent="0.2">
      <c r="B312" s="116" t="s">
        <v>25</v>
      </c>
      <c r="C312" s="78" t="s">
        <v>844</v>
      </c>
      <c r="D312" s="78" t="s">
        <v>53</v>
      </c>
      <c r="E312" s="78" t="s">
        <v>1782</v>
      </c>
      <c r="F312" s="78" t="s">
        <v>1426</v>
      </c>
      <c r="G312" s="79" t="s">
        <v>962</v>
      </c>
      <c r="H312" s="89" t="s">
        <v>921</v>
      </c>
      <c r="I312" s="119">
        <v>15302</v>
      </c>
      <c r="J312" s="118">
        <v>7.43</v>
      </c>
      <c r="K312" s="119">
        <v>988</v>
      </c>
      <c r="L312" s="118">
        <v>0.83</v>
      </c>
      <c r="M312" s="117" t="s">
        <v>1280</v>
      </c>
      <c r="N312" s="117" t="s">
        <v>915</v>
      </c>
      <c r="O312" s="78" t="str">
        <f t="shared" si="6"/>
        <v>6.45%</v>
      </c>
      <c r="P312" s="78" t="str">
        <f t="shared" si="6"/>
        <v>11.1%</v>
      </c>
      <c r="Q312" s="89"/>
      <c r="R312" s="97"/>
      <c r="S312" s="98"/>
      <c r="T312" s="99"/>
      <c r="U312" s="102"/>
      <c r="V312" s="102"/>
      <c r="W312" s="88" t="s">
        <v>1539</v>
      </c>
      <c r="X312" s="88" t="s">
        <v>1530</v>
      </c>
    </row>
    <row r="313" spans="2:24" x14ac:dyDescent="0.2">
      <c r="B313" s="116" t="s">
        <v>25</v>
      </c>
      <c r="C313" s="78" t="s">
        <v>844</v>
      </c>
      <c r="D313" s="78" t="s">
        <v>53</v>
      </c>
      <c r="E313" s="78" t="s">
        <v>1782</v>
      </c>
      <c r="F313" s="78" t="s">
        <v>1426</v>
      </c>
      <c r="G313" s="79" t="s">
        <v>962</v>
      </c>
      <c r="H313" s="89" t="s">
        <v>922</v>
      </c>
      <c r="I313" s="119">
        <v>19203</v>
      </c>
      <c r="J313" s="118">
        <v>21.57</v>
      </c>
      <c r="K313" s="119">
        <v>3920</v>
      </c>
      <c r="L313" s="118">
        <v>6.21</v>
      </c>
      <c r="M313" s="117" t="s">
        <v>1257</v>
      </c>
      <c r="N313" s="117" t="s">
        <v>1086</v>
      </c>
      <c r="O313" s="78" t="str">
        <f t="shared" si="6"/>
        <v>20.4%</v>
      </c>
      <c r="P313" s="78" t="str">
        <f t="shared" si="6"/>
        <v>28.7%</v>
      </c>
      <c r="Q313" s="89"/>
      <c r="R313" s="97"/>
      <c r="S313" s="98"/>
      <c r="T313" s="99"/>
      <c r="U313" s="102"/>
      <c r="V313" s="102"/>
      <c r="W313" s="88" t="s">
        <v>1539</v>
      </c>
      <c r="X313" s="88" t="s">
        <v>1530</v>
      </c>
    </row>
    <row r="314" spans="2:24" x14ac:dyDescent="0.2">
      <c r="B314" s="116" t="s">
        <v>25</v>
      </c>
      <c r="C314" s="78" t="s">
        <v>844</v>
      </c>
      <c r="D314" s="78" t="s">
        <v>53</v>
      </c>
      <c r="E314" s="78" t="s">
        <v>1782</v>
      </c>
      <c r="F314" s="78" t="s">
        <v>1426</v>
      </c>
      <c r="G314" s="79" t="s">
        <v>962</v>
      </c>
      <c r="H314" s="89" t="s">
        <v>923</v>
      </c>
      <c r="I314" s="119">
        <v>6040</v>
      </c>
      <c r="J314" s="118">
        <v>5.79</v>
      </c>
      <c r="K314" s="119">
        <v>875</v>
      </c>
      <c r="L314" s="118">
        <v>0.72</v>
      </c>
      <c r="M314" s="117" t="s">
        <v>1123</v>
      </c>
      <c r="N314" s="117" t="s">
        <v>1096</v>
      </c>
      <c r="O314" s="78" t="str">
        <f t="shared" si="6"/>
        <v>14.4%</v>
      </c>
      <c r="P314" s="78" t="str">
        <f t="shared" si="6"/>
        <v>12.4%</v>
      </c>
      <c r="Q314" s="89"/>
      <c r="R314" s="97"/>
      <c r="S314" s="98"/>
      <c r="T314" s="99"/>
      <c r="U314" s="102"/>
      <c r="V314" s="102"/>
      <c r="W314" s="88" t="s">
        <v>1539</v>
      </c>
      <c r="X314" s="88" t="s">
        <v>1530</v>
      </c>
    </row>
    <row r="315" spans="2:24" x14ac:dyDescent="0.2">
      <c r="B315" s="116" t="s">
        <v>25</v>
      </c>
      <c r="C315" s="78" t="s">
        <v>844</v>
      </c>
      <c r="D315" s="78" t="s">
        <v>53</v>
      </c>
      <c r="E315" s="78" t="s">
        <v>1782</v>
      </c>
      <c r="F315" s="78" t="s">
        <v>1426</v>
      </c>
      <c r="G315" s="79" t="s">
        <v>962</v>
      </c>
      <c r="H315" s="89" t="s">
        <v>924</v>
      </c>
      <c r="I315" s="119">
        <v>40545</v>
      </c>
      <c r="J315" s="118">
        <v>34.79</v>
      </c>
      <c r="K315" s="119">
        <v>5783</v>
      </c>
      <c r="L315" s="118">
        <v>7.76</v>
      </c>
      <c r="M315" s="117" t="s">
        <v>1027</v>
      </c>
      <c r="N315" s="117" t="s">
        <v>1281</v>
      </c>
      <c r="O315" s="78" t="str">
        <f t="shared" si="6"/>
        <v>14.2%</v>
      </c>
      <c r="P315" s="78" t="str">
        <f t="shared" si="6"/>
        <v>22.3%</v>
      </c>
      <c r="Q315" s="89"/>
      <c r="R315" s="97"/>
      <c r="S315" s="98"/>
      <c r="T315" s="99"/>
      <c r="U315" s="102"/>
      <c r="V315" s="102"/>
      <c r="W315" s="88" t="s">
        <v>1539</v>
      </c>
      <c r="X315" s="88" t="s">
        <v>1530</v>
      </c>
    </row>
    <row r="316" spans="2:24" x14ac:dyDescent="0.2">
      <c r="B316" s="116" t="s">
        <v>303</v>
      </c>
      <c r="C316" s="78" t="s">
        <v>301</v>
      </c>
      <c r="D316" s="78" t="s">
        <v>63</v>
      </c>
      <c r="E316" s="78" t="s">
        <v>1783</v>
      </c>
      <c r="F316" s="78" t="s">
        <v>1427</v>
      </c>
      <c r="G316" s="79" t="s">
        <v>963</v>
      </c>
      <c r="H316" s="89" t="s">
        <v>921</v>
      </c>
      <c r="I316" s="119">
        <v>14004</v>
      </c>
      <c r="J316" s="118">
        <v>8.64</v>
      </c>
      <c r="K316" s="119">
        <v>4222</v>
      </c>
      <c r="L316" s="118">
        <v>2.8</v>
      </c>
      <c r="M316" s="117" t="s">
        <v>1150</v>
      </c>
      <c r="N316" s="117" t="s">
        <v>1149</v>
      </c>
      <c r="O316" s="78" t="str">
        <f t="shared" si="6"/>
        <v>30.1%</v>
      </c>
      <c r="P316" s="78" t="str">
        <f t="shared" si="6"/>
        <v>32.4%</v>
      </c>
      <c r="Q316" s="89"/>
      <c r="R316" s="97"/>
      <c r="S316" s="98"/>
      <c r="T316" s="99"/>
      <c r="U316" s="102"/>
      <c r="V316" s="102"/>
      <c r="W316" s="88" t="s">
        <v>1540</v>
      </c>
      <c r="X316" s="88" t="s">
        <v>1541</v>
      </c>
    </row>
    <row r="317" spans="2:24" x14ac:dyDescent="0.2">
      <c r="B317" s="116" t="s">
        <v>303</v>
      </c>
      <c r="C317" s="78" t="s">
        <v>301</v>
      </c>
      <c r="D317" s="78" t="s">
        <v>63</v>
      </c>
      <c r="E317" s="78" t="s">
        <v>1783</v>
      </c>
      <c r="F317" s="78" t="s">
        <v>1427</v>
      </c>
      <c r="G317" s="79" t="s">
        <v>963</v>
      </c>
      <c r="H317" s="89" t="s">
        <v>922</v>
      </c>
      <c r="I317" s="119">
        <v>12143</v>
      </c>
      <c r="J317" s="118">
        <v>14.24</v>
      </c>
      <c r="K317" s="119">
        <v>3634</v>
      </c>
      <c r="L317" s="118">
        <v>4.8899999999999997</v>
      </c>
      <c r="M317" s="117" t="s">
        <v>1204</v>
      </c>
      <c r="N317" s="117" t="s">
        <v>1272</v>
      </c>
      <c r="O317" s="78" t="str">
        <f t="shared" si="6"/>
        <v>29.9%</v>
      </c>
      <c r="P317" s="78" t="str">
        <f t="shared" si="6"/>
        <v>34.3%</v>
      </c>
      <c r="Q317" s="89"/>
      <c r="R317" s="97"/>
      <c r="S317" s="98"/>
      <c r="T317" s="99"/>
      <c r="U317" s="102"/>
      <c r="V317" s="102"/>
      <c r="W317" s="88" t="s">
        <v>1540</v>
      </c>
      <c r="X317" s="88" t="s">
        <v>1541</v>
      </c>
    </row>
    <row r="318" spans="2:24" x14ac:dyDescent="0.2">
      <c r="B318" s="116" t="s">
        <v>303</v>
      </c>
      <c r="C318" s="78" t="s">
        <v>301</v>
      </c>
      <c r="D318" s="78" t="s">
        <v>63</v>
      </c>
      <c r="E318" s="78" t="s">
        <v>1783</v>
      </c>
      <c r="F318" s="78" t="s">
        <v>1427</v>
      </c>
      <c r="G318" s="79" t="s">
        <v>963</v>
      </c>
      <c r="H318" s="89" t="s">
        <v>923</v>
      </c>
      <c r="I318" s="119">
        <v>6943</v>
      </c>
      <c r="J318" s="118">
        <v>11.6</v>
      </c>
      <c r="K318" s="119">
        <v>1826.144</v>
      </c>
      <c r="L318" s="118">
        <v>1.92</v>
      </c>
      <c r="M318" s="117" t="s">
        <v>1070</v>
      </c>
      <c r="N318" s="117" t="s">
        <v>1029</v>
      </c>
      <c r="O318" s="78" t="str">
        <f t="shared" si="6"/>
        <v>26.3%</v>
      </c>
      <c r="P318" s="78" t="str">
        <f t="shared" si="6"/>
        <v>16.5%</v>
      </c>
      <c r="Q318" s="89"/>
      <c r="R318" s="97"/>
      <c r="S318" s="98"/>
      <c r="T318" s="99"/>
      <c r="U318" s="102"/>
      <c r="V318" s="102"/>
      <c r="W318" s="88" t="s">
        <v>1540</v>
      </c>
      <c r="X318" s="88" t="s">
        <v>1541</v>
      </c>
    </row>
    <row r="319" spans="2:24" x14ac:dyDescent="0.2">
      <c r="B319" s="116" t="s">
        <v>303</v>
      </c>
      <c r="C319" s="78" t="s">
        <v>301</v>
      </c>
      <c r="D319" s="78" t="s">
        <v>63</v>
      </c>
      <c r="E319" s="78" t="s">
        <v>1783</v>
      </c>
      <c r="F319" s="78" t="s">
        <v>1427</v>
      </c>
      <c r="G319" s="79" t="s">
        <v>963</v>
      </c>
      <c r="H319" s="89" t="s">
        <v>924</v>
      </c>
      <c r="I319" s="119">
        <v>33090</v>
      </c>
      <c r="J319" s="118">
        <v>34.480000000000004</v>
      </c>
      <c r="K319" s="119">
        <v>9682.1440000000002</v>
      </c>
      <c r="L319" s="118">
        <v>9.61</v>
      </c>
      <c r="M319" s="117" t="s">
        <v>1250</v>
      </c>
      <c r="N319" s="117" t="s">
        <v>1054</v>
      </c>
      <c r="O319" s="78" t="str">
        <f t="shared" si="6"/>
        <v>29.2%</v>
      </c>
      <c r="P319" s="78" t="str">
        <f t="shared" si="6"/>
        <v>27.8%</v>
      </c>
      <c r="Q319" s="89"/>
      <c r="R319" s="97"/>
      <c r="S319" s="98"/>
      <c r="T319" s="99"/>
      <c r="U319" s="102"/>
      <c r="V319" s="102"/>
      <c r="W319" s="88" t="s">
        <v>1540</v>
      </c>
      <c r="X319" s="88" t="s">
        <v>1541</v>
      </c>
    </row>
    <row r="320" spans="2:24" x14ac:dyDescent="0.2">
      <c r="B320" s="116" t="s">
        <v>303</v>
      </c>
      <c r="C320" s="78" t="s">
        <v>301</v>
      </c>
      <c r="D320" s="78" t="s">
        <v>63</v>
      </c>
      <c r="E320" s="78" t="s">
        <v>1784</v>
      </c>
      <c r="F320" s="78" t="s">
        <v>1428</v>
      </c>
      <c r="G320" s="79" t="s">
        <v>964</v>
      </c>
      <c r="H320" s="89" t="s">
        <v>921</v>
      </c>
      <c r="I320" s="119">
        <v>19955</v>
      </c>
      <c r="J320" s="118">
        <v>10.66</v>
      </c>
      <c r="K320" s="119">
        <v>5249</v>
      </c>
      <c r="L320" s="118">
        <v>3.2</v>
      </c>
      <c r="M320" s="117" t="s">
        <v>1070</v>
      </c>
      <c r="N320" s="117" t="s">
        <v>1137</v>
      </c>
      <c r="O320" s="78" t="str">
        <f t="shared" si="6"/>
        <v>26.3%</v>
      </c>
      <c r="P320" s="78" t="str">
        <f t="shared" si="6"/>
        <v>30%</v>
      </c>
      <c r="Q320" s="89"/>
      <c r="R320" s="97"/>
      <c r="S320" s="98"/>
      <c r="T320" s="99"/>
      <c r="U320" s="102"/>
      <c r="V320" s="102"/>
      <c r="W320" s="88" t="s">
        <v>1542</v>
      </c>
      <c r="X320" s="88" t="s">
        <v>1541</v>
      </c>
    </row>
    <row r="321" spans="2:24" x14ac:dyDescent="0.2">
      <c r="B321" s="116" t="s">
        <v>303</v>
      </c>
      <c r="C321" s="78" t="s">
        <v>301</v>
      </c>
      <c r="D321" s="78" t="s">
        <v>63</v>
      </c>
      <c r="E321" s="78" t="s">
        <v>1784</v>
      </c>
      <c r="F321" s="78" t="s">
        <v>1428</v>
      </c>
      <c r="G321" s="79" t="s">
        <v>964</v>
      </c>
      <c r="H321" s="90" t="s">
        <v>922</v>
      </c>
      <c r="I321" s="121">
        <v>11983</v>
      </c>
      <c r="J321" s="120">
        <v>11.89</v>
      </c>
      <c r="K321" s="121">
        <v>3934</v>
      </c>
      <c r="L321" s="120">
        <v>5.0199999999999996</v>
      </c>
      <c r="M321" s="117" t="s">
        <v>1015</v>
      </c>
      <c r="N321" s="117" t="s">
        <v>1163</v>
      </c>
      <c r="O321" s="78" t="str">
        <f t="shared" si="6"/>
        <v>32.8%</v>
      </c>
      <c r="P321" s="78" t="str">
        <f t="shared" si="6"/>
        <v>42.2%</v>
      </c>
      <c r="Q321" s="90"/>
      <c r="R321" s="97"/>
      <c r="S321" s="98"/>
      <c r="T321" s="99"/>
      <c r="U321" s="102"/>
      <c r="V321" s="102"/>
      <c r="W321" s="88" t="s">
        <v>1542</v>
      </c>
      <c r="X321" s="88" t="s">
        <v>1541</v>
      </c>
    </row>
    <row r="322" spans="2:24" x14ac:dyDescent="0.2">
      <c r="B322" s="116" t="s">
        <v>303</v>
      </c>
      <c r="C322" s="78" t="s">
        <v>301</v>
      </c>
      <c r="D322" s="78" t="s">
        <v>63</v>
      </c>
      <c r="E322" s="78" t="s">
        <v>1784</v>
      </c>
      <c r="F322" s="78" t="s">
        <v>1428</v>
      </c>
      <c r="G322" s="79" t="s">
        <v>964</v>
      </c>
      <c r="H322" s="89" t="s">
        <v>923</v>
      </c>
      <c r="I322" s="119">
        <v>9526</v>
      </c>
      <c r="J322" s="118">
        <v>15.63</v>
      </c>
      <c r="K322" s="119">
        <v>2902.808</v>
      </c>
      <c r="L322" s="118">
        <v>3.08</v>
      </c>
      <c r="M322" s="117" t="s">
        <v>1197</v>
      </c>
      <c r="N322" s="117" t="s">
        <v>1041</v>
      </c>
      <c r="O322" s="78" t="str">
        <f t="shared" si="6"/>
        <v>30.4%</v>
      </c>
      <c r="P322" s="78" t="str">
        <f t="shared" si="6"/>
        <v>19.7%</v>
      </c>
      <c r="Q322" s="89"/>
      <c r="R322" s="97"/>
      <c r="S322" s="98"/>
      <c r="T322" s="99"/>
      <c r="U322" s="102"/>
      <c r="V322" s="102"/>
      <c r="W322" s="88" t="s">
        <v>1542</v>
      </c>
      <c r="X322" s="88" t="s">
        <v>1541</v>
      </c>
    </row>
    <row r="323" spans="2:24" x14ac:dyDescent="0.2">
      <c r="B323" s="116" t="s">
        <v>303</v>
      </c>
      <c r="C323" s="78" t="s">
        <v>301</v>
      </c>
      <c r="D323" s="78" t="s">
        <v>63</v>
      </c>
      <c r="E323" s="78" t="s">
        <v>1784</v>
      </c>
      <c r="F323" s="78" t="s">
        <v>1428</v>
      </c>
      <c r="G323" s="79" t="s">
        <v>964</v>
      </c>
      <c r="H323" s="89" t="s">
        <v>924</v>
      </c>
      <c r="I323" s="119">
        <v>41464</v>
      </c>
      <c r="J323" s="118">
        <v>38.18</v>
      </c>
      <c r="K323" s="119">
        <v>12085.808000000001</v>
      </c>
      <c r="L323" s="118">
        <v>11.299999999999999</v>
      </c>
      <c r="M323" s="117" t="s">
        <v>1112</v>
      </c>
      <c r="N323" s="117" t="s">
        <v>1282</v>
      </c>
      <c r="O323" s="78" t="str">
        <f t="shared" si="6"/>
        <v>29.1%</v>
      </c>
      <c r="P323" s="78" t="str">
        <f t="shared" si="6"/>
        <v>29.5%</v>
      </c>
      <c r="Q323" s="89"/>
      <c r="R323" s="97"/>
      <c r="S323" s="98"/>
      <c r="T323" s="99"/>
      <c r="U323" s="102"/>
      <c r="V323" s="102"/>
      <c r="W323" s="88" t="s">
        <v>1542</v>
      </c>
      <c r="X323" s="88" t="s">
        <v>1541</v>
      </c>
    </row>
    <row r="324" spans="2:24" x14ac:dyDescent="0.2">
      <c r="B324" s="116" t="s">
        <v>303</v>
      </c>
      <c r="C324" s="78" t="s">
        <v>301</v>
      </c>
      <c r="D324" s="78" t="s">
        <v>63</v>
      </c>
      <c r="E324" s="78" t="s">
        <v>1785</v>
      </c>
      <c r="F324" s="78" t="s">
        <v>1429</v>
      </c>
      <c r="G324" s="79" t="s">
        <v>965</v>
      </c>
      <c r="H324" s="89" t="s">
        <v>921</v>
      </c>
      <c r="I324" s="119">
        <v>14956</v>
      </c>
      <c r="J324" s="118">
        <v>8.1300000000000008</v>
      </c>
      <c r="K324" s="119">
        <v>3405</v>
      </c>
      <c r="L324" s="118">
        <v>2.13</v>
      </c>
      <c r="M324" s="117" t="s">
        <v>930</v>
      </c>
      <c r="N324" s="117" t="s">
        <v>1025</v>
      </c>
      <c r="O324" s="78" t="str">
        <f t="shared" si="6"/>
        <v>22.7%</v>
      </c>
      <c r="P324" s="78" t="str">
        <f t="shared" si="6"/>
        <v>26.1%</v>
      </c>
      <c r="Q324" s="89"/>
      <c r="R324" s="97"/>
      <c r="S324" s="98"/>
      <c r="T324" s="99"/>
      <c r="U324" s="102"/>
      <c r="V324" s="102"/>
      <c r="W324" s="88" t="s">
        <v>1543</v>
      </c>
      <c r="X324" s="88" t="s">
        <v>1541</v>
      </c>
    </row>
    <row r="325" spans="2:24" x14ac:dyDescent="0.2">
      <c r="B325" s="116" t="s">
        <v>303</v>
      </c>
      <c r="C325" s="78" t="s">
        <v>301</v>
      </c>
      <c r="D325" s="78" t="s">
        <v>63</v>
      </c>
      <c r="E325" s="78" t="s">
        <v>1785</v>
      </c>
      <c r="F325" s="78" t="s">
        <v>1429</v>
      </c>
      <c r="G325" s="79" t="s">
        <v>965</v>
      </c>
      <c r="H325" s="89" t="s">
        <v>922</v>
      </c>
      <c r="I325" s="119">
        <v>7953</v>
      </c>
      <c r="J325" s="118">
        <v>7.49</v>
      </c>
      <c r="K325" s="119">
        <v>2033</v>
      </c>
      <c r="L325" s="118">
        <v>2.73</v>
      </c>
      <c r="M325" s="117" t="s">
        <v>932</v>
      </c>
      <c r="N325" s="117" t="s">
        <v>1283</v>
      </c>
      <c r="O325" s="78" t="str">
        <f t="shared" si="6"/>
        <v>25.5%</v>
      </c>
      <c r="P325" s="78" t="str">
        <f t="shared" si="6"/>
        <v>36.4%</v>
      </c>
      <c r="Q325" s="89"/>
      <c r="R325" s="97"/>
      <c r="S325" s="98"/>
      <c r="T325" s="99"/>
      <c r="U325" s="102"/>
      <c r="V325" s="102"/>
      <c r="W325" s="88" t="s">
        <v>1543</v>
      </c>
      <c r="X325" s="88" t="s">
        <v>1541</v>
      </c>
    </row>
    <row r="326" spans="2:24" x14ac:dyDescent="0.2">
      <c r="B326" s="116" t="s">
        <v>303</v>
      </c>
      <c r="C326" s="78" t="s">
        <v>301</v>
      </c>
      <c r="D326" s="78" t="s">
        <v>63</v>
      </c>
      <c r="E326" s="78" t="s">
        <v>1785</v>
      </c>
      <c r="F326" s="78" t="s">
        <v>1429</v>
      </c>
      <c r="G326" s="79" t="s">
        <v>965</v>
      </c>
      <c r="H326" s="89" t="s">
        <v>923</v>
      </c>
      <c r="I326" s="119">
        <v>11933</v>
      </c>
      <c r="J326" s="118">
        <v>18.07</v>
      </c>
      <c r="K326" s="119">
        <v>3145.2939999999999</v>
      </c>
      <c r="L326" s="118">
        <v>3.16</v>
      </c>
      <c r="M326" s="117" t="s">
        <v>1070</v>
      </c>
      <c r="N326" s="117" t="s">
        <v>1040</v>
      </c>
      <c r="O326" s="78" t="str">
        <f t="shared" si="6"/>
        <v>26.3%</v>
      </c>
      <c r="P326" s="78" t="str">
        <f t="shared" si="6"/>
        <v>17.4%</v>
      </c>
      <c r="Q326" s="89"/>
      <c r="R326" s="97"/>
      <c r="S326" s="98"/>
      <c r="T326" s="99"/>
      <c r="U326" s="102"/>
      <c r="V326" s="102"/>
      <c r="W326" s="88" t="s">
        <v>1543</v>
      </c>
      <c r="X326" s="88" t="s">
        <v>1541</v>
      </c>
    </row>
    <row r="327" spans="2:24" x14ac:dyDescent="0.2">
      <c r="B327" s="116" t="s">
        <v>303</v>
      </c>
      <c r="C327" s="78" t="s">
        <v>301</v>
      </c>
      <c r="D327" s="78" t="s">
        <v>63</v>
      </c>
      <c r="E327" s="78" t="s">
        <v>1785</v>
      </c>
      <c r="F327" s="78" t="s">
        <v>1429</v>
      </c>
      <c r="G327" s="79" t="s">
        <v>965</v>
      </c>
      <c r="H327" s="89" t="s">
        <v>924</v>
      </c>
      <c r="I327" s="119">
        <v>34842</v>
      </c>
      <c r="J327" s="118">
        <v>33.69</v>
      </c>
      <c r="K327" s="119">
        <v>8583.2939999999999</v>
      </c>
      <c r="L327" s="118">
        <v>8.02</v>
      </c>
      <c r="M327" s="117" t="s">
        <v>1130</v>
      </c>
      <c r="N327" s="117" t="s">
        <v>916</v>
      </c>
      <c r="O327" s="78" t="str">
        <f t="shared" si="6"/>
        <v>24.6%</v>
      </c>
      <c r="P327" s="78" t="str">
        <f t="shared" si="6"/>
        <v>23.8%</v>
      </c>
      <c r="Q327" s="89"/>
      <c r="R327" s="97"/>
      <c r="S327" s="98"/>
      <c r="T327" s="99"/>
      <c r="U327" s="102"/>
      <c r="V327" s="102"/>
      <c r="W327" s="88" t="s">
        <v>1543</v>
      </c>
      <c r="X327" s="88" t="s">
        <v>1541</v>
      </c>
    </row>
    <row r="328" spans="2:24" x14ac:dyDescent="0.2">
      <c r="B328" s="116" t="s">
        <v>303</v>
      </c>
      <c r="C328" s="78" t="s">
        <v>301</v>
      </c>
      <c r="D328" s="78" t="s">
        <v>63</v>
      </c>
      <c r="E328" s="78" t="s">
        <v>1786</v>
      </c>
      <c r="F328" s="78" t="s">
        <v>1430</v>
      </c>
      <c r="G328" s="79" t="s">
        <v>966</v>
      </c>
      <c r="H328" s="89" t="s">
        <v>921</v>
      </c>
      <c r="I328" s="119">
        <v>17510</v>
      </c>
      <c r="J328" s="118">
        <v>8.81</v>
      </c>
      <c r="K328" s="119">
        <v>1264</v>
      </c>
      <c r="L328" s="118">
        <v>0.94</v>
      </c>
      <c r="M328" s="117" t="s">
        <v>1284</v>
      </c>
      <c r="N328" s="117" t="s">
        <v>1214</v>
      </c>
      <c r="O328" s="78" t="str">
        <f t="shared" si="6"/>
        <v>7.21%</v>
      </c>
      <c r="P328" s="78" t="str">
        <f t="shared" si="6"/>
        <v>10.6%</v>
      </c>
      <c r="Q328" s="89"/>
      <c r="R328" s="97"/>
      <c r="S328" s="98"/>
      <c r="T328" s="99"/>
      <c r="U328" s="102"/>
      <c r="V328" s="102"/>
      <c r="W328" s="88" t="s">
        <v>1544</v>
      </c>
      <c r="X328" s="88" t="s">
        <v>1541</v>
      </c>
    </row>
    <row r="329" spans="2:24" x14ac:dyDescent="0.2">
      <c r="B329" s="116" t="s">
        <v>303</v>
      </c>
      <c r="C329" s="78" t="s">
        <v>301</v>
      </c>
      <c r="D329" s="78" t="s">
        <v>63</v>
      </c>
      <c r="E329" s="78" t="s">
        <v>1786</v>
      </c>
      <c r="F329" s="78" t="s">
        <v>1430</v>
      </c>
      <c r="G329" s="79" t="s">
        <v>966</v>
      </c>
      <c r="H329" s="89" t="s">
        <v>922</v>
      </c>
      <c r="I329" s="119">
        <v>8096</v>
      </c>
      <c r="J329" s="118">
        <v>11.7</v>
      </c>
      <c r="K329" s="119">
        <v>1585</v>
      </c>
      <c r="L329" s="118">
        <v>4.13</v>
      </c>
      <c r="M329" s="117" t="s">
        <v>1048</v>
      </c>
      <c r="N329" s="117" t="s">
        <v>1285</v>
      </c>
      <c r="O329" s="78" t="str">
        <f t="shared" si="6"/>
        <v>19.5%</v>
      </c>
      <c r="P329" s="78" t="str">
        <f t="shared" si="6"/>
        <v>35.2%</v>
      </c>
      <c r="Q329" s="89"/>
      <c r="R329" s="97"/>
      <c r="S329" s="98"/>
      <c r="T329" s="99"/>
      <c r="U329" s="102"/>
      <c r="V329" s="102"/>
      <c r="W329" s="88" t="s">
        <v>1544</v>
      </c>
      <c r="X329" s="88" t="s">
        <v>1541</v>
      </c>
    </row>
    <row r="330" spans="2:24" x14ac:dyDescent="0.2">
      <c r="B330" s="116" t="s">
        <v>303</v>
      </c>
      <c r="C330" s="78" t="s">
        <v>301</v>
      </c>
      <c r="D330" s="78" t="s">
        <v>63</v>
      </c>
      <c r="E330" s="78" t="s">
        <v>1786</v>
      </c>
      <c r="F330" s="78" t="s">
        <v>1430</v>
      </c>
      <c r="G330" s="79" t="s">
        <v>966</v>
      </c>
      <c r="H330" s="89" t="s">
        <v>923</v>
      </c>
      <c r="I330" s="119">
        <v>11624</v>
      </c>
      <c r="J330" s="118">
        <v>12.58</v>
      </c>
      <c r="K330" s="119">
        <v>2098.6419999999998</v>
      </c>
      <c r="L330" s="118">
        <v>1.97</v>
      </c>
      <c r="M330" s="117" t="s">
        <v>1231</v>
      </c>
      <c r="N330" s="117" t="s">
        <v>1219</v>
      </c>
      <c r="O330" s="78" t="str">
        <f t="shared" si="6"/>
        <v>18%</v>
      </c>
      <c r="P330" s="78" t="str">
        <f t="shared" si="6"/>
        <v>15.6%</v>
      </c>
      <c r="Q330" s="89"/>
      <c r="R330" s="97"/>
      <c r="S330" s="98"/>
      <c r="T330" s="99"/>
      <c r="U330" s="102"/>
      <c r="V330" s="102"/>
      <c r="W330" s="88" t="s">
        <v>1544</v>
      </c>
      <c r="X330" s="88" t="s">
        <v>1541</v>
      </c>
    </row>
    <row r="331" spans="2:24" x14ac:dyDescent="0.2">
      <c r="B331" s="116" t="s">
        <v>303</v>
      </c>
      <c r="C331" s="78" t="s">
        <v>301</v>
      </c>
      <c r="D331" s="78" t="s">
        <v>63</v>
      </c>
      <c r="E331" s="78" t="s">
        <v>1786</v>
      </c>
      <c r="F331" s="78" t="s">
        <v>1430</v>
      </c>
      <c r="G331" s="79" t="s">
        <v>966</v>
      </c>
      <c r="H331" s="89" t="s">
        <v>924</v>
      </c>
      <c r="I331" s="119">
        <v>37230</v>
      </c>
      <c r="J331" s="118">
        <v>33.089999999999996</v>
      </c>
      <c r="K331" s="119">
        <v>4947.6419999999998</v>
      </c>
      <c r="L331" s="118">
        <v>7.04</v>
      </c>
      <c r="M331" s="117" t="s">
        <v>1195</v>
      </c>
      <c r="N331" s="117" t="s">
        <v>1033</v>
      </c>
      <c r="O331" s="78" t="str">
        <f t="shared" si="6"/>
        <v>13.2%</v>
      </c>
      <c r="P331" s="78" t="str">
        <f t="shared" si="6"/>
        <v>21.2%</v>
      </c>
      <c r="Q331" s="89"/>
      <c r="R331" s="97"/>
      <c r="S331" s="98"/>
      <c r="T331" s="99"/>
      <c r="U331" s="102"/>
      <c r="V331" s="102"/>
      <c r="W331" s="88" t="s">
        <v>1544</v>
      </c>
      <c r="X331" s="88" t="s">
        <v>1541</v>
      </c>
    </row>
    <row r="332" spans="2:24" x14ac:dyDescent="0.2">
      <c r="B332" s="116" t="s">
        <v>31</v>
      </c>
      <c r="C332" s="78" t="s">
        <v>292</v>
      </c>
      <c r="D332" s="78" t="s">
        <v>17</v>
      </c>
      <c r="E332" s="78" t="s">
        <v>1787</v>
      </c>
      <c r="F332" s="78" t="s">
        <v>891</v>
      </c>
      <c r="G332" s="79" t="s">
        <v>890</v>
      </c>
      <c r="H332" s="89" t="s">
        <v>921</v>
      </c>
      <c r="I332" s="119">
        <v>28390</v>
      </c>
      <c r="J332" s="118">
        <v>15.52</v>
      </c>
      <c r="K332" s="119">
        <v>4705</v>
      </c>
      <c r="L332" s="118">
        <v>3</v>
      </c>
      <c r="M332" s="117" t="s">
        <v>1029</v>
      </c>
      <c r="N332" s="117" t="s">
        <v>1111</v>
      </c>
      <c r="O332" s="78" t="str">
        <f t="shared" si="6"/>
        <v>16.5%</v>
      </c>
      <c r="P332" s="78" t="str">
        <f t="shared" si="6"/>
        <v>19.3%</v>
      </c>
      <c r="Q332" s="89"/>
      <c r="R332" s="97"/>
      <c r="S332" s="98"/>
      <c r="T332" s="99"/>
      <c r="U332" s="102"/>
      <c r="V332" s="102"/>
      <c r="W332" s="88" t="s">
        <v>1545</v>
      </c>
      <c r="X332" s="88" t="s">
        <v>1508</v>
      </c>
    </row>
    <row r="333" spans="2:24" x14ac:dyDescent="0.2">
      <c r="B333" s="116" t="s">
        <v>31</v>
      </c>
      <c r="C333" s="78" t="s">
        <v>292</v>
      </c>
      <c r="D333" s="78" t="s">
        <v>17</v>
      </c>
      <c r="E333" s="78" t="s">
        <v>1787</v>
      </c>
      <c r="F333" s="78" t="s">
        <v>891</v>
      </c>
      <c r="G333" s="79" t="s">
        <v>890</v>
      </c>
      <c r="H333" s="89" t="s">
        <v>922</v>
      </c>
      <c r="I333" s="119">
        <v>24886</v>
      </c>
      <c r="J333" s="118">
        <v>24.24</v>
      </c>
      <c r="K333" s="119">
        <v>8984</v>
      </c>
      <c r="L333" s="118">
        <v>6.78</v>
      </c>
      <c r="M333" s="117" t="s">
        <v>1205</v>
      </c>
      <c r="N333" s="117" t="s">
        <v>1185</v>
      </c>
      <c r="O333" s="78" t="str">
        <f t="shared" si="6"/>
        <v>36.1%</v>
      </c>
      <c r="P333" s="78" t="str">
        <f t="shared" si="6"/>
        <v>27.9%</v>
      </c>
      <c r="Q333" s="89"/>
      <c r="R333" s="97"/>
      <c r="S333" s="98"/>
      <c r="T333" s="99"/>
      <c r="U333" s="102"/>
      <c r="V333" s="102"/>
      <c r="W333" s="88" t="s">
        <v>1545</v>
      </c>
      <c r="X333" s="88" t="s">
        <v>1508</v>
      </c>
    </row>
    <row r="334" spans="2:24" x14ac:dyDescent="0.2">
      <c r="B334" s="116" t="s">
        <v>31</v>
      </c>
      <c r="C334" s="78" t="s">
        <v>292</v>
      </c>
      <c r="D334" s="78" t="s">
        <v>17</v>
      </c>
      <c r="E334" s="78" t="s">
        <v>1787</v>
      </c>
      <c r="F334" s="78" t="s">
        <v>891</v>
      </c>
      <c r="G334" s="79" t="s">
        <v>890</v>
      </c>
      <c r="H334" s="89" t="s">
        <v>923</v>
      </c>
      <c r="I334" s="119">
        <v>8672</v>
      </c>
      <c r="J334" s="118">
        <v>8.09</v>
      </c>
      <c r="K334" s="119">
        <v>1758.07</v>
      </c>
      <c r="L334" s="118">
        <v>1.66</v>
      </c>
      <c r="M334" s="117" t="s">
        <v>1035</v>
      </c>
      <c r="N334" s="117" t="s">
        <v>1030</v>
      </c>
      <c r="O334" s="78" t="str">
        <f t="shared" si="6"/>
        <v>20.2%</v>
      </c>
      <c r="P334" s="78" t="str">
        <f t="shared" si="6"/>
        <v>20.5%</v>
      </c>
      <c r="Q334" s="89"/>
      <c r="R334" s="97"/>
      <c r="S334" s="98"/>
      <c r="T334" s="99"/>
      <c r="U334" s="102"/>
      <c r="V334" s="102"/>
      <c r="W334" s="88" t="s">
        <v>1545</v>
      </c>
      <c r="X334" s="88" t="s">
        <v>1508</v>
      </c>
    </row>
    <row r="335" spans="2:24" x14ac:dyDescent="0.2">
      <c r="B335" s="116" t="s">
        <v>31</v>
      </c>
      <c r="C335" s="78" t="s">
        <v>292</v>
      </c>
      <c r="D335" s="78" t="s">
        <v>17</v>
      </c>
      <c r="E335" s="78" t="s">
        <v>1787</v>
      </c>
      <c r="F335" s="78" t="s">
        <v>891</v>
      </c>
      <c r="G335" s="79" t="s">
        <v>890</v>
      </c>
      <c r="H335" s="89" t="s">
        <v>924</v>
      </c>
      <c r="I335" s="119">
        <v>61948</v>
      </c>
      <c r="J335" s="118">
        <v>47.849999999999994</v>
      </c>
      <c r="K335" s="119">
        <v>15447.07</v>
      </c>
      <c r="L335" s="118">
        <v>11.440000000000001</v>
      </c>
      <c r="M335" s="117" t="s">
        <v>1031</v>
      </c>
      <c r="N335" s="117" t="s">
        <v>1089</v>
      </c>
      <c r="O335" s="78" t="str">
        <f t="shared" si="6"/>
        <v>24.9%</v>
      </c>
      <c r="P335" s="78" t="str">
        <f t="shared" si="6"/>
        <v>23.9%</v>
      </c>
      <c r="Q335" s="89"/>
      <c r="R335" s="97"/>
      <c r="S335" s="98"/>
      <c r="T335" s="99"/>
      <c r="U335" s="102"/>
      <c r="V335" s="102"/>
      <c r="W335" s="88" t="s">
        <v>1545</v>
      </c>
      <c r="X335" s="88" t="s">
        <v>1508</v>
      </c>
    </row>
    <row r="336" spans="2:24" x14ac:dyDescent="0.2">
      <c r="B336" s="116" t="s">
        <v>30</v>
      </c>
      <c r="C336" s="78" t="s">
        <v>295</v>
      </c>
      <c r="D336" s="78" t="s">
        <v>18</v>
      </c>
      <c r="E336" s="78" t="s">
        <v>1788</v>
      </c>
      <c r="F336" s="78" t="s">
        <v>390</v>
      </c>
      <c r="G336" s="79" t="s">
        <v>159</v>
      </c>
      <c r="H336" s="89" t="s">
        <v>921</v>
      </c>
      <c r="I336" s="119">
        <v>33556</v>
      </c>
      <c r="J336" s="118">
        <v>20.079999999999998</v>
      </c>
      <c r="K336" s="119">
        <v>6376</v>
      </c>
      <c r="L336" s="118">
        <v>5.08</v>
      </c>
      <c r="M336" s="117" t="s">
        <v>914</v>
      </c>
      <c r="N336" s="117" t="s">
        <v>1049</v>
      </c>
      <c r="O336" s="78" t="str">
        <f t="shared" si="6"/>
        <v>19%</v>
      </c>
      <c r="P336" s="78" t="str">
        <f t="shared" si="6"/>
        <v>25.2%</v>
      </c>
      <c r="Q336" s="89"/>
      <c r="R336" s="97"/>
      <c r="S336" s="98"/>
      <c r="T336" s="99"/>
      <c r="U336" s="102"/>
      <c r="V336" s="102"/>
      <c r="W336" s="88" t="s">
        <v>1546</v>
      </c>
      <c r="X336" s="88" t="s">
        <v>1547</v>
      </c>
    </row>
    <row r="337" spans="2:24" x14ac:dyDescent="0.2">
      <c r="B337" s="116" t="s">
        <v>30</v>
      </c>
      <c r="C337" s="78" t="s">
        <v>295</v>
      </c>
      <c r="D337" s="78" t="s">
        <v>18</v>
      </c>
      <c r="E337" s="78" t="s">
        <v>1788</v>
      </c>
      <c r="F337" s="78" t="s">
        <v>390</v>
      </c>
      <c r="G337" s="79" t="s">
        <v>159</v>
      </c>
      <c r="H337" s="89" t="s">
        <v>922</v>
      </c>
      <c r="I337" s="119">
        <v>73992</v>
      </c>
      <c r="J337" s="118">
        <v>41.53</v>
      </c>
      <c r="K337" s="119">
        <v>53520</v>
      </c>
      <c r="L337" s="118">
        <v>11.29</v>
      </c>
      <c r="M337" s="117" t="s">
        <v>1286</v>
      </c>
      <c r="N337" s="117" t="s">
        <v>1212</v>
      </c>
      <c r="O337" s="78" t="str">
        <f t="shared" si="6"/>
        <v>72.3%</v>
      </c>
      <c r="P337" s="78" t="str">
        <f t="shared" si="6"/>
        <v>27.1%</v>
      </c>
      <c r="Q337" s="89"/>
      <c r="R337" s="97"/>
      <c r="S337" s="98"/>
      <c r="T337" s="99"/>
      <c r="U337" s="102"/>
      <c r="V337" s="102"/>
      <c r="W337" s="88" t="s">
        <v>1546</v>
      </c>
      <c r="X337" s="88" t="s">
        <v>1547</v>
      </c>
    </row>
    <row r="338" spans="2:24" x14ac:dyDescent="0.2">
      <c r="B338" s="116" t="s">
        <v>30</v>
      </c>
      <c r="C338" s="78" t="s">
        <v>295</v>
      </c>
      <c r="D338" s="78" t="s">
        <v>18</v>
      </c>
      <c r="E338" s="78" t="s">
        <v>1788</v>
      </c>
      <c r="F338" s="78" t="s">
        <v>390</v>
      </c>
      <c r="G338" s="79" t="s">
        <v>159</v>
      </c>
      <c r="H338" s="89" t="s">
        <v>923</v>
      </c>
      <c r="I338" s="119">
        <v>10816</v>
      </c>
      <c r="J338" s="118">
        <v>13.79</v>
      </c>
      <c r="K338" s="119">
        <v>2072</v>
      </c>
      <c r="L338" s="118">
        <v>3.14</v>
      </c>
      <c r="M338" s="117" t="s">
        <v>1077</v>
      </c>
      <c r="N338" s="117" t="s">
        <v>930</v>
      </c>
      <c r="O338" s="78" t="str">
        <f t="shared" si="6"/>
        <v>19.1%</v>
      </c>
      <c r="P338" s="78" t="str">
        <f t="shared" si="6"/>
        <v>22.7%</v>
      </c>
      <c r="Q338" s="89"/>
      <c r="R338" s="97"/>
      <c r="S338" s="98"/>
      <c r="T338" s="99"/>
      <c r="U338" s="102"/>
      <c r="V338" s="102"/>
      <c r="W338" s="88" t="s">
        <v>1546</v>
      </c>
      <c r="X338" s="88" t="s">
        <v>1547</v>
      </c>
    </row>
    <row r="339" spans="2:24" x14ac:dyDescent="0.2">
      <c r="B339" s="116" t="s">
        <v>30</v>
      </c>
      <c r="C339" s="78" t="s">
        <v>295</v>
      </c>
      <c r="D339" s="78" t="s">
        <v>18</v>
      </c>
      <c r="E339" s="78" t="s">
        <v>1788</v>
      </c>
      <c r="F339" s="78" t="s">
        <v>390</v>
      </c>
      <c r="G339" s="79" t="s">
        <v>159</v>
      </c>
      <c r="H339" s="89" t="s">
        <v>924</v>
      </c>
      <c r="I339" s="119">
        <v>118364</v>
      </c>
      <c r="J339" s="118">
        <v>75.400000000000006</v>
      </c>
      <c r="K339" s="119">
        <v>61968</v>
      </c>
      <c r="L339" s="118">
        <v>19.509999999999998</v>
      </c>
      <c r="M339" s="117" t="s">
        <v>1287</v>
      </c>
      <c r="N339" s="117" t="s">
        <v>1032</v>
      </c>
      <c r="O339" s="78" t="str">
        <f t="shared" si="6"/>
        <v>52.3%</v>
      </c>
      <c r="P339" s="78" t="str">
        <f t="shared" si="6"/>
        <v>25.8%</v>
      </c>
      <c r="Q339" s="89"/>
      <c r="R339" s="97"/>
      <c r="S339" s="98"/>
      <c r="T339" s="99"/>
      <c r="U339" s="102"/>
      <c r="V339" s="102"/>
      <c r="W339" s="88" t="s">
        <v>1546</v>
      </c>
      <c r="X339" s="88" t="s">
        <v>1547</v>
      </c>
    </row>
    <row r="340" spans="2:24" x14ac:dyDescent="0.2">
      <c r="B340" s="116" t="s">
        <v>31</v>
      </c>
      <c r="C340" s="78" t="s">
        <v>291</v>
      </c>
      <c r="D340" s="78" t="s">
        <v>37</v>
      </c>
      <c r="E340" s="78" t="s">
        <v>1789</v>
      </c>
      <c r="F340" s="78" t="s">
        <v>730</v>
      </c>
      <c r="G340" s="79" t="s">
        <v>729</v>
      </c>
      <c r="H340" s="89" t="s">
        <v>921</v>
      </c>
      <c r="I340" s="119">
        <v>23945</v>
      </c>
      <c r="J340" s="118">
        <v>13.8</v>
      </c>
      <c r="K340" s="119">
        <v>3706</v>
      </c>
      <c r="L340" s="118">
        <v>2.6</v>
      </c>
      <c r="M340" s="117" t="s">
        <v>1288</v>
      </c>
      <c r="N340" s="117" t="s">
        <v>1092</v>
      </c>
      <c r="O340" s="78" t="str">
        <f t="shared" si="6"/>
        <v>15.4%</v>
      </c>
      <c r="P340" s="78" t="str">
        <f t="shared" si="6"/>
        <v>18.8%</v>
      </c>
      <c r="Q340" s="89"/>
      <c r="R340" s="97"/>
      <c r="S340" s="98"/>
      <c r="T340" s="99"/>
      <c r="U340" s="102"/>
      <c r="V340" s="102"/>
      <c r="W340" s="88" t="s">
        <v>1548</v>
      </c>
      <c r="X340" s="88" t="s">
        <v>1514</v>
      </c>
    </row>
    <row r="341" spans="2:24" x14ac:dyDescent="0.2">
      <c r="B341" s="116" t="s">
        <v>31</v>
      </c>
      <c r="C341" s="78" t="s">
        <v>291</v>
      </c>
      <c r="D341" s="78" t="s">
        <v>37</v>
      </c>
      <c r="E341" s="78" t="s">
        <v>1789</v>
      </c>
      <c r="F341" s="78" t="s">
        <v>730</v>
      </c>
      <c r="G341" s="79" t="s">
        <v>729</v>
      </c>
      <c r="H341" s="89" t="s">
        <v>922</v>
      </c>
      <c r="I341" s="119">
        <v>19841</v>
      </c>
      <c r="J341" s="118">
        <v>14.14</v>
      </c>
      <c r="K341" s="119">
        <v>6588</v>
      </c>
      <c r="L341" s="118">
        <v>5.23</v>
      </c>
      <c r="M341" s="117" t="s">
        <v>1168</v>
      </c>
      <c r="N341" s="117" t="s">
        <v>1289</v>
      </c>
      <c r="O341" s="78" t="str">
        <f t="shared" si="6"/>
        <v>33.2%</v>
      </c>
      <c r="P341" s="78" t="str">
        <f t="shared" si="6"/>
        <v>36.9%</v>
      </c>
      <c r="Q341" s="89"/>
      <c r="R341" s="97"/>
      <c r="S341" s="98"/>
      <c r="T341" s="99"/>
      <c r="U341" s="102"/>
      <c r="V341" s="102"/>
      <c r="W341" s="88" t="s">
        <v>1548</v>
      </c>
      <c r="X341" s="88" t="s">
        <v>1514</v>
      </c>
    </row>
    <row r="342" spans="2:24" x14ac:dyDescent="0.2">
      <c r="B342" s="116" t="s">
        <v>31</v>
      </c>
      <c r="C342" s="78" t="s">
        <v>291</v>
      </c>
      <c r="D342" s="78" t="s">
        <v>37</v>
      </c>
      <c r="E342" s="78" t="s">
        <v>1789</v>
      </c>
      <c r="F342" s="78" t="s">
        <v>730</v>
      </c>
      <c r="G342" s="79" t="s">
        <v>729</v>
      </c>
      <c r="H342" s="89" t="s">
        <v>923</v>
      </c>
      <c r="I342" s="119">
        <v>8863</v>
      </c>
      <c r="J342" s="118">
        <v>8.48</v>
      </c>
      <c r="K342" s="119">
        <v>487</v>
      </c>
      <c r="L342" s="118">
        <v>0.9</v>
      </c>
      <c r="M342" s="117" t="s">
        <v>1279</v>
      </c>
      <c r="N342" s="117" t="s">
        <v>1214</v>
      </c>
      <c r="O342" s="78" t="str">
        <f t="shared" si="6"/>
        <v>5.49%</v>
      </c>
      <c r="P342" s="78" t="str">
        <f t="shared" si="6"/>
        <v>10.6%</v>
      </c>
      <c r="Q342" s="89"/>
      <c r="R342" s="97"/>
      <c r="S342" s="98"/>
      <c r="T342" s="99"/>
      <c r="U342" s="102"/>
      <c r="V342" s="102"/>
      <c r="W342" s="88" t="s">
        <v>1548</v>
      </c>
      <c r="X342" s="88" t="s">
        <v>1514</v>
      </c>
    </row>
    <row r="343" spans="2:24" x14ac:dyDescent="0.2">
      <c r="B343" s="116" t="s">
        <v>31</v>
      </c>
      <c r="C343" s="78" t="s">
        <v>291</v>
      </c>
      <c r="D343" s="78" t="s">
        <v>37</v>
      </c>
      <c r="E343" s="78" t="s">
        <v>1789</v>
      </c>
      <c r="F343" s="78" t="s">
        <v>730</v>
      </c>
      <c r="G343" s="79" t="s">
        <v>729</v>
      </c>
      <c r="H343" s="89" t="s">
        <v>924</v>
      </c>
      <c r="I343" s="119">
        <v>52649</v>
      </c>
      <c r="J343" s="118">
        <v>36.42</v>
      </c>
      <c r="K343" s="119">
        <v>10781</v>
      </c>
      <c r="L343" s="118">
        <v>8.73</v>
      </c>
      <c r="M343" s="117" t="s">
        <v>1257</v>
      </c>
      <c r="N343" s="117" t="s">
        <v>1089</v>
      </c>
      <c r="O343" s="78" t="str">
        <f t="shared" si="6"/>
        <v>20.4%</v>
      </c>
      <c r="P343" s="78" t="str">
        <f t="shared" si="6"/>
        <v>23.9%</v>
      </c>
      <c r="Q343" s="89"/>
      <c r="R343" s="97"/>
      <c r="S343" s="98"/>
      <c r="T343" s="99"/>
      <c r="U343" s="102"/>
      <c r="V343" s="102"/>
      <c r="W343" s="88" t="s">
        <v>1548</v>
      </c>
      <c r="X343" s="88" t="s">
        <v>1514</v>
      </c>
    </row>
    <row r="344" spans="2:24" x14ac:dyDescent="0.2">
      <c r="B344" s="116" t="s">
        <v>65</v>
      </c>
      <c r="C344" s="78" t="s">
        <v>845</v>
      </c>
      <c r="D344" s="78" t="s">
        <v>819</v>
      </c>
      <c r="E344" s="78" t="s">
        <v>1790</v>
      </c>
      <c r="F344" s="78" t="s">
        <v>1431</v>
      </c>
      <c r="G344" s="79" t="s">
        <v>967</v>
      </c>
      <c r="H344" s="89" t="s">
        <v>921</v>
      </c>
      <c r="I344" s="119">
        <v>22745</v>
      </c>
      <c r="J344" s="118">
        <v>11.62</v>
      </c>
      <c r="K344" s="119">
        <v>3488</v>
      </c>
      <c r="L344" s="118">
        <v>2.37</v>
      </c>
      <c r="M344" s="117" t="s">
        <v>905</v>
      </c>
      <c r="N344" s="117" t="s">
        <v>1176</v>
      </c>
      <c r="O344" s="78" t="str">
        <f t="shared" si="6"/>
        <v>15.3%</v>
      </c>
      <c r="P344" s="78" t="str">
        <f t="shared" si="6"/>
        <v>20.3%</v>
      </c>
      <c r="Q344" s="89"/>
      <c r="R344" s="97"/>
      <c r="S344" s="98"/>
      <c r="T344" s="99"/>
      <c r="U344" s="102"/>
      <c r="V344" s="102"/>
      <c r="W344" s="88" t="s">
        <v>1549</v>
      </c>
      <c r="X344" s="88" t="e">
        <v>#N/A</v>
      </c>
    </row>
    <row r="345" spans="2:24" x14ac:dyDescent="0.2">
      <c r="B345" s="116" t="s">
        <v>65</v>
      </c>
      <c r="C345" s="78" t="s">
        <v>845</v>
      </c>
      <c r="D345" s="78" t="s">
        <v>819</v>
      </c>
      <c r="E345" s="78" t="s">
        <v>1790</v>
      </c>
      <c r="F345" s="78" t="s">
        <v>1431</v>
      </c>
      <c r="G345" s="79" t="s">
        <v>967</v>
      </c>
      <c r="H345" s="89" t="s">
        <v>922</v>
      </c>
      <c r="I345" s="119">
        <v>25559</v>
      </c>
      <c r="J345" s="118">
        <v>32.619999999999997</v>
      </c>
      <c r="K345" s="119">
        <v>8593</v>
      </c>
      <c r="L345" s="118">
        <v>11.75</v>
      </c>
      <c r="M345" s="117" t="s">
        <v>1146</v>
      </c>
      <c r="N345" s="117" t="s">
        <v>1177</v>
      </c>
      <c r="O345" s="78" t="str">
        <f t="shared" si="6"/>
        <v>33.6%</v>
      </c>
      <c r="P345" s="78" t="str">
        <f t="shared" si="6"/>
        <v>36%</v>
      </c>
      <c r="Q345" s="89"/>
      <c r="R345" s="97"/>
      <c r="S345" s="98"/>
      <c r="T345" s="99"/>
      <c r="U345" s="102"/>
      <c r="V345" s="102"/>
      <c r="W345" s="88" t="s">
        <v>1549</v>
      </c>
      <c r="X345" s="88" t="e">
        <v>#N/A</v>
      </c>
    </row>
    <row r="346" spans="2:24" x14ac:dyDescent="0.2">
      <c r="B346" s="116" t="s">
        <v>65</v>
      </c>
      <c r="C346" s="78" t="s">
        <v>845</v>
      </c>
      <c r="D346" s="78" t="s">
        <v>819</v>
      </c>
      <c r="E346" s="78" t="s">
        <v>1790</v>
      </c>
      <c r="F346" s="78" t="s">
        <v>1431</v>
      </c>
      <c r="G346" s="79" t="s">
        <v>967</v>
      </c>
      <c r="H346" s="89" t="s">
        <v>923</v>
      </c>
      <c r="I346" s="119">
        <v>8303</v>
      </c>
      <c r="J346" s="118">
        <v>8.66</v>
      </c>
      <c r="K346" s="119">
        <v>867</v>
      </c>
      <c r="L346" s="118">
        <v>1.07</v>
      </c>
      <c r="M346" s="117" t="s">
        <v>1290</v>
      </c>
      <c r="N346" s="117" t="s">
        <v>1175</v>
      </c>
      <c r="O346" s="78" t="str">
        <f t="shared" si="6"/>
        <v>10.4%</v>
      </c>
      <c r="P346" s="78" t="str">
        <f t="shared" si="6"/>
        <v>12.3%</v>
      </c>
      <c r="Q346" s="89"/>
      <c r="R346" s="97"/>
      <c r="S346" s="98"/>
      <c r="T346" s="99"/>
      <c r="U346" s="102"/>
      <c r="V346" s="102"/>
      <c r="W346" s="88" t="s">
        <v>1549</v>
      </c>
      <c r="X346" s="88" t="e">
        <v>#N/A</v>
      </c>
    </row>
    <row r="347" spans="2:24" x14ac:dyDescent="0.2">
      <c r="B347" s="116" t="s">
        <v>65</v>
      </c>
      <c r="C347" s="78" t="s">
        <v>845</v>
      </c>
      <c r="D347" s="78" t="s">
        <v>819</v>
      </c>
      <c r="E347" s="78" t="s">
        <v>1790</v>
      </c>
      <c r="F347" s="78" t="s">
        <v>1431</v>
      </c>
      <c r="G347" s="79" t="s">
        <v>967</v>
      </c>
      <c r="H347" s="89" t="s">
        <v>924</v>
      </c>
      <c r="I347" s="119">
        <v>56607</v>
      </c>
      <c r="J347" s="118">
        <v>52.899999999999991</v>
      </c>
      <c r="K347" s="119">
        <v>12948</v>
      </c>
      <c r="L347" s="118">
        <v>15.190000000000001</v>
      </c>
      <c r="M347" s="117" t="s">
        <v>1264</v>
      </c>
      <c r="N347" s="117" t="s">
        <v>1086</v>
      </c>
      <c r="O347" s="78" t="str">
        <f t="shared" si="6"/>
        <v>22.8%</v>
      </c>
      <c r="P347" s="78" t="str">
        <f t="shared" si="6"/>
        <v>28.7%</v>
      </c>
      <c r="Q347" s="89"/>
      <c r="R347" s="97"/>
      <c r="S347" s="98"/>
      <c r="T347" s="99"/>
      <c r="U347" s="102"/>
      <c r="V347" s="102"/>
      <c r="W347" s="88" t="s">
        <v>1549</v>
      </c>
      <c r="X347" s="88" t="e">
        <v>#N/A</v>
      </c>
    </row>
    <row r="348" spans="2:24" x14ac:dyDescent="0.2">
      <c r="B348" s="116" t="s">
        <v>26</v>
      </c>
      <c r="C348" s="78" t="s">
        <v>837</v>
      </c>
      <c r="D348" s="78" t="s">
        <v>171</v>
      </c>
      <c r="E348" s="78" t="s">
        <v>1791</v>
      </c>
      <c r="F348" s="78" t="s">
        <v>526</v>
      </c>
      <c r="G348" s="79" t="s">
        <v>525</v>
      </c>
      <c r="H348" s="89" t="s">
        <v>921</v>
      </c>
      <c r="I348" s="119">
        <v>30892</v>
      </c>
      <c r="J348" s="118">
        <v>15.15</v>
      </c>
      <c r="K348" s="119">
        <v>3721</v>
      </c>
      <c r="L348" s="118">
        <v>2.2599999999999998</v>
      </c>
      <c r="M348" s="117" t="s">
        <v>1024</v>
      </c>
      <c r="N348" s="117" t="s">
        <v>1034</v>
      </c>
      <c r="O348" s="78" t="str">
        <f t="shared" si="6"/>
        <v>12%</v>
      </c>
      <c r="P348" s="78" t="str">
        <f t="shared" si="6"/>
        <v>14.9%</v>
      </c>
      <c r="Q348" s="89"/>
      <c r="R348" s="97"/>
      <c r="S348" s="98"/>
      <c r="T348" s="99"/>
      <c r="U348" s="102"/>
      <c r="V348" s="102"/>
      <c r="W348" s="88" t="s">
        <v>1550</v>
      </c>
      <c r="X348" s="88" t="s">
        <v>1551</v>
      </c>
    </row>
    <row r="349" spans="2:24" x14ac:dyDescent="0.2">
      <c r="B349" s="116" t="s">
        <v>26</v>
      </c>
      <c r="C349" s="78" t="s">
        <v>837</v>
      </c>
      <c r="D349" s="78" t="s">
        <v>171</v>
      </c>
      <c r="E349" s="78" t="s">
        <v>1791</v>
      </c>
      <c r="F349" s="78" t="s">
        <v>526</v>
      </c>
      <c r="G349" s="79" t="s">
        <v>525</v>
      </c>
      <c r="H349" s="89" t="s">
        <v>922</v>
      </c>
      <c r="I349" s="119">
        <v>23780</v>
      </c>
      <c r="J349" s="118">
        <v>30.06</v>
      </c>
      <c r="K349" s="119">
        <v>7851</v>
      </c>
      <c r="L349" s="118">
        <v>13.62</v>
      </c>
      <c r="M349" s="117" t="s">
        <v>1291</v>
      </c>
      <c r="N349" s="117" t="s">
        <v>1292</v>
      </c>
      <c r="O349" s="78" t="str">
        <f t="shared" si="6"/>
        <v>33%</v>
      </c>
      <c r="P349" s="78" t="str">
        <f t="shared" si="6"/>
        <v>45.3%</v>
      </c>
      <c r="Q349" s="89"/>
      <c r="R349" s="97"/>
      <c r="S349" s="98"/>
      <c r="T349" s="99"/>
      <c r="U349" s="102"/>
      <c r="V349" s="102"/>
      <c r="W349" s="88" t="s">
        <v>1550</v>
      </c>
      <c r="X349" s="88" t="s">
        <v>1551</v>
      </c>
    </row>
    <row r="350" spans="2:24" x14ac:dyDescent="0.2">
      <c r="B350" s="116" t="s">
        <v>26</v>
      </c>
      <c r="C350" s="78" t="s">
        <v>837</v>
      </c>
      <c r="D350" s="78" t="s">
        <v>171</v>
      </c>
      <c r="E350" s="78" t="s">
        <v>1791</v>
      </c>
      <c r="F350" s="78" t="s">
        <v>526</v>
      </c>
      <c r="G350" s="79" t="s">
        <v>525</v>
      </c>
      <c r="H350" s="89" t="s">
        <v>923</v>
      </c>
      <c r="I350" s="119">
        <v>13474</v>
      </c>
      <c r="J350" s="118">
        <v>11.36</v>
      </c>
      <c r="K350" s="119">
        <v>3104.056</v>
      </c>
      <c r="L350" s="118">
        <v>2.17</v>
      </c>
      <c r="M350" s="117" t="s">
        <v>1120</v>
      </c>
      <c r="N350" s="117" t="s">
        <v>1077</v>
      </c>
      <c r="O350" s="78" t="str">
        <f t="shared" si="6"/>
        <v>23%</v>
      </c>
      <c r="P350" s="78" t="str">
        <f t="shared" si="6"/>
        <v>19.1%</v>
      </c>
      <c r="Q350" s="89"/>
      <c r="R350" s="97"/>
      <c r="S350" s="98"/>
      <c r="T350" s="99"/>
      <c r="U350" s="102"/>
      <c r="V350" s="102"/>
      <c r="W350" s="88" t="s">
        <v>1550</v>
      </c>
      <c r="X350" s="88" t="s">
        <v>1551</v>
      </c>
    </row>
    <row r="351" spans="2:24" x14ac:dyDescent="0.2">
      <c r="B351" s="116" t="s">
        <v>26</v>
      </c>
      <c r="C351" s="78" t="s">
        <v>837</v>
      </c>
      <c r="D351" s="78" t="s">
        <v>171</v>
      </c>
      <c r="E351" s="78" t="s">
        <v>1791</v>
      </c>
      <c r="F351" s="78" t="s">
        <v>526</v>
      </c>
      <c r="G351" s="79" t="s">
        <v>525</v>
      </c>
      <c r="H351" s="89" t="s">
        <v>924</v>
      </c>
      <c r="I351" s="119">
        <v>68146</v>
      </c>
      <c r="J351" s="118">
        <v>56.57</v>
      </c>
      <c r="K351" s="119">
        <v>14676.056</v>
      </c>
      <c r="L351" s="118">
        <v>18.049999999999997</v>
      </c>
      <c r="M351" s="117" t="s">
        <v>1165</v>
      </c>
      <c r="N351" s="117" t="s">
        <v>1153</v>
      </c>
      <c r="O351" s="78" t="str">
        <f t="shared" si="6"/>
        <v>21.5%</v>
      </c>
      <c r="P351" s="78" t="str">
        <f t="shared" si="6"/>
        <v>31.9%</v>
      </c>
      <c r="Q351" s="89"/>
      <c r="R351" s="97"/>
      <c r="S351" s="98"/>
      <c r="T351" s="99"/>
      <c r="U351" s="102"/>
      <c r="V351" s="102"/>
      <c r="W351" s="88" t="s">
        <v>1550</v>
      </c>
      <c r="X351" s="88" t="s">
        <v>1551</v>
      </c>
    </row>
    <row r="352" spans="2:24" x14ac:dyDescent="0.2">
      <c r="B352" s="116" t="s">
        <v>28</v>
      </c>
      <c r="C352" s="78" t="s">
        <v>838</v>
      </c>
      <c r="D352" s="78" t="s">
        <v>56</v>
      </c>
      <c r="E352" s="78" t="s">
        <v>1792</v>
      </c>
      <c r="F352" s="78" t="s">
        <v>591</v>
      </c>
      <c r="G352" s="79" t="s">
        <v>137</v>
      </c>
      <c r="H352" s="89" t="s">
        <v>921</v>
      </c>
      <c r="I352" s="119">
        <v>19405</v>
      </c>
      <c r="J352" s="118">
        <v>9.9</v>
      </c>
      <c r="K352" s="119">
        <v>3980</v>
      </c>
      <c r="L352" s="118">
        <v>2.61</v>
      </c>
      <c r="M352" s="117" t="s">
        <v>1030</v>
      </c>
      <c r="N352" s="117" t="s">
        <v>1070</v>
      </c>
      <c r="O352" s="78" t="str">
        <f t="shared" si="6"/>
        <v>20.5%</v>
      </c>
      <c r="P352" s="78" t="str">
        <f t="shared" si="6"/>
        <v>26.3%</v>
      </c>
      <c r="Q352" s="89"/>
      <c r="R352" s="97"/>
      <c r="S352" s="98"/>
      <c r="T352" s="99"/>
      <c r="U352" s="102"/>
      <c r="V352" s="102"/>
      <c r="W352" s="88" t="s">
        <v>1552</v>
      </c>
      <c r="X352" s="88" t="s">
        <v>1553</v>
      </c>
    </row>
    <row r="353" spans="2:24" x14ac:dyDescent="0.2">
      <c r="B353" s="116" t="s">
        <v>28</v>
      </c>
      <c r="C353" s="78" t="s">
        <v>838</v>
      </c>
      <c r="D353" s="78" t="s">
        <v>56</v>
      </c>
      <c r="E353" s="78" t="s">
        <v>1792</v>
      </c>
      <c r="F353" s="78" t="s">
        <v>591</v>
      </c>
      <c r="G353" s="79" t="s">
        <v>137</v>
      </c>
      <c r="H353" s="89" t="s">
        <v>922</v>
      </c>
      <c r="I353" s="119">
        <v>17597</v>
      </c>
      <c r="J353" s="118">
        <v>16.25</v>
      </c>
      <c r="K353" s="119">
        <v>2734</v>
      </c>
      <c r="L353" s="118">
        <v>4.3099999999999996</v>
      </c>
      <c r="M353" s="117" t="s">
        <v>1293</v>
      </c>
      <c r="N353" s="117" t="s">
        <v>1232</v>
      </c>
      <c r="O353" s="78" t="str">
        <f t="shared" si="6"/>
        <v>15.5%</v>
      </c>
      <c r="P353" s="78" t="str">
        <f t="shared" si="6"/>
        <v>26.5%</v>
      </c>
      <c r="Q353" s="89"/>
      <c r="R353" s="97"/>
      <c r="S353" s="98"/>
      <c r="T353" s="99"/>
      <c r="U353" s="102"/>
      <c r="V353" s="102"/>
      <c r="W353" s="88" t="s">
        <v>1552</v>
      </c>
      <c r="X353" s="88" t="s">
        <v>1553</v>
      </c>
    </row>
    <row r="354" spans="2:24" x14ac:dyDescent="0.2">
      <c r="B354" s="116" t="s">
        <v>28</v>
      </c>
      <c r="C354" s="78" t="s">
        <v>838</v>
      </c>
      <c r="D354" s="78" t="s">
        <v>56</v>
      </c>
      <c r="E354" s="78" t="s">
        <v>1792</v>
      </c>
      <c r="F354" s="78" t="s">
        <v>591</v>
      </c>
      <c r="G354" s="79" t="s">
        <v>137</v>
      </c>
      <c r="H354" s="89" t="s">
        <v>923</v>
      </c>
      <c r="I354" s="119">
        <v>8202</v>
      </c>
      <c r="J354" s="118">
        <v>8.25</v>
      </c>
      <c r="K354" s="119">
        <v>1630.6579999999999</v>
      </c>
      <c r="L354" s="118">
        <v>1.68</v>
      </c>
      <c r="M354" s="117" t="s">
        <v>1194</v>
      </c>
      <c r="N354" s="117" t="s">
        <v>1176</v>
      </c>
      <c r="O354" s="78" t="str">
        <f t="shared" si="6"/>
        <v>19.8%</v>
      </c>
      <c r="P354" s="78" t="str">
        <f t="shared" si="6"/>
        <v>20.3%</v>
      </c>
      <c r="Q354" s="89"/>
      <c r="R354" s="97"/>
      <c r="S354" s="98"/>
      <c r="T354" s="99"/>
      <c r="U354" s="102"/>
      <c r="V354" s="102"/>
      <c r="W354" s="88" t="s">
        <v>1552</v>
      </c>
      <c r="X354" s="88" t="s">
        <v>1553</v>
      </c>
    </row>
    <row r="355" spans="2:24" x14ac:dyDescent="0.2">
      <c r="B355" s="116" t="s">
        <v>28</v>
      </c>
      <c r="C355" s="78" t="s">
        <v>838</v>
      </c>
      <c r="D355" s="78" t="s">
        <v>56</v>
      </c>
      <c r="E355" s="78" t="s">
        <v>1792</v>
      </c>
      <c r="F355" s="78" t="s">
        <v>591</v>
      </c>
      <c r="G355" s="79" t="s">
        <v>137</v>
      </c>
      <c r="H355" s="89" t="s">
        <v>924</v>
      </c>
      <c r="I355" s="119">
        <v>45204</v>
      </c>
      <c r="J355" s="118">
        <v>34.4</v>
      </c>
      <c r="K355" s="119">
        <v>8344.6579999999994</v>
      </c>
      <c r="L355" s="118">
        <v>8.6</v>
      </c>
      <c r="M355" s="117" t="s">
        <v>1094</v>
      </c>
      <c r="N355" s="117" t="s">
        <v>1294</v>
      </c>
      <c r="O355" s="78" t="str">
        <f t="shared" ref="O355:P418" si="7">LEFT(M355*100,4)&amp;"%"</f>
        <v>18.4%</v>
      </c>
      <c r="P355" s="78" t="str">
        <f t="shared" si="7"/>
        <v>25%</v>
      </c>
      <c r="Q355" s="89"/>
      <c r="R355" s="97"/>
      <c r="S355" s="98"/>
      <c r="T355" s="99"/>
      <c r="U355" s="102"/>
      <c r="V355" s="102"/>
      <c r="W355" s="88" t="s">
        <v>1552</v>
      </c>
      <c r="X355" s="88" t="s">
        <v>1553</v>
      </c>
    </row>
    <row r="356" spans="2:24" x14ac:dyDescent="0.2">
      <c r="B356" s="116" t="s">
        <v>28</v>
      </c>
      <c r="C356" s="78" t="s">
        <v>841</v>
      </c>
      <c r="D356" s="78" t="s">
        <v>13</v>
      </c>
      <c r="E356" s="78" t="s">
        <v>1793</v>
      </c>
      <c r="F356" s="78" t="s">
        <v>674</v>
      </c>
      <c r="G356" s="79" t="s">
        <v>70</v>
      </c>
      <c r="H356" s="89" t="s">
        <v>921</v>
      </c>
      <c r="I356" s="119">
        <v>15655</v>
      </c>
      <c r="J356" s="118">
        <v>7.02</v>
      </c>
      <c r="K356" s="119">
        <v>5109</v>
      </c>
      <c r="L356" s="118">
        <v>2.29</v>
      </c>
      <c r="M356" s="117" t="s">
        <v>1156</v>
      </c>
      <c r="N356" s="117" t="s">
        <v>1156</v>
      </c>
      <c r="O356" s="78" t="str">
        <f t="shared" si="7"/>
        <v>32.6%</v>
      </c>
      <c r="P356" s="78" t="str">
        <f t="shared" si="7"/>
        <v>32.6%</v>
      </c>
      <c r="Q356" s="89"/>
      <c r="R356" s="97"/>
      <c r="S356" s="98"/>
      <c r="T356" s="99"/>
      <c r="U356" s="102"/>
      <c r="V356" s="102"/>
      <c r="W356" s="88" t="s">
        <v>1554</v>
      </c>
      <c r="X356" s="88" t="s">
        <v>1555</v>
      </c>
    </row>
    <row r="357" spans="2:24" x14ac:dyDescent="0.2">
      <c r="B357" s="116" t="s">
        <v>28</v>
      </c>
      <c r="C357" s="78" t="s">
        <v>841</v>
      </c>
      <c r="D357" s="78" t="s">
        <v>13</v>
      </c>
      <c r="E357" s="78" t="s">
        <v>1793</v>
      </c>
      <c r="F357" s="78" t="s">
        <v>674</v>
      </c>
      <c r="G357" s="79" t="s">
        <v>70</v>
      </c>
      <c r="H357" s="89" t="s">
        <v>922</v>
      </c>
      <c r="I357" s="119">
        <v>16969</v>
      </c>
      <c r="J357" s="118">
        <v>18.28</v>
      </c>
      <c r="K357" s="119">
        <v>2804</v>
      </c>
      <c r="L357" s="118">
        <v>4.3499999999999996</v>
      </c>
      <c r="M357" s="117" t="s">
        <v>1029</v>
      </c>
      <c r="N357" s="117" t="s">
        <v>1295</v>
      </c>
      <c r="O357" s="78" t="str">
        <f t="shared" si="7"/>
        <v>16.5%</v>
      </c>
      <c r="P357" s="78" t="str">
        <f t="shared" si="7"/>
        <v>23.7%</v>
      </c>
      <c r="Q357" s="89"/>
      <c r="R357" s="97"/>
      <c r="S357" s="98"/>
      <c r="T357" s="99"/>
      <c r="U357" s="102"/>
      <c r="V357" s="102"/>
      <c r="W357" s="88" t="s">
        <v>1554</v>
      </c>
      <c r="X357" s="88" t="s">
        <v>1555</v>
      </c>
    </row>
    <row r="358" spans="2:24" x14ac:dyDescent="0.2">
      <c r="B358" s="116" t="s">
        <v>28</v>
      </c>
      <c r="C358" s="78" t="s">
        <v>841</v>
      </c>
      <c r="D358" s="78" t="s">
        <v>13</v>
      </c>
      <c r="E358" s="78" t="s">
        <v>1793</v>
      </c>
      <c r="F358" s="78" t="s">
        <v>674</v>
      </c>
      <c r="G358" s="79" t="s">
        <v>70</v>
      </c>
      <c r="H358" s="89" t="s">
        <v>923</v>
      </c>
      <c r="I358" s="119">
        <v>15592</v>
      </c>
      <c r="J358" s="118">
        <v>11.53</v>
      </c>
      <c r="K358" s="119">
        <v>2033.25</v>
      </c>
      <c r="L358" s="118">
        <v>1.67</v>
      </c>
      <c r="M358" s="117" t="s">
        <v>909</v>
      </c>
      <c r="N358" s="117" t="s">
        <v>1123</v>
      </c>
      <c r="O358" s="78" t="str">
        <f t="shared" si="7"/>
        <v>13%</v>
      </c>
      <c r="P358" s="78" t="str">
        <f t="shared" si="7"/>
        <v>14.4%</v>
      </c>
      <c r="Q358" s="89"/>
      <c r="R358" s="97"/>
      <c r="S358" s="98"/>
      <c r="T358" s="99"/>
      <c r="U358" s="102"/>
      <c r="V358" s="102"/>
      <c r="W358" s="88" t="s">
        <v>1554</v>
      </c>
      <c r="X358" s="88" t="s">
        <v>1555</v>
      </c>
    </row>
    <row r="359" spans="2:24" x14ac:dyDescent="0.2">
      <c r="B359" s="116" t="s">
        <v>28</v>
      </c>
      <c r="C359" s="78" t="s">
        <v>841</v>
      </c>
      <c r="D359" s="78" t="s">
        <v>13</v>
      </c>
      <c r="E359" s="78" t="s">
        <v>1793</v>
      </c>
      <c r="F359" s="78" t="s">
        <v>674</v>
      </c>
      <c r="G359" s="79" t="s">
        <v>70</v>
      </c>
      <c r="H359" s="89" t="s">
        <v>924</v>
      </c>
      <c r="I359" s="119">
        <v>48216</v>
      </c>
      <c r="J359" s="118">
        <v>36.83</v>
      </c>
      <c r="K359" s="119">
        <v>9946.25</v>
      </c>
      <c r="L359" s="118">
        <v>8.3099999999999987</v>
      </c>
      <c r="M359" s="117" t="s">
        <v>1053</v>
      </c>
      <c r="N359" s="117" t="s">
        <v>1183</v>
      </c>
      <c r="O359" s="78" t="str">
        <f t="shared" si="7"/>
        <v>20.6%</v>
      </c>
      <c r="P359" s="78" t="str">
        <f t="shared" si="7"/>
        <v>22.5%</v>
      </c>
      <c r="Q359" s="89"/>
      <c r="R359" s="97"/>
      <c r="S359" s="98"/>
      <c r="T359" s="99"/>
      <c r="U359" s="102"/>
      <c r="V359" s="102"/>
      <c r="W359" s="88" t="s">
        <v>1554</v>
      </c>
      <c r="X359" s="88" t="s">
        <v>1555</v>
      </c>
    </row>
    <row r="360" spans="2:24" x14ac:dyDescent="0.2">
      <c r="B360" s="116" t="s">
        <v>28</v>
      </c>
      <c r="C360" s="78" t="s">
        <v>841</v>
      </c>
      <c r="D360" s="78" t="s">
        <v>13</v>
      </c>
      <c r="E360" s="78" t="s">
        <v>1794</v>
      </c>
      <c r="F360" s="78" t="s">
        <v>666</v>
      </c>
      <c r="G360" s="79" t="s">
        <v>195</v>
      </c>
      <c r="H360" s="89" t="s">
        <v>921</v>
      </c>
      <c r="I360" s="119">
        <v>18237</v>
      </c>
      <c r="J360" s="118">
        <v>8.86</v>
      </c>
      <c r="K360" s="119">
        <v>3832</v>
      </c>
      <c r="L360" s="118">
        <v>2.66</v>
      </c>
      <c r="M360" s="117" t="s">
        <v>1099</v>
      </c>
      <c r="N360" s="117" t="s">
        <v>1137</v>
      </c>
      <c r="O360" s="78" t="str">
        <f t="shared" si="7"/>
        <v>21%</v>
      </c>
      <c r="P360" s="78" t="str">
        <f t="shared" si="7"/>
        <v>30%</v>
      </c>
      <c r="Q360" s="89"/>
      <c r="R360" s="97"/>
      <c r="S360" s="98"/>
      <c r="T360" s="99"/>
      <c r="U360" s="102"/>
      <c r="V360" s="102"/>
      <c r="W360" s="88" t="s">
        <v>1556</v>
      </c>
      <c r="X360" s="88" t="s">
        <v>1555</v>
      </c>
    </row>
    <row r="361" spans="2:24" x14ac:dyDescent="0.2">
      <c r="B361" s="116" t="s">
        <v>28</v>
      </c>
      <c r="C361" s="78" t="s">
        <v>841</v>
      </c>
      <c r="D361" s="78" t="s">
        <v>13</v>
      </c>
      <c r="E361" s="78" t="s">
        <v>1794</v>
      </c>
      <c r="F361" s="78" t="s">
        <v>666</v>
      </c>
      <c r="G361" s="79" t="s">
        <v>195</v>
      </c>
      <c r="H361" s="89" t="s">
        <v>922</v>
      </c>
      <c r="I361" s="119">
        <v>16635</v>
      </c>
      <c r="J361" s="118">
        <v>15.94</v>
      </c>
      <c r="K361" s="119">
        <v>3016</v>
      </c>
      <c r="L361" s="118">
        <v>3.76</v>
      </c>
      <c r="M361" s="117" t="s">
        <v>1140</v>
      </c>
      <c r="N361" s="117" t="s">
        <v>1081</v>
      </c>
      <c r="O361" s="78" t="str">
        <f t="shared" si="7"/>
        <v>18.1%</v>
      </c>
      <c r="P361" s="78" t="str">
        <f t="shared" si="7"/>
        <v>23.5%</v>
      </c>
      <c r="Q361" s="89"/>
      <c r="R361" s="97"/>
      <c r="S361" s="98"/>
      <c r="T361" s="99"/>
      <c r="U361" s="102"/>
      <c r="V361" s="102"/>
      <c r="W361" s="88" t="s">
        <v>1556</v>
      </c>
      <c r="X361" s="88" t="s">
        <v>1555</v>
      </c>
    </row>
    <row r="362" spans="2:24" x14ac:dyDescent="0.2">
      <c r="B362" s="116" t="s">
        <v>28</v>
      </c>
      <c r="C362" s="78" t="s">
        <v>841</v>
      </c>
      <c r="D362" s="78" t="s">
        <v>13</v>
      </c>
      <c r="E362" s="78" t="s">
        <v>1794</v>
      </c>
      <c r="F362" s="78" t="s">
        <v>666</v>
      </c>
      <c r="G362" s="79" t="s">
        <v>195</v>
      </c>
      <c r="H362" s="89" t="s">
        <v>923</v>
      </c>
      <c r="I362" s="119">
        <v>7504</v>
      </c>
      <c r="J362" s="118">
        <v>5.92</v>
      </c>
      <c r="K362" s="119">
        <v>3535.7</v>
      </c>
      <c r="L362" s="118">
        <v>2.67</v>
      </c>
      <c r="M362" s="117" t="s">
        <v>1262</v>
      </c>
      <c r="N362" s="117" t="s">
        <v>1087</v>
      </c>
      <c r="O362" s="78" t="str">
        <f t="shared" si="7"/>
        <v>47.1%</v>
      </c>
      <c r="P362" s="78" t="str">
        <f t="shared" si="7"/>
        <v>45.1%</v>
      </c>
      <c r="Q362" s="89"/>
      <c r="R362" s="97"/>
      <c r="S362" s="98"/>
      <c r="T362" s="99"/>
      <c r="U362" s="102"/>
      <c r="V362" s="102"/>
      <c r="W362" s="88" t="s">
        <v>1556</v>
      </c>
      <c r="X362" s="88" t="s">
        <v>1555</v>
      </c>
    </row>
    <row r="363" spans="2:24" x14ac:dyDescent="0.2">
      <c r="B363" s="116" t="s">
        <v>28</v>
      </c>
      <c r="C363" s="78" t="s">
        <v>841</v>
      </c>
      <c r="D363" s="78" t="s">
        <v>13</v>
      </c>
      <c r="E363" s="78" t="s">
        <v>1794</v>
      </c>
      <c r="F363" s="78" t="s">
        <v>666</v>
      </c>
      <c r="G363" s="79" t="s">
        <v>195</v>
      </c>
      <c r="H363" s="89" t="s">
        <v>924</v>
      </c>
      <c r="I363" s="119">
        <v>42376</v>
      </c>
      <c r="J363" s="118">
        <v>30.72</v>
      </c>
      <c r="K363" s="119">
        <v>10383.700000000001</v>
      </c>
      <c r="L363" s="118">
        <v>9.09</v>
      </c>
      <c r="M363" s="117" t="s">
        <v>1056</v>
      </c>
      <c r="N363" s="117" t="s">
        <v>1282</v>
      </c>
      <c r="O363" s="78" t="str">
        <f t="shared" si="7"/>
        <v>24.5%</v>
      </c>
      <c r="P363" s="78" t="str">
        <f t="shared" si="7"/>
        <v>29.5%</v>
      </c>
      <c r="Q363" s="89"/>
      <c r="R363" s="97"/>
      <c r="S363" s="98"/>
      <c r="T363" s="99"/>
      <c r="U363" s="102"/>
      <c r="V363" s="102"/>
      <c r="W363" s="88" t="s">
        <v>1556</v>
      </c>
      <c r="X363" s="88" t="s">
        <v>1555</v>
      </c>
    </row>
    <row r="364" spans="2:24" x14ac:dyDescent="0.2">
      <c r="B364" s="116" t="s">
        <v>28</v>
      </c>
      <c r="C364" s="78" t="s">
        <v>283</v>
      </c>
      <c r="D364" s="78" t="s">
        <v>10</v>
      </c>
      <c r="E364" s="78" t="s">
        <v>1795</v>
      </c>
      <c r="F364" s="78" t="s">
        <v>336</v>
      </c>
      <c r="G364" s="79" t="s">
        <v>123</v>
      </c>
      <c r="H364" s="89" t="s">
        <v>921</v>
      </c>
      <c r="I364" s="119">
        <v>22483</v>
      </c>
      <c r="J364" s="118">
        <v>12.02</v>
      </c>
      <c r="K364" s="119">
        <v>3568</v>
      </c>
      <c r="L364" s="118">
        <v>2.36</v>
      </c>
      <c r="M364" s="117" t="s">
        <v>1129</v>
      </c>
      <c r="N364" s="117" t="s">
        <v>1296</v>
      </c>
      <c r="O364" s="78" t="str">
        <f t="shared" si="7"/>
        <v>15.8%</v>
      </c>
      <c r="P364" s="78" t="str">
        <f t="shared" si="7"/>
        <v>19.6%</v>
      </c>
      <c r="Q364" s="89"/>
      <c r="R364" s="97"/>
      <c r="S364" s="98"/>
      <c r="T364" s="99"/>
      <c r="U364" s="102"/>
      <c r="V364" s="102"/>
      <c r="W364" s="88" t="s">
        <v>1557</v>
      </c>
      <c r="X364" s="88" t="s">
        <v>1479</v>
      </c>
    </row>
    <row r="365" spans="2:24" x14ac:dyDescent="0.2">
      <c r="B365" s="116" t="s">
        <v>28</v>
      </c>
      <c r="C365" s="78" t="s">
        <v>283</v>
      </c>
      <c r="D365" s="78" t="s">
        <v>10</v>
      </c>
      <c r="E365" s="78" t="s">
        <v>1795</v>
      </c>
      <c r="F365" s="78" t="s">
        <v>336</v>
      </c>
      <c r="G365" s="79" t="s">
        <v>123</v>
      </c>
      <c r="H365" s="89" t="s">
        <v>922</v>
      </c>
      <c r="I365" s="119">
        <v>13763</v>
      </c>
      <c r="J365" s="118">
        <v>15.9</v>
      </c>
      <c r="K365" s="119">
        <v>2075</v>
      </c>
      <c r="L365" s="118">
        <v>4.58</v>
      </c>
      <c r="M365" s="117" t="s">
        <v>1097</v>
      </c>
      <c r="N365" s="117" t="s">
        <v>1006</v>
      </c>
      <c r="O365" s="78" t="str">
        <f t="shared" si="7"/>
        <v>15%</v>
      </c>
      <c r="P365" s="78" t="str">
        <f t="shared" si="7"/>
        <v>28.8%</v>
      </c>
      <c r="Q365" s="89"/>
      <c r="R365" s="97"/>
      <c r="S365" s="98"/>
      <c r="T365" s="99"/>
      <c r="U365" s="102"/>
      <c r="V365" s="102"/>
      <c r="W365" s="88" t="s">
        <v>1557</v>
      </c>
      <c r="X365" s="88" t="s">
        <v>1479</v>
      </c>
    </row>
    <row r="366" spans="2:24" x14ac:dyDescent="0.2">
      <c r="B366" s="116" t="s">
        <v>28</v>
      </c>
      <c r="C366" s="78" t="s">
        <v>283</v>
      </c>
      <c r="D366" s="78" t="s">
        <v>10</v>
      </c>
      <c r="E366" s="78" t="s">
        <v>1795</v>
      </c>
      <c r="F366" s="78" t="s">
        <v>336</v>
      </c>
      <c r="G366" s="79" t="s">
        <v>123</v>
      </c>
      <c r="H366" s="89" t="s">
        <v>923</v>
      </c>
      <c r="I366" s="119">
        <v>8345</v>
      </c>
      <c r="J366" s="118">
        <v>9.4</v>
      </c>
      <c r="K366" s="119">
        <v>1547</v>
      </c>
      <c r="L366" s="118">
        <v>1.6</v>
      </c>
      <c r="M366" s="117" t="s">
        <v>906</v>
      </c>
      <c r="N366" s="117" t="s">
        <v>1016</v>
      </c>
      <c r="O366" s="78" t="str">
        <f t="shared" si="7"/>
        <v>18.5%</v>
      </c>
      <c r="P366" s="78" t="str">
        <f t="shared" si="7"/>
        <v>17%</v>
      </c>
      <c r="Q366" s="89"/>
      <c r="R366" s="97"/>
      <c r="S366" s="98"/>
      <c r="T366" s="99"/>
      <c r="U366" s="102"/>
      <c r="V366" s="102"/>
      <c r="W366" s="88" t="s">
        <v>1557</v>
      </c>
      <c r="X366" s="88" t="s">
        <v>1479</v>
      </c>
    </row>
    <row r="367" spans="2:24" x14ac:dyDescent="0.2">
      <c r="B367" s="116" t="s">
        <v>28</v>
      </c>
      <c r="C367" s="78" t="s">
        <v>283</v>
      </c>
      <c r="D367" s="78" t="s">
        <v>10</v>
      </c>
      <c r="E367" s="78" t="s">
        <v>1795</v>
      </c>
      <c r="F367" s="78" t="s">
        <v>336</v>
      </c>
      <c r="G367" s="79" t="s">
        <v>123</v>
      </c>
      <c r="H367" s="89" t="s">
        <v>924</v>
      </c>
      <c r="I367" s="119">
        <v>44591</v>
      </c>
      <c r="J367" s="118">
        <v>37.32</v>
      </c>
      <c r="K367" s="119">
        <v>7190</v>
      </c>
      <c r="L367" s="118">
        <v>8.5399999999999991</v>
      </c>
      <c r="M367" s="117" t="s">
        <v>1258</v>
      </c>
      <c r="N367" s="117" t="s">
        <v>1264</v>
      </c>
      <c r="O367" s="78" t="str">
        <f t="shared" si="7"/>
        <v>16.1%</v>
      </c>
      <c r="P367" s="78" t="str">
        <f t="shared" si="7"/>
        <v>22.8%</v>
      </c>
      <c r="Q367" s="89"/>
      <c r="R367" s="97"/>
      <c r="S367" s="98"/>
      <c r="T367" s="99"/>
      <c r="U367" s="102"/>
      <c r="V367" s="102"/>
      <c r="W367" s="88" t="s">
        <v>1557</v>
      </c>
      <c r="X367" s="88" t="s">
        <v>1479</v>
      </c>
    </row>
    <row r="368" spans="2:24" x14ac:dyDescent="0.2">
      <c r="B368" s="116" t="s">
        <v>28</v>
      </c>
      <c r="C368" s="78" t="s">
        <v>283</v>
      </c>
      <c r="D368" s="78" t="s">
        <v>10</v>
      </c>
      <c r="E368" s="78" t="s">
        <v>1796</v>
      </c>
      <c r="F368" s="78" t="s">
        <v>337</v>
      </c>
      <c r="G368" s="79" t="s">
        <v>90</v>
      </c>
      <c r="H368" s="89" t="s">
        <v>921</v>
      </c>
      <c r="I368" s="119">
        <v>23005</v>
      </c>
      <c r="J368" s="118">
        <v>11.59</v>
      </c>
      <c r="K368" s="119">
        <v>5869</v>
      </c>
      <c r="L368" s="118">
        <v>3.47</v>
      </c>
      <c r="M368" s="117" t="s">
        <v>932</v>
      </c>
      <c r="N368" s="117" t="s">
        <v>1204</v>
      </c>
      <c r="O368" s="78" t="str">
        <f t="shared" si="7"/>
        <v>25.5%</v>
      </c>
      <c r="P368" s="78" t="str">
        <f t="shared" si="7"/>
        <v>29.9%</v>
      </c>
      <c r="Q368" s="89"/>
      <c r="R368" s="97"/>
      <c r="S368" s="98"/>
      <c r="T368" s="99"/>
      <c r="U368" s="102"/>
      <c r="V368" s="102"/>
      <c r="W368" s="88" t="s">
        <v>1558</v>
      </c>
      <c r="X368" s="88" t="s">
        <v>1479</v>
      </c>
    </row>
    <row r="369" spans="2:24" x14ac:dyDescent="0.2">
      <c r="B369" s="116" t="s">
        <v>28</v>
      </c>
      <c r="C369" s="78" t="s">
        <v>283</v>
      </c>
      <c r="D369" s="78" t="s">
        <v>10</v>
      </c>
      <c r="E369" s="78" t="s">
        <v>1796</v>
      </c>
      <c r="F369" s="78" t="s">
        <v>337</v>
      </c>
      <c r="G369" s="79" t="s">
        <v>90</v>
      </c>
      <c r="H369" s="89" t="s">
        <v>922</v>
      </c>
      <c r="I369" s="119">
        <v>21318</v>
      </c>
      <c r="J369" s="118">
        <v>20.39</v>
      </c>
      <c r="K369" s="119">
        <v>2286</v>
      </c>
      <c r="L369" s="118">
        <v>3.26</v>
      </c>
      <c r="M369" s="117" t="s">
        <v>1297</v>
      </c>
      <c r="N369" s="117" t="s">
        <v>1105</v>
      </c>
      <c r="O369" s="78" t="str">
        <f t="shared" si="7"/>
        <v>10.7%</v>
      </c>
      <c r="P369" s="78" t="str">
        <f t="shared" si="7"/>
        <v>15.9%</v>
      </c>
      <c r="Q369" s="89"/>
      <c r="R369" s="97"/>
      <c r="S369" s="98"/>
      <c r="T369" s="99"/>
      <c r="U369" s="102"/>
      <c r="V369" s="102"/>
      <c r="W369" s="88" t="s">
        <v>1558</v>
      </c>
      <c r="X369" s="88" t="s">
        <v>1479</v>
      </c>
    </row>
    <row r="370" spans="2:24" x14ac:dyDescent="0.2">
      <c r="B370" s="116" t="s">
        <v>28</v>
      </c>
      <c r="C370" s="78" t="s">
        <v>283</v>
      </c>
      <c r="D370" s="78" t="s">
        <v>10</v>
      </c>
      <c r="E370" s="78" t="s">
        <v>1796</v>
      </c>
      <c r="F370" s="78" t="s">
        <v>337</v>
      </c>
      <c r="G370" s="79" t="s">
        <v>90</v>
      </c>
      <c r="H370" s="89" t="s">
        <v>923</v>
      </c>
      <c r="I370" s="119">
        <v>9382</v>
      </c>
      <c r="J370" s="118">
        <v>8.81</v>
      </c>
      <c r="K370" s="119">
        <v>2063.1480000000001</v>
      </c>
      <c r="L370" s="118">
        <v>1.72</v>
      </c>
      <c r="M370" s="117" t="s">
        <v>1124</v>
      </c>
      <c r="N370" s="117" t="s">
        <v>1048</v>
      </c>
      <c r="O370" s="78" t="str">
        <f t="shared" si="7"/>
        <v>21.9%</v>
      </c>
      <c r="P370" s="78" t="str">
        <f t="shared" si="7"/>
        <v>19.5%</v>
      </c>
      <c r="Q370" s="89"/>
      <c r="R370" s="97"/>
      <c r="S370" s="98"/>
      <c r="T370" s="99"/>
      <c r="U370" s="102"/>
      <c r="V370" s="102"/>
      <c r="W370" s="88" t="s">
        <v>1558</v>
      </c>
      <c r="X370" s="88" t="s">
        <v>1479</v>
      </c>
    </row>
    <row r="371" spans="2:24" x14ac:dyDescent="0.2">
      <c r="B371" s="116" t="s">
        <v>28</v>
      </c>
      <c r="C371" s="78" t="s">
        <v>283</v>
      </c>
      <c r="D371" s="78" t="s">
        <v>10</v>
      </c>
      <c r="E371" s="78" t="s">
        <v>1796</v>
      </c>
      <c r="F371" s="78" t="s">
        <v>337</v>
      </c>
      <c r="G371" s="79" t="s">
        <v>90</v>
      </c>
      <c r="H371" s="89" t="s">
        <v>924</v>
      </c>
      <c r="I371" s="119">
        <v>53705</v>
      </c>
      <c r="J371" s="118">
        <v>40.79</v>
      </c>
      <c r="K371" s="119">
        <v>10218.148000000001</v>
      </c>
      <c r="L371" s="118">
        <v>8.4500000000000011</v>
      </c>
      <c r="M371" s="117" t="s">
        <v>914</v>
      </c>
      <c r="N371" s="117" t="s">
        <v>1039</v>
      </c>
      <c r="O371" s="78" t="str">
        <f t="shared" si="7"/>
        <v>19%</v>
      </c>
      <c r="P371" s="78" t="str">
        <f t="shared" si="7"/>
        <v>20.7%</v>
      </c>
      <c r="Q371" s="89"/>
      <c r="R371" s="97"/>
      <c r="S371" s="98"/>
      <c r="T371" s="99"/>
      <c r="U371" s="102"/>
      <c r="V371" s="102"/>
      <c r="W371" s="88" t="s">
        <v>1558</v>
      </c>
      <c r="X371" s="88" t="s">
        <v>1479</v>
      </c>
    </row>
    <row r="372" spans="2:24" x14ac:dyDescent="0.2">
      <c r="B372" s="116" t="s">
        <v>28</v>
      </c>
      <c r="C372" s="78" t="s">
        <v>287</v>
      </c>
      <c r="D372" s="78" t="s">
        <v>14</v>
      </c>
      <c r="E372" s="78" t="s">
        <v>1797</v>
      </c>
      <c r="F372" s="78" t="s">
        <v>679</v>
      </c>
      <c r="G372" s="79" t="s">
        <v>126</v>
      </c>
      <c r="H372" s="89" t="s">
        <v>921</v>
      </c>
      <c r="I372" s="119">
        <v>21107</v>
      </c>
      <c r="J372" s="118">
        <v>8.98</v>
      </c>
      <c r="K372" s="119">
        <v>2857</v>
      </c>
      <c r="L372" s="118">
        <v>1.71</v>
      </c>
      <c r="M372" s="117" t="s">
        <v>1036</v>
      </c>
      <c r="N372" s="117" t="s">
        <v>914</v>
      </c>
      <c r="O372" s="78" t="str">
        <f t="shared" si="7"/>
        <v>13.5%</v>
      </c>
      <c r="P372" s="78" t="str">
        <f t="shared" si="7"/>
        <v>19%</v>
      </c>
      <c r="Q372" s="89"/>
      <c r="R372" s="97"/>
      <c r="S372" s="98"/>
      <c r="T372" s="99"/>
      <c r="U372" s="102"/>
      <c r="V372" s="102"/>
      <c r="W372" s="88" t="s">
        <v>1559</v>
      </c>
      <c r="X372" s="88" t="s">
        <v>1481</v>
      </c>
    </row>
    <row r="373" spans="2:24" x14ac:dyDescent="0.2">
      <c r="B373" s="116" t="s">
        <v>28</v>
      </c>
      <c r="C373" s="78" t="s">
        <v>287</v>
      </c>
      <c r="D373" s="78" t="s">
        <v>14</v>
      </c>
      <c r="E373" s="78" t="s">
        <v>1797</v>
      </c>
      <c r="F373" s="78" t="s">
        <v>679</v>
      </c>
      <c r="G373" s="79" t="s">
        <v>126</v>
      </c>
      <c r="H373" s="89" t="s">
        <v>922</v>
      </c>
      <c r="I373" s="119">
        <v>21174</v>
      </c>
      <c r="J373" s="118">
        <v>19.95</v>
      </c>
      <c r="K373" s="119">
        <v>3530</v>
      </c>
      <c r="L373" s="118">
        <v>4.8099999999999996</v>
      </c>
      <c r="M373" s="117" t="s">
        <v>918</v>
      </c>
      <c r="N373" s="117" t="s">
        <v>1189</v>
      </c>
      <c r="O373" s="78" t="str">
        <f t="shared" si="7"/>
        <v>16.6%</v>
      </c>
      <c r="P373" s="78" t="str">
        <f t="shared" si="7"/>
        <v>24.1%</v>
      </c>
      <c r="Q373" s="89"/>
      <c r="R373" s="97"/>
      <c r="S373" s="98"/>
      <c r="T373" s="99"/>
      <c r="U373" s="102"/>
      <c r="V373" s="102"/>
      <c r="W373" s="88" t="s">
        <v>1559</v>
      </c>
      <c r="X373" s="88" t="s">
        <v>1481</v>
      </c>
    </row>
    <row r="374" spans="2:24" x14ac:dyDescent="0.2">
      <c r="B374" s="116" t="s">
        <v>28</v>
      </c>
      <c r="C374" s="78" t="s">
        <v>287</v>
      </c>
      <c r="D374" s="78" t="s">
        <v>14</v>
      </c>
      <c r="E374" s="78" t="s">
        <v>1797</v>
      </c>
      <c r="F374" s="78" t="s">
        <v>679</v>
      </c>
      <c r="G374" s="79" t="s">
        <v>126</v>
      </c>
      <c r="H374" s="89" t="s">
        <v>923</v>
      </c>
      <c r="I374" s="119">
        <v>7461</v>
      </c>
      <c r="J374" s="118">
        <v>6.48</v>
      </c>
      <c r="K374" s="119">
        <v>2241.7040000000002</v>
      </c>
      <c r="L374" s="118">
        <v>1.78</v>
      </c>
      <c r="M374" s="117" t="s">
        <v>1137</v>
      </c>
      <c r="N374" s="117" t="s">
        <v>1017</v>
      </c>
      <c r="O374" s="78" t="str">
        <f t="shared" si="7"/>
        <v>30%</v>
      </c>
      <c r="P374" s="78" t="str">
        <f t="shared" si="7"/>
        <v>27.4%</v>
      </c>
      <c r="Q374" s="89"/>
      <c r="R374" s="97"/>
      <c r="S374" s="98"/>
      <c r="T374" s="99"/>
      <c r="U374" s="102"/>
      <c r="V374" s="102"/>
      <c r="W374" s="88" t="s">
        <v>1559</v>
      </c>
      <c r="X374" s="88" t="s">
        <v>1481</v>
      </c>
    </row>
    <row r="375" spans="2:24" x14ac:dyDescent="0.2">
      <c r="B375" s="116" t="s">
        <v>28</v>
      </c>
      <c r="C375" s="78" t="s">
        <v>287</v>
      </c>
      <c r="D375" s="78" t="s">
        <v>14</v>
      </c>
      <c r="E375" s="78" t="s">
        <v>1797</v>
      </c>
      <c r="F375" s="78" t="s">
        <v>679</v>
      </c>
      <c r="G375" s="79" t="s">
        <v>126</v>
      </c>
      <c r="H375" s="89" t="s">
        <v>924</v>
      </c>
      <c r="I375" s="119">
        <v>49742</v>
      </c>
      <c r="J375" s="118">
        <v>35.409999999999997</v>
      </c>
      <c r="K375" s="119">
        <v>8628.7039999999997</v>
      </c>
      <c r="L375" s="118">
        <v>8.2999999999999989</v>
      </c>
      <c r="M375" s="117" t="s">
        <v>910</v>
      </c>
      <c r="N375" s="117" t="s">
        <v>1062</v>
      </c>
      <c r="O375" s="78" t="str">
        <f t="shared" si="7"/>
        <v>17.3%</v>
      </c>
      <c r="P375" s="78" t="str">
        <f t="shared" si="7"/>
        <v>23.4%</v>
      </c>
      <c r="Q375" s="89"/>
      <c r="R375" s="97"/>
      <c r="S375" s="98"/>
      <c r="T375" s="99"/>
      <c r="U375" s="102"/>
      <c r="V375" s="102"/>
      <c r="W375" s="88" t="s">
        <v>1559</v>
      </c>
      <c r="X375" s="88" t="s">
        <v>1481</v>
      </c>
    </row>
    <row r="376" spans="2:24" x14ac:dyDescent="0.2">
      <c r="B376" s="116" t="s">
        <v>28</v>
      </c>
      <c r="C376" s="78" t="s">
        <v>283</v>
      </c>
      <c r="D376" s="78" t="s">
        <v>10</v>
      </c>
      <c r="E376" s="78" t="s">
        <v>1798</v>
      </c>
      <c r="F376" s="78" t="s">
        <v>424</v>
      </c>
      <c r="G376" s="79" t="s">
        <v>167</v>
      </c>
      <c r="H376" s="89" t="s">
        <v>921</v>
      </c>
      <c r="I376" s="119">
        <v>19019</v>
      </c>
      <c r="J376" s="118">
        <v>10.25</v>
      </c>
      <c r="K376" s="119">
        <v>7278</v>
      </c>
      <c r="L376" s="118">
        <v>4.05</v>
      </c>
      <c r="M376" s="117" t="s">
        <v>1298</v>
      </c>
      <c r="N376" s="117" t="s">
        <v>1270</v>
      </c>
      <c r="O376" s="78" t="str">
        <f t="shared" si="7"/>
        <v>38.2%</v>
      </c>
      <c r="P376" s="78" t="str">
        <f t="shared" si="7"/>
        <v>39.5%</v>
      </c>
      <c r="Q376" s="89"/>
      <c r="R376" s="97"/>
      <c r="S376" s="98"/>
      <c r="T376" s="99"/>
      <c r="U376" s="102"/>
      <c r="V376" s="102"/>
      <c r="W376" s="88" t="s">
        <v>1560</v>
      </c>
      <c r="X376" s="88" t="s">
        <v>1479</v>
      </c>
    </row>
    <row r="377" spans="2:24" x14ac:dyDescent="0.2">
      <c r="B377" s="116" t="s">
        <v>28</v>
      </c>
      <c r="C377" s="78" t="s">
        <v>283</v>
      </c>
      <c r="D377" s="78" t="s">
        <v>10</v>
      </c>
      <c r="E377" s="78" t="s">
        <v>1798</v>
      </c>
      <c r="F377" s="78" t="s">
        <v>424</v>
      </c>
      <c r="G377" s="79" t="s">
        <v>167</v>
      </c>
      <c r="H377" s="89" t="s">
        <v>922</v>
      </c>
      <c r="I377" s="119">
        <v>17432</v>
      </c>
      <c r="J377" s="118">
        <v>15.74</v>
      </c>
      <c r="K377" s="119">
        <v>4636</v>
      </c>
      <c r="L377" s="118">
        <v>6.4</v>
      </c>
      <c r="M377" s="117" t="s">
        <v>1232</v>
      </c>
      <c r="N377" s="117" t="s">
        <v>1299</v>
      </c>
      <c r="O377" s="78" t="str">
        <f t="shared" si="7"/>
        <v>26.5%</v>
      </c>
      <c r="P377" s="78" t="str">
        <f t="shared" si="7"/>
        <v>40.6%</v>
      </c>
      <c r="Q377" s="89"/>
      <c r="R377" s="97"/>
      <c r="S377" s="98"/>
      <c r="T377" s="99"/>
      <c r="U377" s="102"/>
      <c r="V377" s="102"/>
      <c r="W377" s="88" t="s">
        <v>1560</v>
      </c>
      <c r="X377" s="88" t="s">
        <v>1479</v>
      </c>
    </row>
    <row r="378" spans="2:24" x14ac:dyDescent="0.2">
      <c r="B378" s="116" t="s">
        <v>28</v>
      </c>
      <c r="C378" s="78" t="s">
        <v>283</v>
      </c>
      <c r="D378" s="78" t="s">
        <v>10</v>
      </c>
      <c r="E378" s="78" t="s">
        <v>1798</v>
      </c>
      <c r="F378" s="78" t="s">
        <v>424</v>
      </c>
      <c r="G378" s="79" t="s">
        <v>167</v>
      </c>
      <c r="H378" s="89" t="s">
        <v>923</v>
      </c>
      <c r="I378" s="119">
        <v>9000</v>
      </c>
      <c r="J378" s="118">
        <v>9.09</v>
      </c>
      <c r="K378" s="119">
        <v>2175.5210000000002</v>
      </c>
      <c r="L378" s="118">
        <v>2.87</v>
      </c>
      <c r="M378" s="117" t="s">
        <v>1189</v>
      </c>
      <c r="N378" s="117" t="s">
        <v>1164</v>
      </c>
      <c r="O378" s="78" t="str">
        <f t="shared" si="7"/>
        <v>24.1%</v>
      </c>
      <c r="P378" s="78" t="str">
        <f t="shared" si="7"/>
        <v>31.5%</v>
      </c>
      <c r="Q378" s="89"/>
      <c r="R378" s="97"/>
      <c r="S378" s="98"/>
      <c r="T378" s="99"/>
      <c r="U378" s="102"/>
      <c r="V378" s="102"/>
      <c r="W378" s="88" t="s">
        <v>1560</v>
      </c>
      <c r="X378" s="88" t="s">
        <v>1479</v>
      </c>
    </row>
    <row r="379" spans="2:24" x14ac:dyDescent="0.2">
      <c r="B379" s="116" t="s">
        <v>28</v>
      </c>
      <c r="C379" s="78" t="s">
        <v>283</v>
      </c>
      <c r="D379" s="78" t="s">
        <v>10</v>
      </c>
      <c r="E379" s="78" t="s">
        <v>1798</v>
      </c>
      <c r="F379" s="78" t="s">
        <v>424</v>
      </c>
      <c r="G379" s="79" t="s">
        <v>167</v>
      </c>
      <c r="H379" s="89" t="s">
        <v>924</v>
      </c>
      <c r="I379" s="119">
        <v>45451</v>
      </c>
      <c r="J379" s="118">
        <v>35.08</v>
      </c>
      <c r="K379" s="119">
        <v>14089.521000000001</v>
      </c>
      <c r="L379" s="118">
        <v>13.32</v>
      </c>
      <c r="M379" s="117" t="s">
        <v>1227</v>
      </c>
      <c r="N379" s="117" t="s">
        <v>1134</v>
      </c>
      <c r="O379" s="78" t="str">
        <f t="shared" si="7"/>
        <v>30.9%</v>
      </c>
      <c r="P379" s="78" t="str">
        <f t="shared" si="7"/>
        <v>37.9%</v>
      </c>
      <c r="Q379" s="89"/>
      <c r="R379" s="97"/>
      <c r="S379" s="98"/>
      <c r="T379" s="99"/>
      <c r="U379" s="102"/>
      <c r="V379" s="102"/>
      <c r="W379" s="88" t="s">
        <v>1560</v>
      </c>
      <c r="X379" s="88" t="s">
        <v>1479</v>
      </c>
    </row>
    <row r="380" spans="2:24" x14ac:dyDescent="0.2">
      <c r="B380" s="116" t="s">
        <v>28</v>
      </c>
      <c r="C380" s="78" t="s">
        <v>838</v>
      </c>
      <c r="D380" s="78" t="s">
        <v>56</v>
      </c>
      <c r="E380" s="78" t="s">
        <v>1799</v>
      </c>
      <c r="F380" s="78" t="s">
        <v>351</v>
      </c>
      <c r="G380" s="79" t="s">
        <v>350</v>
      </c>
      <c r="H380" s="89" t="s">
        <v>921</v>
      </c>
      <c r="I380" s="119">
        <v>18670</v>
      </c>
      <c r="J380" s="118">
        <v>10.08</v>
      </c>
      <c r="K380" s="119">
        <v>4821</v>
      </c>
      <c r="L380" s="118">
        <v>3.35</v>
      </c>
      <c r="M380" s="117" t="s">
        <v>1032</v>
      </c>
      <c r="N380" s="117" t="s">
        <v>1168</v>
      </c>
      <c r="O380" s="78" t="str">
        <f t="shared" si="7"/>
        <v>25.8%</v>
      </c>
      <c r="P380" s="78" t="str">
        <f t="shared" si="7"/>
        <v>33.2%</v>
      </c>
      <c r="Q380" s="89"/>
      <c r="R380" s="97"/>
      <c r="S380" s="98"/>
      <c r="T380" s="99"/>
      <c r="U380" s="102"/>
      <c r="V380" s="102"/>
      <c r="W380" s="88" t="s">
        <v>1561</v>
      </c>
      <c r="X380" s="88" t="s">
        <v>1553</v>
      </c>
    </row>
    <row r="381" spans="2:24" x14ac:dyDescent="0.2">
      <c r="B381" s="116" t="s">
        <v>28</v>
      </c>
      <c r="C381" s="78" t="s">
        <v>838</v>
      </c>
      <c r="D381" s="78" t="s">
        <v>56</v>
      </c>
      <c r="E381" s="78" t="s">
        <v>1799</v>
      </c>
      <c r="F381" s="78" t="s">
        <v>351</v>
      </c>
      <c r="G381" s="79" t="s">
        <v>350</v>
      </c>
      <c r="H381" s="89" t="s">
        <v>922</v>
      </c>
      <c r="I381" s="119">
        <v>13827</v>
      </c>
      <c r="J381" s="118">
        <v>12.51</v>
      </c>
      <c r="K381" s="119">
        <v>2167</v>
      </c>
      <c r="L381" s="118">
        <v>3.15</v>
      </c>
      <c r="M381" s="117" t="s">
        <v>1219</v>
      </c>
      <c r="N381" s="117" t="s">
        <v>1026</v>
      </c>
      <c r="O381" s="78" t="str">
        <f t="shared" si="7"/>
        <v>15.6%</v>
      </c>
      <c r="P381" s="78" t="str">
        <f t="shared" si="7"/>
        <v>25.1%</v>
      </c>
      <c r="Q381" s="89"/>
      <c r="R381" s="97"/>
      <c r="S381" s="98"/>
      <c r="T381" s="99"/>
      <c r="U381" s="102"/>
      <c r="V381" s="102"/>
      <c r="W381" s="88" t="s">
        <v>1561</v>
      </c>
      <c r="X381" s="88" t="s">
        <v>1553</v>
      </c>
    </row>
    <row r="382" spans="2:24" x14ac:dyDescent="0.2">
      <c r="B382" s="116" t="s">
        <v>28</v>
      </c>
      <c r="C382" s="78" t="s">
        <v>838</v>
      </c>
      <c r="D382" s="78" t="s">
        <v>56</v>
      </c>
      <c r="E382" s="78" t="s">
        <v>1799</v>
      </c>
      <c r="F382" s="78" t="s">
        <v>351</v>
      </c>
      <c r="G382" s="79" t="s">
        <v>350</v>
      </c>
      <c r="H382" s="89" t="s">
        <v>923</v>
      </c>
      <c r="I382" s="119">
        <v>8140</v>
      </c>
      <c r="J382" s="118">
        <v>7.27</v>
      </c>
      <c r="K382" s="119">
        <v>1882</v>
      </c>
      <c r="L382" s="118">
        <v>1.74</v>
      </c>
      <c r="M382" s="117" t="s">
        <v>1167</v>
      </c>
      <c r="N382" s="117" t="s">
        <v>1089</v>
      </c>
      <c r="O382" s="78" t="str">
        <f t="shared" si="7"/>
        <v>23.1%</v>
      </c>
      <c r="P382" s="78" t="str">
        <f t="shared" si="7"/>
        <v>23.9%</v>
      </c>
      <c r="Q382" s="89"/>
      <c r="R382" s="97"/>
      <c r="S382" s="98"/>
      <c r="T382" s="99"/>
      <c r="U382" s="102"/>
      <c r="V382" s="102"/>
      <c r="W382" s="88" t="s">
        <v>1561</v>
      </c>
      <c r="X382" s="88" t="s">
        <v>1553</v>
      </c>
    </row>
    <row r="383" spans="2:24" x14ac:dyDescent="0.2">
      <c r="B383" s="116" t="s">
        <v>28</v>
      </c>
      <c r="C383" s="78" t="s">
        <v>838</v>
      </c>
      <c r="D383" s="78" t="s">
        <v>56</v>
      </c>
      <c r="E383" s="78" t="s">
        <v>1799</v>
      </c>
      <c r="F383" s="78" t="s">
        <v>351</v>
      </c>
      <c r="G383" s="79" t="s">
        <v>350</v>
      </c>
      <c r="H383" s="89" t="s">
        <v>924</v>
      </c>
      <c r="I383" s="119">
        <v>40637</v>
      </c>
      <c r="J383" s="118">
        <v>29.86</v>
      </c>
      <c r="K383" s="119">
        <v>8870</v>
      </c>
      <c r="L383" s="118">
        <v>8.24</v>
      </c>
      <c r="M383" s="117" t="s">
        <v>1071</v>
      </c>
      <c r="N383" s="117" t="s">
        <v>935</v>
      </c>
      <c r="O383" s="78" t="str">
        <f t="shared" si="7"/>
        <v>21.8%</v>
      </c>
      <c r="P383" s="78" t="str">
        <f t="shared" si="7"/>
        <v>27.5%</v>
      </c>
      <c r="Q383" s="89"/>
      <c r="R383" s="97"/>
      <c r="S383" s="98"/>
      <c r="T383" s="99"/>
      <c r="U383" s="102"/>
      <c r="V383" s="102"/>
      <c r="W383" s="88" t="s">
        <v>1561</v>
      </c>
      <c r="X383" s="88" t="s">
        <v>1553</v>
      </c>
    </row>
    <row r="384" spans="2:24" x14ac:dyDescent="0.2">
      <c r="B384" s="116" t="s">
        <v>28</v>
      </c>
      <c r="C384" s="78" t="s">
        <v>287</v>
      </c>
      <c r="D384" s="78" t="s">
        <v>14</v>
      </c>
      <c r="E384" s="78" t="s">
        <v>1800</v>
      </c>
      <c r="F384" s="78" t="s">
        <v>339</v>
      </c>
      <c r="G384" s="79" t="s">
        <v>160</v>
      </c>
      <c r="H384" s="89" t="s">
        <v>921</v>
      </c>
      <c r="I384" s="119">
        <v>19369</v>
      </c>
      <c r="J384" s="118">
        <v>10.119999999999999</v>
      </c>
      <c r="K384" s="119">
        <v>5253</v>
      </c>
      <c r="L384" s="118">
        <v>3.54</v>
      </c>
      <c r="M384" s="117" t="s">
        <v>1212</v>
      </c>
      <c r="N384" s="117" t="s">
        <v>1088</v>
      </c>
      <c r="O384" s="78" t="str">
        <f t="shared" si="7"/>
        <v>27.1%</v>
      </c>
      <c r="P384" s="78" t="str">
        <f t="shared" si="7"/>
        <v>34.9%</v>
      </c>
      <c r="Q384" s="89"/>
      <c r="R384" s="97"/>
      <c r="S384" s="98"/>
      <c r="T384" s="99"/>
      <c r="U384" s="102"/>
      <c r="V384" s="102"/>
      <c r="W384" s="88" t="s">
        <v>1562</v>
      </c>
      <c r="X384" s="88" t="s">
        <v>1481</v>
      </c>
    </row>
    <row r="385" spans="2:24" x14ac:dyDescent="0.2">
      <c r="B385" s="116" t="s">
        <v>28</v>
      </c>
      <c r="C385" s="78" t="s">
        <v>287</v>
      </c>
      <c r="D385" s="78" t="s">
        <v>14</v>
      </c>
      <c r="E385" s="78" t="s">
        <v>1800</v>
      </c>
      <c r="F385" s="78" t="s">
        <v>339</v>
      </c>
      <c r="G385" s="79" t="s">
        <v>160</v>
      </c>
      <c r="H385" s="89" t="s">
        <v>922</v>
      </c>
      <c r="I385" s="119">
        <v>15433</v>
      </c>
      <c r="J385" s="118">
        <v>15.08</v>
      </c>
      <c r="K385" s="119">
        <v>4312</v>
      </c>
      <c r="L385" s="118">
        <v>5.91</v>
      </c>
      <c r="M385" s="117" t="s">
        <v>1185</v>
      </c>
      <c r="N385" s="117" t="s">
        <v>1300</v>
      </c>
      <c r="O385" s="78" t="str">
        <f t="shared" si="7"/>
        <v>27.9%</v>
      </c>
      <c r="P385" s="78" t="str">
        <f t="shared" si="7"/>
        <v>39.1%</v>
      </c>
      <c r="Q385" s="89"/>
      <c r="R385" s="97"/>
      <c r="S385" s="98"/>
      <c r="T385" s="99"/>
      <c r="U385" s="102"/>
      <c r="V385" s="102"/>
      <c r="W385" s="88" t="s">
        <v>1562</v>
      </c>
      <c r="X385" s="88" t="s">
        <v>1481</v>
      </c>
    </row>
    <row r="386" spans="2:24" x14ac:dyDescent="0.2">
      <c r="B386" s="116" t="s">
        <v>28</v>
      </c>
      <c r="C386" s="78" t="s">
        <v>287</v>
      </c>
      <c r="D386" s="78" t="s">
        <v>14</v>
      </c>
      <c r="E386" s="78" t="s">
        <v>1800</v>
      </c>
      <c r="F386" s="78" t="s">
        <v>339</v>
      </c>
      <c r="G386" s="79" t="s">
        <v>160</v>
      </c>
      <c r="H386" s="89" t="s">
        <v>923</v>
      </c>
      <c r="I386" s="119">
        <v>9188</v>
      </c>
      <c r="J386" s="118">
        <v>10.68</v>
      </c>
      <c r="K386" s="119">
        <v>2676.1460000000002</v>
      </c>
      <c r="L386" s="118">
        <v>2.57</v>
      </c>
      <c r="M386" s="117" t="s">
        <v>1112</v>
      </c>
      <c r="N386" s="117" t="s">
        <v>1079</v>
      </c>
      <c r="O386" s="78" t="str">
        <f t="shared" si="7"/>
        <v>29.1%</v>
      </c>
      <c r="P386" s="78" t="str">
        <f t="shared" si="7"/>
        <v>24%</v>
      </c>
      <c r="Q386" s="89"/>
      <c r="R386" s="97"/>
      <c r="S386" s="98"/>
      <c r="T386" s="99"/>
      <c r="U386" s="102"/>
      <c r="V386" s="102"/>
      <c r="W386" s="88" t="s">
        <v>1562</v>
      </c>
      <c r="X386" s="88" t="s">
        <v>1481</v>
      </c>
    </row>
    <row r="387" spans="2:24" x14ac:dyDescent="0.2">
      <c r="B387" s="116" t="s">
        <v>28</v>
      </c>
      <c r="C387" s="78" t="s">
        <v>287</v>
      </c>
      <c r="D387" s="78" t="s">
        <v>14</v>
      </c>
      <c r="E387" s="78" t="s">
        <v>1800</v>
      </c>
      <c r="F387" s="78" t="s">
        <v>339</v>
      </c>
      <c r="G387" s="79" t="s">
        <v>160</v>
      </c>
      <c r="H387" s="89" t="s">
        <v>924</v>
      </c>
      <c r="I387" s="119">
        <v>43990</v>
      </c>
      <c r="J387" s="118">
        <v>35.879999999999995</v>
      </c>
      <c r="K387" s="119">
        <v>12241.146000000001</v>
      </c>
      <c r="L387" s="118">
        <v>12.02</v>
      </c>
      <c r="M387" s="117" t="s">
        <v>1054</v>
      </c>
      <c r="N387" s="117" t="s">
        <v>1181</v>
      </c>
      <c r="O387" s="78" t="str">
        <f t="shared" si="7"/>
        <v>27.8%</v>
      </c>
      <c r="P387" s="78" t="str">
        <f t="shared" si="7"/>
        <v>33.5%</v>
      </c>
      <c r="Q387" s="89"/>
      <c r="R387" s="97"/>
      <c r="S387" s="98"/>
      <c r="T387" s="99"/>
      <c r="U387" s="102"/>
      <c r="V387" s="102"/>
      <c r="W387" s="88" t="s">
        <v>1562</v>
      </c>
      <c r="X387" s="88" t="s">
        <v>1481</v>
      </c>
    </row>
    <row r="388" spans="2:24" x14ac:dyDescent="0.2">
      <c r="B388" s="116" t="s">
        <v>28</v>
      </c>
      <c r="C388" s="78" t="s">
        <v>841</v>
      </c>
      <c r="D388" s="78" t="s">
        <v>13</v>
      </c>
      <c r="E388" s="78" t="s">
        <v>1801</v>
      </c>
      <c r="F388" s="78" t="s">
        <v>668</v>
      </c>
      <c r="G388" s="79" t="s">
        <v>272</v>
      </c>
      <c r="H388" s="89" t="s">
        <v>921</v>
      </c>
      <c r="I388" s="119">
        <v>21084</v>
      </c>
      <c r="J388" s="118">
        <v>8.35</v>
      </c>
      <c r="K388" s="119">
        <v>3280</v>
      </c>
      <c r="L388" s="118">
        <v>1.71</v>
      </c>
      <c r="M388" s="117" t="s">
        <v>1293</v>
      </c>
      <c r="N388" s="117" t="s">
        <v>1257</v>
      </c>
      <c r="O388" s="78" t="str">
        <f t="shared" si="7"/>
        <v>15.5%</v>
      </c>
      <c r="P388" s="78" t="str">
        <f t="shared" si="7"/>
        <v>20.4%</v>
      </c>
      <c r="Q388" s="89"/>
      <c r="R388" s="97"/>
      <c r="S388" s="98"/>
      <c r="T388" s="99"/>
      <c r="U388" s="102"/>
      <c r="V388" s="102"/>
      <c r="W388" s="88" t="s">
        <v>1563</v>
      </c>
      <c r="X388" s="88" t="s">
        <v>1555</v>
      </c>
    </row>
    <row r="389" spans="2:24" x14ac:dyDescent="0.2">
      <c r="B389" s="116" t="s">
        <v>28</v>
      </c>
      <c r="C389" s="78" t="s">
        <v>841</v>
      </c>
      <c r="D389" s="78" t="s">
        <v>13</v>
      </c>
      <c r="E389" s="78" t="s">
        <v>1801</v>
      </c>
      <c r="F389" s="78" t="s">
        <v>668</v>
      </c>
      <c r="G389" s="79" t="s">
        <v>272</v>
      </c>
      <c r="H389" s="89" t="s">
        <v>922</v>
      </c>
      <c r="I389" s="119">
        <v>20586</v>
      </c>
      <c r="J389" s="118">
        <v>20.8</v>
      </c>
      <c r="K389" s="119">
        <v>3169</v>
      </c>
      <c r="L389" s="118">
        <v>4.43</v>
      </c>
      <c r="M389" s="117" t="s">
        <v>905</v>
      </c>
      <c r="N389" s="117" t="s">
        <v>1033</v>
      </c>
      <c r="O389" s="78" t="str">
        <f t="shared" si="7"/>
        <v>15.3%</v>
      </c>
      <c r="P389" s="78" t="str">
        <f t="shared" si="7"/>
        <v>21.2%</v>
      </c>
      <c r="Q389" s="89"/>
      <c r="R389" s="97"/>
      <c r="S389" s="98"/>
      <c r="T389" s="99"/>
      <c r="U389" s="102"/>
      <c r="V389" s="102"/>
      <c r="W389" s="88" t="s">
        <v>1563</v>
      </c>
      <c r="X389" s="88" t="s">
        <v>1555</v>
      </c>
    </row>
    <row r="390" spans="2:24" x14ac:dyDescent="0.2">
      <c r="B390" s="116" t="s">
        <v>28</v>
      </c>
      <c r="C390" s="78" t="s">
        <v>841</v>
      </c>
      <c r="D390" s="78" t="s">
        <v>13</v>
      </c>
      <c r="E390" s="78" t="s">
        <v>1801</v>
      </c>
      <c r="F390" s="78" t="s">
        <v>668</v>
      </c>
      <c r="G390" s="79" t="s">
        <v>272</v>
      </c>
      <c r="H390" s="89" t="s">
        <v>923</v>
      </c>
      <c r="I390" s="119">
        <v>7409</v>
      </c>
      <c r="J390" s="118">
        <v>6.5</v>
      </c>
      <c r="K390" s="119">
        <v>1541.143</v>
      </c>
      <c r="L390" s="118">
        <v>1.39</v>
      </c>
      <c r="M390" s="117" t="s">
        <v>1277</v>
      </c>
      <c r="N390" s="117" t="s">
        <v>1001</v>
      </c>
      <c r="O390" s="78" t="str">
        <f t="shared" si="7"/>
        <v>20.8%</v>
      </c>
      <c r="P390" s="78" t="str">
        <f t="shared" si="7"/>
        <v>21.3%</v>
      </c>
      <c r="Q390" s="89"/>
      <c r="R390" s="97"/>
      <c r="S390" s="98"/>
      <c r="T390" s="99"/>
      <c r="U390" s="102"/>
      <c r="V390" s="102"/>
      <c r="W390" s="88" t="s">
        <v>1563</v>
      </c>
      <c r="X390" s="88" t="s">
        <v>1555</v>
      </c>
    </row>
    <row r="391" spans="2:24" x14ac:dyDescent="0.2">
      <c r="B391" s="116" t="s">
        <v>28</v>
      </c>
      <c r="C391" s="78" t="s">
        <v>841</v>
      </c>
      <c r="D391" s="78" t="s">
        <v>13</v>
      </c>
      <c r="E391" s="78" t="s">
        <v>1801</v>
      </c>
      <c r="F391" s="78" t="s">
        <v>668</v>
      </c>
      <c r="G391" s="79" t="s">
        <v>272</v>
      </c>
      <c r="H391" s="89" t="s">
        <v>924</v>
      </c>
      <c r="I391" s="119">
        <v>49079</v>
      </c>
      <c r="J391" s="118">
        <v>35.65</v>
      </c>
      <c r="K391" s="119">
        <v>7990.143</v>
      </c>
      <c r="L391" s="118">
        <v>7.5299999999999994</v>
      </c>
      <c r="M391" s="117" t="s">
        <v>1138</v>
      </c>
      <c r="N391" s="117" t="s">
        <v>1136</v>
      </c>
      <c r="O391" s="78" t="str">
        <f t="shared" si="7"/>
        <v>16.2%</v>
      </c>
      <c r="P391" s="78" t="str">
        <f t="shared" si="7"/>
        <v>21.1%</v>
      </c>
      <c r="Q391" s="89"/>
      <c r="R391" s="97"/>
      <c r="S391" s="98"/>
      <c r="T391" s="99"/>
      <c r="U391" s="102"/>
      <c r="V391" s="102"/>
      <c r="W391" s="88" t="s">
        <v>1563</v>
      </c>
      <c r="X391" s="88" t="s">
        <v>1555</v>
      </c>
    </row>
    <row r="392" spans="2:24" x14ac:dyDescent="0.2">
      <c r="B392" s="116" t="s">
        <v>28</v>
      </c>
      <c r="C392" s="78" t="s">
        <v>838</v>
      </c>
      <c r="D392" s="78" t="s">
        <v>56</v>
      </c>
      <c r="E392" s="78" t="s">
        <v>1802</v>
      </c>
      <c r="F392" s="78" t="s">
        <v>353</v>
      </c>
      <c r="G392" s="79" t="s">
        <v>82</v>
      </c>
      <c r="H392" s="89" t="s">
        <v>921</v>
      </c>
      <c r="I392" s="119">
        <v>21616</v>
      </c>
      <c r="J392" s="118">
        <v>10.44</v>
      </c>
      <c r="K392" s="119">
        <v>7516</v>
      </c>
      <c r="L392" s="118">
        <v>3.59</v>
      </c>
      <c r="M392" s="117" t="s">
        <v>1113</v>
      </c>
      <c r="N392" s="117" t="s">
        <v>1272</v>
      </c>
      <c r="O392" s="78" t="str">
        <f t="shared" si="7"/>
        <v>34.7%</v>
      </c>
      <c r="P392" s="78" t="str">
        <f t="shared" si="7"/>
        <v>34.3%</v>
      </c>
      <c r="Q392" s="89"/>
      <c r="R392" s="97"/>
      <c r="S392" s="98"/>
      <c r="T392" s="99"/>
      <c r="U392" s="102"/>
      <c r="V392" s="102"/>
      <c r="W392" s="88" t="s">
        <v>1564</v>
      </c>
      <c r="X392" s="88" t="s">
        <v>1553</v>
      </c>
    </row>
    <row r="393" spans="2:24" x14ac:dyDescent="0.2">
      <c r="B393" s="116" t="s">
        <v>28</v>
      </c>
      <c r="C393" s="78" t="s">
        <v>838</v>
      </c>
      <c r="D393" s="78" t="s">
        <v>56</v>
      </c>
      <c r="E393" s="78" t="s">
        <v>1802</v>
      </c>
      <c r="F393" s="78" t="s">
        <v>353</v>
      </c>
      <c r="G393" s="79" t="s">
        <v>82</v>
      </c>
      <c r="H393" s="89" t="s">
        <v>922</v>
      </c>
      <c r="I393" s="119">
        <v>27514</v>
      </c>
      <c r="J393" s="118">
        <v>24.79</v>
      </c>
      <c r="K393" s="119">
        <v>5897</v>
      </c>
      <c r="L393" s="118">
        <v>8.23</v>
      </c>
      <c r="M393" s="117" t="s">
        <v>937</v>
      </c>
      <c r="N393" s="117" t="s">
        <v>1301</v>
      </c>
      <c r="O393" s="78" t="str">
        <f t="shared" si="7"/>
        <v>21.4%</v>
      </c>
      <c r="P393" s="78" t="str">
        <f t="shared" si="7"/>
        <v>33.1%</v>
      </c>
      <c r="Q393" s="89"/>
      <c r="R393" s="97"/>
      <c r="S393" s="98"/>
      <c r="T393" s="99"/>
      <c r="U393" s="102"/>
      <c r="V393" s="102"/>
      <c r="W393" s="88" t="s">
        <v>1564</v>
      </c>
      <c r="X393" s="88" t="s">
        <v>1553</v>
      </c>
    </row>
    <row r="394" spans="2:24" x14ac:dyDescent="0.2">
      <c r="B394" s="116" t="s">
        <v>28</v>
      </c>
      <c r="C394" s="78" t="s">
        <v>838</v>
      </c>
      <c r="D394" s="78" t="s">
        <v>56</v>
      </c>
      <c r="E394" s="78" t="s">
        <v>1802</v>
      </c>
      <c r="F394" s="78" t="s">
        <v>353</v>
      </c>
      <c r="G394" s="79" t="s">
        <v>82</v>
      </c>
      <c r="H394" s="89" t="s">
        <v>923</v>
      </c>
      <c r="I394" s="119">
        <v>10906</v>
      </c>
      <c r="J394" s="118">
        <v>10.1</v>
      </c>
      <c r="K394" s="119">
        <v>1119.8979999999999</v>
      </c>
      <c r="L394" s="118">
        <v>1.1599999999999999</v>
      </c>
      <c r="M394" s="117" t="s">
        <v>1302</v>
      </c>
      <c r="N394" s="117" t="s">
        <v>1240</v>
      </c>
      <c r="O394" s="78" t="str">
        <f t="shared" si="7"/>
        <v>10.2%</v>
      </c>
      <c r="P394" s="78" t="str">
        <f t="shared" si="7"/>
        <v>11.4%</v>
      </c>
      <c r="Q394" s="89"/>
      <c r="R394" s="97"/>
      <c r="S394" s="98"/>
      <c r="T394" s="99"/>
      <c r="U394" s="102"/>
      <c r="V394" s="102"/>
      <c r="W394" s="88" t="s">
        <v>1564</v>
      </c>
      <c r="X394" s="88" t="s">
        <v>1553</v>
      </c>
    </row>
    <row r="395" spans="2:24" x14ac:dyDescent="0.2">
      <c r="B395" s="116" t="s">
        <v>28</v>
      </c>
      <c r="C395" s="78" t="s">
        <v>838</v>
      </c>
      <c r="D395" s="78" t="s">
        <v>56</v>
      </c>
      <c r="E395" s="78" t="s">
        <v>1802</v>
      </c>
      <c r="F395" s="78" t="s">
        <v>353</v>
      </c>
      <c r="G395" s="79" t="s">
        <v>82</v>
      </c>
      <c r="H395" s="89" t="s">
        <v>924</v>
      </c>
      <c r="I395" s="119">
        <v>60036</v>
      </c>
      <c r="J395" s="118">
        <v>45.33</v>
      </c>
      <c r="K395" s="119">
        <v>14532.897999999999</v>
      </c>
      <c r="L395" s="118">
        <v>12.98</v>
      </c>
      <c r="M395" s="117" t="s">
        <v>1141</v>
      </c>
      <c r="N395" s="117" t="s">
        <v>1233</v>
      </c>
      <c r="O395" s="78" t="str">
        <f t="shared" si="7"/>
        <v>24.2%</v>
      </c>
      <c r="P395" s="78" t="str">
        <f t="shared" si="7"/>
        <v>28.6%</v>
      </c>
      <c r="Q395" s="89"/>
      <c r="R395" s="97"/>
      <c r="S395" s="98"/>
      <c r="T395" s="99"/>
      <c r="U395" s="102"/>
      <c r="V395" s="102"/>
      <c r="W395" s="88" t="s">
        <v>1564</v>
      </c>
      <c r="X395" s="88" t="s">
        <v>1553</v>
      </c>
    </row>
    <row r="396" spans="2:24" x14ac:dyDescent="0.2">
      <c r="B396" s="116" t="s">
        <v>28</v>
      </c>
      <c r="C396" s="78" t="s">
        <v>841</v>
      </c>
      <c r="D396" s="78" t="s">
        <v>13</v>
      </c>
      <c r="E396" s="78" t="s">
        <v>1803</v>
      </c>
      <c r="F396" s="78" t="s">
        <v>367</v>
      </c>
      <c r="G396" s="79" t="s">
        <v>264</v>
      </c>
      <c r="H396" s="89" t="s">
        <v>921</v>
      </c>
      <c r="I396" s="119">
        <v>11918</v>
      </c>
      <c r="J396" s="118">
        <v>5.66</v>
      </c>
      <c r="K396" s="119">
        <v>3729</v>
      </c>
      <c r="L396" s="118">
        <v>1.99</v>
      </c>
      <c r="M396" s="117" t="s">
        <v>1200</v>
      </c>
      <c r="N396" s="117" t="s">
        <v>1276</v>
      </c>
      <c r="O396" s="78" t="str">
        <f t="shared" si="7"/>
        <v>31.2%</v>
      </c>
      <c r="P396" s="78" t="str">
        <f t="shared" si="7"/>
        <v>35.1%</v>
      </c>
      <c r="Q396" s="89"/>
      <c r="R396" s="97"/>
      <c r="S396" s="98"/>
      <c r="T396" s="99"/>
      <c r="U396" s="102"/>
      <c r="V396" s="102"/>
      <c r="W396" s="88" t="s">
        <v>1565</v>
      </c>
      <c r="X396" s="88" t="s">
        <v>1555</v>
      </c>
    </row>
    <row r="397" spans="2:24" x14ac:dyDescent="0.2">
      <c r="B397" s="116" t="s">
        <v>28</v>
      </c>
      <c r="C397" s="78" t="s">
        <v>841</v>
      </c>
      <c r="D397" s="78" t="s">
        <v>13</v>
      </c>
      <c r="E397" s="78" t="s">
        <v>1803</v>
      </c>
      <c r="F397" s="78" t="s">
        <v>367</v>
      </c>
      <c r="G397" s="79" t="s">
        <v>264</v>
      </c>
      <c r="H397" s="89" t="s">
        <v>922</v>
      </c>
      <c r="I397" s="119">
        <v>12810</v>
      </c>
      <c r="J397" s="118">
        <v>13.19</v>
      </c>
      <c r="K397" s="119">
        <v>4204</v>
      </c>
      <c r="L397" s="118">
        <v>5.61</v>
      </c>
      <c r="M397" s="117" t="s">
        <v>1015</v>
      </c>
      <c r="N397" s="117" t="s">
        <v>1188</v>
      </c>
      <c r="O397" s="78" t="str">
        <f t="shared" si="7"/>
        <v>32.8%</v>
      </c>
      <c r="P397" s="78" t="str">
        <f t="shared" si="7"/>
        <v>42.5%</v>
      </c>
      <c r="Q397" s="89"/>
      <c r="R397" s="97"/>
      <c r="S397" s="98"/>
      <c r="T397" s="99"/>
      <c r="U397" s="102"/>
      <c r="V397" s="102"/>
      <c r="W397" s="88" t="s">
        <v>1565</v>
      </c>
      <c r="X397" s="88" t="s">
        <v>1555</v>
      </c>
    </row>
    <row r="398" spans="2:24" x14ac:dyDescent="0.2">
      <c r="B398" s="116" t="s">
        <v>28</v>
      </c>
      <c r="C398" s="78" t="s">
        <v>841</v>
      </c>
      <c r="D398" s="78" t="s">
        <v>13</v>
      </c>
      <c r="E398" s="78" t="s">
        <v>1803</v>
      </c>
      <c r="F398" s="78" t="s">
        <v>367</v>
      </c>
      <c r="G398" s="79" t="s">
        <v>264</v>
      </c>
      <c r="H398" s="89" t="s">
        <v>923</v>
      </c>
      <c r="I398" s="119">
        <v>8399</v>
      </c>
      <c r="J398" s="118">
        <v>8.4499999999999993</v>
      </c>
      <c r="K398" s="119">
        <v>2340.0100000000002</v>
      </c>
      <c r="L398" s="118">
        <v>2.12</v>
      </c>
      <c r="M398" s="117" t="s">
        <v>1054</v>
      </c>
      <c r="N398" s="117" t="s">
        <v>1255</v>
      </c>
      <c r="O398" s="78" t="str">
        <f t="shared" si="7"/>
        <v>27.8%</v>
      </c>
      <c r="P398" s="78" t="str">
        <f t="shared" si="7"/>
        <v>25%</v>
      </c>
      <c r="Q398" s="89"/>
      <c r="R398" s="97"/>
      <c r="S398" s="98"/>
      <c r="T398" s="99"/>
      <c r="U398" s="102"/>
      <c r="V398" s="102"/>
      <c r="W398" s="88" t="s">
        <v>1565</v>
      </c>
      <c r="X398" s="88" t="s">
        <v>1555</v>
      </c>
    </row>
    <row r="399" spans="2:24" x14ac:dyDescent="0.2">
      <c r="B399" s="116" t="s">
        <v>28</v>
      </c>
      <c r="C399" s="78" t="s">
        <v>841</v>
      </c>
      <c r="D399" s="78" t="s">
        <v>13</v>
      </c>
      <c r="E399" s="78" t="s">
        <v>1803</v>
      </c>
      <c r="F399" s="78" t="s">
        <v>367</v>
      </c>
      <c r="G399" s="79" t="s">
        <v>264</v>
      </c>
      <c r="H399" s="89" t="s">
        <v>924</v>
      </c>
      <c r="I399" s="119">
        <v>33127</v>
      </c>
      <c r="J399" s="118">
        <v>27.3</v>
      </c>
      <c r="K399" s="119">
        <v>10273.01</v>
      </c>
      <c r="L399" s="118">
        <v>9.7200000000000006</v>
      </c>
      <c r="M399" s="117" t="s">
        <v>1238</v>
      </c>
      <c r="N399" s="117" t="s">
        <v>1208</v>
      </c>
      <c r="O399" s="78" t="str">
        <f t="shared" si="7"/>
        <v>31%</v>
      </c>
      <c r="P399" s="78" t="str">
        <f t="shared" si="7"/>
        <v>35.6%</v>
      </c>
      <c r="Q399" s="89"/>
      <c r="R399" s="97"/>
      <c r="S399" s="98"/>
      <c r="T399" s="99"/>
      <c r="U399" s="102"/>
      <c r="V399" s="102"/>
      <c r="W399" s="88" t="s">
        <v>1565</v>
      </c>
      <c r="X399" s="88" t="s">
        <v>1555</v>
      </c>
    </row>
    <row r="400" spans="2:24" x14ac:dyDescent="0.2">
      <c r="B400" s="116" t="s">
        <v>28</v>
      </c>
      <c r="C400" s="78" t="s">
        <v>841</v>
      </c>
      <c r="D400" s="78" t="s">
        <v>13</v>
      </c>
      <c r="E400" s="78" t="s">
        <v>1804</v>
      </c>
      <c r="F400" s="78" t="s">
        <v>669</v>
      </c>
      <c r="G400" s="79" t="s">
        <v>184</v>
      </c>
      <c r="H400" s="89" t="s">
        <v>921</v>
      </c>
      <c r="I400" s="119">
        <v>24880</v>
      </c>
      <c r="J400" s="118">
        <v>9.2200000000000006</v>
      </c>
      <c r="K400" s="119">
        <v>3713</v>
      </c>
      <c r="L400" s="118">
        <v>1.91</v>
      </c>
      <c r="M400" s="117" t="s">
        <v>1034</v>
      </c>
      <c r="N400" s="117" t="s">
        <v>1039</v>
      </c>
      <c r="O400" s="78" t="str">
        <f t="shared" si="7"/>
        <v>14.9%</v>
      </c>
      <c r="P400" s="78" t="str">
        <f t="shared" si="7"/>
        <v>20.7%</v>
      </c>
      <c r="Q400" s="89"/>
      <c r="R400" s="97"/>
      <c r="S400" s="98"/>
      <c r="T400" s="99"/>
      <c r="U400" s="102"/>
      <c r="V400" s="102"/>
      <c r="W400" s="88" t="s">
        <v>1566</v>
      </c>
      <c r="X400" s="88" t="s">
        <v>1555</v>
      </c>
    </row>
    <row r="401" spans="2:24" x14ac:dyDescent="0.2">
      <c r="B401" s="116" t="s">
        <v>28</v>
      </c>
      <c r="C401" s="78" t="s">
        <v>841</v>
      </c>
      <c r="D401" s="78" t="s">
        <v>13</v>
      </c>
      <c r="E401" s="78" t="s">
        <v>1804</v>
      </c>
      <c r="F401" s="78" t="s">
        <v>669</v>
      </c>
      <c r="G401" s="79" t="s">
        <v>184</v>
      </c>
      <c r="H401" s="89" t="s">
        <v>922</v>
      </c>
      <c r="I401" s="119">
        <v>19783</v>
      </c>
      <c r="J401" s="118">
        <v>18.559999999999999</v>
      </c>
      <c r="K401" s="119">
        <v>2683</v>
      </c>
      <c r="L401" s="118">
        <v>3.9</v>
      </c>
      <c r="M401" s="117" t="s">
        <v>1036</v>
      </c>
      <c r="N401" s="117" t="s">
        <v>1099</v>
      </c>
      <c r="O401" s="78" t="str">
        <f t="shared" si="7"/>
        <v>13.5%</v>
      </c>
      <c r="P401" s="78" t="str">
        <f t="shared" si="7"/>
        <v>21%</v>
      </c>
      <c r="Q401" s="89"/>
      <c r="R401" s="97"/>
      <c r="S401" s="98"/>
      <c r="T401" s="99"/>
      <c r="U401" s="102"/>
      <c r="V401" s="102"/>
      <c r="W401" s="88" t="s">
        <v>1566</v>
      </c>
      <c r="X401" s="88" t="s">
        <v>1555</v>
      </c>
    </row>
    <row r="402" spans="2:24" x14ac:dyDescent="0.2">
      <c r="B402" s="116" t="s">
        <v>28</v>
      </c>
      <c r="C402" s="78" t="s">
        <v>841</v>
      </c>
      <c r="D402" s="78" t="s">
        <v>13</v>
      </c>
      <c r="E402" s="78" t="s">
        <v>1804</v>
      </c>
      <c r="F402" s="78" t="s">
        <v>669</v>
      </c>
      <c r="G402" s="79" t="s">
        <v>184</v>
      </c>
      <c r="H402" s="89" t="s">
        <v>923</v>
      </c>
      <c r="I402" s="119">
        <v>8688</v>
      </c>
      <c r="J402" s="118">
        <v>7.26</v>
      </c>
      <c r="K402" s="119">
        <v>1875.452</v>
      </c>
      <c r="L402" s="118">
        <v>1.21</v>
      </c>
      <c r="M402" s="117" t="s">
        <v>1165</v>
      </c>
      <c r="N402" s="117" t="s">
        <v>918</v>
      </c>
      <c r="O402" s="78" t="str">
        <f t="shared" si="7"/>
        <v>21.5%</v>
      </c>
      <c r="P402" s="78" t="str">
        <f t="shared" si="7"/>
        <v>16.6%</v>
      </c>
      <c r="Q402" s="89"/>
      <c r="R402" s="97"/>
      <c r="S402" s="98"/>
      <c r="T402" s="99"/>
      <c r="U402" s="102"/>
      <c r="V402" s="102"/>
      <c r="W402" s="88" t="s">
        <v>1566</v>
      </c>
      <c r="X402" s="88" t="s">
        <v>1555</v>
      </c>
    </row>
    <row r="403" spans="2:24" x14ac:dyDescent="0.2">
      <c r="B403" s="116" t="s">
        <v>28</v>
      </c>
      <c r="C403" s="78" t="s">
        <v>841</v>
      </c>
      <c r="D403" s="78" t="s">
        <v>13</v>
      </c>
      <c r="E403" s="78" t="s">
        <v>1804</v>
      </c>
      <c r="F403" s="78" t="s">
        <v>669</v>
      </c>
      <c r="G403" s="79" t="s">
        <v>184</v>
      </c>
      <c r="H403" s="89" t="s">
        <v>924</v>
      </c>
      <c r="I403" s="119">
        <v>53351</v>
      </c>
      <c r="J403" s="118">
        <v>35.04</v>
      </c>
      <c r="K403" s="119">
        <v>8271.4519999999993</v>
      </c>
      <c r="L403" s="118">
        <v>7.02</v>
      </c>
      <c r="M403" s="117" t="s">
        <v>1293</v>
      </c>
      <c r="N403" s="117" t="s">
        <v>1160</v>
      </c>
      <c r="O403" s="78" t="str">
        <f t="shared" si="7"/>
        <v>15.5%</v>
      </c>
      <c r="P403" s="78" t="str">
        <f t="shared" si="7"/>
        <v>20%</v>
      </c>
      <c r="Q403" s="89"/>
      <c r="R403" s="97"/>
      <c r="S403" s="98"/>
      <c r="T403" s="99"/>
      <c r="U403" s="102"/>
      <c r="V403" s="102"/>
      <c r="W403" s="88" t="s">
        <v>1566</v>
      </c>
      <c r="X403" s="88" t="s">
        <v>1555</v>
      </c>
    </row>
    <row r="404" spans="2:24" x14ac:dyDescent="0.2">
      <c r="B404" s="116" t="s">
        <v>28</v>
      </c>
      <c r="C404" s="78" t="s">
        <v>841</v>
      </c>
      <c r="D404" s="78" t="s">
        <v>13</v>
      </c>
      <c r="E404" s="78" t="s">
        <v>1805</v>
      </c>
      <c r="F404" s="78" t="s">
        <v>675</v>
      </c>
      <c r="G404" s="79" t="s">
        <v>121</v>
      </c>
      <c r="H404" s="89" t="s">
        <v>921</v>
      </c>
      <c r="I404" s="119">
        <v>15619</v>
      </c>
      <c r="J404" s="118">
        <v>6.84</v>
      </c>
      <c r="K404" s="119">
        <v>4832</v>
      </c>
      <c r="L404" s="118">
        <v>2.6</v>
      </c>
      <c r="M404" s="117" t="s">
        <v>1227</v>
      </c>
      <c r="N404" s="117" t="s">
        <v>1303</v>
      </c>
      <c r="O404" s="78" t="str">
        <f t="shared" si="7"/>
        <v>30.9%</v>
      </c>
      <c r="P404" s="78" t="str">
        <f t="shared" si="7"/>
        <v>38%</v>
      </c>
      <c r="Q404" s="89"/>
      <c r="R404" s="97"/>
      <c r="S404" s="98"/>
      <c r="T404" s="99"/>
      <c r="U404" s="102"/>
      <c r="V404" s="102"/>
      <c r="W404" s="88" t="s">
        <v>1567</v>
      </c>
      <c r="X404" s="88" t="s">
        <v>1555</v>
      </c>
    </row>
    <row r="405" spans="2:24" x14ac:dyDescent="0.2">
      <c r="B405" s="116" t="s">
        <v>28</v>
      </c>
      <c r="C405" s="78" t="s">
        <v>841</v>
      </c>
      <c r="D405" s="78" t="s">
        <v>13</v>
      </c>
      <c r="E405" s="78" t="s">
        <v>1805</v>
      </c>
      <c r="F405" s="78" t="s">
        <v>675</v>
      </c>
      <c r="G405" s="79" t="s">
        <v>121</v>
      </c>
      <c r="H405" s="89" t="s">
        <v>922</v>
      </c>
      <c r="I405" s="119">
        <v>15589</v>
      </c>
      <c r="J405" s="118">
        <v>16.34</v>
      </c>
      <c r="K405" s="119">
        <v>4477</v>
      </c>
      <c r="L405" s="118">
        <v>5.1100000000000003</v>
      </c>
      <c r="M405" s="117" t="s">
        <v>1086</v>
      </c>
      <c r="N405" s="117" t="s">
        <v>1200</v>
      </c>
      <c r="O405" s="78" t="str">
        <f t="shared" si="7"/>
        <v>28.7%</v>
      </c>
      <c r="P405" s="78" t="str">
        <f t="shared" si="7"/>
        <v>31.2%</v>
      </c>
      <c r="Q405" s="89"/>
      <c r="R405" s="97"/>
      <c r="S405" s="98"/>
      <c r="T405" s="99"/>
      <c r="U405" s="102"/>
      <c r="V405" s="102"/>
      <c r="W405" s="88" t="s">
        <v>1567</v>
      </c>
      <c r="X405" s="88" t="s">
        <v>1555</v>
      </c>
    </row>
    <row r="406" spans="2:24" x14ac:dyDescent="0.2">
      <c r="B406" s="116" t="s">
        <v>28</v>
      </c>
      <c r="C406" s="78" t="s">
        <v>841</v>
      </c>
      <c r="D406" s="78" t="s">
        <v>13</v>
      </c>
      <c r="E406" s="78" t="s">
        <v>1805</v>
      </c>
      <c r="F406" s="78" t="s">
        <v>675</v>
      </c>
      <c r="G406" s="79" t="s">
        <v>121</v>
      </c>
      <c r="H406" s="89" t="s">
        <v>923</v>
      </c>
      <c r="I406" s="119">
        <v>9871</v>
      </c>
      <c r="J406" s="118">
        <v>6.13</v>
      </c>
      <c r="K406" s="119">
        <v>2393.1419999999998</v>
      </c>
      <c r="L406" s="118">
        <v>1.81</v>
      </c>
      <c r="M406" s="117" t="s">
        <v>1141</v>
      </c>
      <c r="N406" s="117" t="s">
        <v>1282</v>
      </c>
      <c r="O406" s="78" t="str">
        <f t="shared" si="7"/>
        <v>24.2%</v>
      </c>
      <c r="P406" s="78" t="str">
        <f t="shared" si="7"/>
        <v>29.5%</v>
      </c>
      <c r="Q406" s="89"/>
      <c r="R406" s="97"/>
      <c r="S406" s="98"/>
      <c r="T406" s="99"/>
      <c r="U406" s="102"/>
      <c r="V406" s="102"/>
      <c r="W406" s="88" t="s">
        <v>1567</v>
      </c>
      <c r="X406" s="88" t="s">
        <v>1555</v>
      </c>
    </row>
    <row r="407" spans="2:24" x14ac:dyDescent="0.2">
      <c r="B407" s="116" t="s">
        <v>28</v>
      </c>
      <c r="C407" s="78" t="s">
        <v>841</v>
      </c>
      <c r="D407" s="78" t="s">
        <v>13</v>
      </c>
      <c r="E407" s="78" t="s">
        <v>1805</v>
      </c>
      <c r="F407" s="78" t="s">
        <v>675</v>
      </c>
      <c r="G407" s="79" t="s">
        <v>121</v>
      </c>
      <c r="H407" s="89" t="s">
        <v>924</v>
      </c>
      <c r="I407" s="119">
        <v>41079</v>
      </c>
      <c r="J407" s="118">
        <v>29.31</v>
      </c>
      <c r="K407" s="119">
        <v>11702.142</v>
      </c>
      <c r="L407" s="118">
        <v>9.5200000000000014</v>
      </c>
      <c r="M407" s="117" t="s">
        <v>1304</v>
      </c>
      <c r="N407" s="117" t="s">
        <v>1149</v>
      </c>
      <c r="O407" s="78" t="str">
        <f t="shared" si="7"/>
        <v>28.4%</v>
      </c>
      <c r="P407" s="78" t="str">
        <f t="shared" si="7"/>
        <v>32.4%</v>
      </c>
      <c r="Q407" s="89"/>
      <c r="R407" s="97"/>
      <c r="S407" s="98"/>
      <c r="T407" s="99"/>
      <c r="U407" s="102"/>
      <c r="V407" s="102"/>
      <c r="W407" s="88" t="s">
        <v>1567</v>
      </c>
      <c r="X407" s="88" t="s">
        <v>1555</v>
      </c>
    </row>
    <row r="408" spans="2:24" x14ac:dyDescent="0.2">
      <c r="B408" s="116" t="s">
        <v>28</v>
      </c>
      <c r="C408" s="78" t="s">
        <v>283</v>
      </c>
      <c r="D408" s="78" t="s">
        <v>10</v>
      </c>
      <c r="E408" s="78" t="s">
        <v>1806</v>
      </c>
      <c r="F408" s="78" t="s">
        <v>426</v>
      </c>
      <c r="G408" s="79" t="s">
        <v>425</v>
      </c>
      <c r="H408" s="89" t="s">
        <v>921</v>
      </c>
      <c r="I408" s="119">
        <v>15497</v>
      </c>
      <c r="J408" s="118">
        <v>7.58</v>
      </c>
      <c r="K408" s="119">
        <v>2081</v>
      </c>
      <c r="L408" s="118">
        <v>1.65</v>
      </c>
      <c r="M408" s="117" t="s">
        <v>1305</v>
      </c>
      <c r="N408" s="117" t="s">
        <v>911</v>
      </c>
      <c r="O408" s="78" t="str">
        <f t="shared" si="7"/>
        <v>13.4%</v>
      </c>
      <c r="P408" s="78" t="str">
        <f t="shared" si="7"/>
        <v>21.7%</v>
      </c>
      <c r="Q408" s="89"/>
      <c r="R408" s="97"/>
      <c r="S408" s="98"/>
      <c r="T408" s="99"/>
      <c r="U408" s="102"/>
      <c r="V408" s="102"/>
      <c r="W408" s="88" t="s">
        <v>1568</v>
      </c>
      <c r="X408" s="88" t="s">
        <v>1479</v>
      </c>
    </row>
    <row r="409" spans="2:24" x14ac:dyDescent="0.2">
      <c r="B409" s="116" t="s">
        <v>28</v>
      </c>
      <c r="C409" s="78" t="s">
        <v>283</v>
      </c>
      <c r="D409" s="78" t="s">
        <v>10</v>
      </c>
      <c r="E409" s="78" t="s">
        <v>1806</v>
      </c>
      <c r="F409" s="78" t="s">
        <v>426</v>
      </c>
      <c r="G409" s="79" t="s">
        <v>425</v>
      </c>
      <c r="H409" s="89" t="s">
        <v>922</v>
      </c>
      <c r="I409" s="119">
        <v>21299</v>
      </c>
      <c r="J409" s="118">
        <v>20.5</v>
      </c>
      <c r="K409" s="119">
        <v>4477</v>
      </c>
      <c r="L409" s="118">
        <v>5.61</v>
      </c>
      <c r="M409" s="117" t="s">
        <v>1099</v>
      </c>
      <c r="N409" s="117" t="s">
        <v>1247</v>
      </c>
      <c r="O409" s="78" t="str">
        <f t="shared" si="7"/>
        <v>21%</v>
      </c>
      <c r="P409" s="78" t="str">
        <f t="shared" si="7"/>
        <v>27.3%</v>
      </c>
      <c r="Q409" s="89"/>
      <c r="R409" s="97"/>
      <c r="S409" s="98"/>
      <c r="T409" s="99"/>
      <c r="U409" s="102"/>
      <c r="V409" s="102"/>
      <c r="W409" s="88" t="s">
        <v>1568</v>
      </c>
      <c r="X409" s="88" t="s">
        <v>1479</v>
      </c>
    </row>
    <row r="410" spans="2:24" x14ac:dyDescent="0.2">
      <c r="B410" s="116" t="s">
        <v>28</v>
      </c>
      <c r="C410" s="78" t="s">
        <v>283</v>
      </c>
      <c r="D410" s="78" t="s">
        <v>10</v>
      </c>
      <c r="E410" s="78" t="s">
        <v>1806</v>
      </c>
      <c r="F410" s="78" t="s">
        <v>426</v>
      </c>
      <c r="G410" s="79" t="s">
        <v>425</v>
      </c>
      <c r="H410" s="89" t="s">
        <v>923</v>
      </c>
      <c r="I410" s="119">
        <v>7285</v>
      </c>
      <c r="J410" s="118">
        <v>8.32</v>
      </c>
      <c r="K410" s="119">
        <v>1783</v>
      </c>
      <c r="L410" s="118">
        <v>1.81</v>
      </c>
      <c r="M410" s="117" t="s">
        <v>1236</v>
      </c>
      <c r="N410" s="117" t="s">
        <v>911</v>
      </c>
      <c r="O410" s="78" t="str">
        <f t="shared" si="7"/>
        <v>24.4%</v>
      </c>
      <c r="P410" s="78" t="str">
        <f t="shared" si="7"/>
        <v>21.7%</v>
      </c>
      <c r="Q410" s="89"/>
      <c r="R410" s="97"/>
      <c r="S410" s="98"/>
      <c r="T410" s="99"/>
      <c r="U410" s="102"/>
      <c r="V410" s="102"/>
      <c r="W410" s="88" t="s">
        <v>1568</v>
      </c>
      <c r="X410" s="88" t="s">
        <v>1479</v>
      </c>
    </row>
    <row r="411" spans="2:24" x14ac:dyDescent="0.2">
      <c r="B411" s="116" t="s">
        <v>28</v>
      </c>
      <c r="C411" s="78" t="s">
        <v>283</v>
      </c>
      <c r="D411" s="78" t="s">
        <v>10</v>
      </c>
      <c r="E411" s="78" t="s">
        <v>1806</v>
      </c>
      <c r="F411" s="78" t="s">
        <v>426</v>
      </c>
      <c r="G411" s="79" t="s">
        <v>425</v>
      </c>
      <c r="H411" s="89" t="s">
        <v>924</v>
      </c>
      <c r="I411" s="119">
        <v>44081</v>
      </c>
      <c r="J411" s="118">
        <v>36.4</v>
      </c>
      <c r="K411" s="119">
        <v>8341</v>
      </c>
      <c r="L411" s="118">
        <v>9.07</v>
      </c>
      <c r="M411" s="117" t="s">
        <v>1018</v>
      </c>
      <c r="N411" s="117" t="s">
        <v>1031</v>
      </c>
      <c r="O411" s="78" t="str">
        <f t="shared" si="7"/>
        <v>18.9%</v>
      </c>
      <c r="P411" s="78" t="str">
        <f t="shared" si="7"/>
        <v>24.9%</v>
      </c>
      <c r="Q411" s="89"/>
      <c r="R411" s="97"/>
      <c r="S411" s="98"/>
      <c r="T411" s="99"/>
      <c r="U411" s="102"/>
      <c r="V411" s="102"/>
      <c r="W411" s="88" t="s">
        <v>1568</v>
      </c>
      <c r="X411" s="88" t="s">
        <v>1479</v>
      </c>
    </row>
    <row r="412" spans="2:24" x14ac:dyDescent="0.2">
      <c r="B412" s="116" t="s">
        <v>28</v>
      </c>
      <c r="C412" s="78" t="s">
        <v>838</v>
      </c>
      <c r="D412" s="78" t="s">
        <v>56</v>
      </c>
      <c r="E412" s="78" t="s">
        <v>1807</v>
      </c>
      <c r="F412" s="78" t="s">
        <v>358</v>
      </c>
      <c r="G412" s="79" t="s">
        <v>357</v>
      </c>
      <c r="H412" s="89" t="s">
        <v>921</v>
      </c>
      <c r="I412" s="119">
        <v>20780</v>
      </c>
      <c r="J412" s="118">
        <v>10.42</v>
      </c>
      <c r="K412" s="119">
        <v>5883</v>
      </c>
      <c r="L412" s="118">
        <v>3.82</v>
      </c>
      <c r="M412" s="117" t="s">
        <v>1073</v>
      </c>
      <c r="N412" s="117" t="s">
        <v>1009</v>
      </c>
      <c r="O412" s="78" t="str">
        <f t="shared" si="7"/>
        <v>28.3%</v>
      </c>
      <c r="P412" s="78" t="str">
        <f t="shared" si="7"/>
        <v>36.6%</v>
      </c>
      <c r="Q412" s="89"/>
      <c r="R412" s="97"/>
      <c r="S412" s="98"/>
      <c r="T412" s="99"/>
      <c r="U412" s="102"/>
      <c r="V412" s="102"/>
      <c r="W412" s="88" t="s">
        <v>1569</v>
      </c>
      <c r="X412" s="88" t="s">
        <v>1553</v>
      </c>
    </row>
    <row r="413" spans="2:24" x14ac:dyDescent="0.2">
      <c r="B413" s="116" t="s">
        <v>28</v>
      </c>
      <c r="C413" s="78" t="s">
        <v>838</v>
      </c>
      <c r="D413" s="78" t="s">
        <v>56</v>
      </c>
      <c r="E413" s="78" t="s">
        <v>1807</v>
      </c>
      <c r="F413" s="78" t="s">
        <v>358</v>
      </c>
      <c r="G413" s="79" t="s">
        <v>357</v>
      </c>
      <c r="H413" s="89" t="s">
        <v>922</v>
      </c>
      <c r="I413" s="119">
        <v>15892</v>
      </c>
      <c r="J413" s="118">
        <v>14.46</v>
      </c>
      <c r="K413" s="119">
        <v>2929</v>
      </c>
      <c r="L413" s="118">
        <v>4.09</v>
      </c>
      <c r="M413" s="117" t="s">
        <v>1094</v>
      </c>
      <c r="N413" s="117" t="s">
        <v>926</v>
      </c>
      <c r="O413" s="78" t="str">
        <f t="shared" si="7"/>
        <v>18.4%</v>
      </c>
      <c r="P413" s="78" t="str">
        <f t="shared" si="7"/>
        <v>28.2%</v>
      </c>
      <c r="Q413" s="89"/>
      <c r="R413" s="97"/>
      <c r="S413" s="98"/>
      <c r="T413" s="99"/>
      <c r="U413" s="102"/>
      <c r="V413" s="102"/>
      <c r="W413" s="88" t="s">
        <v>1569</v>
      </c>
      <c r="X413" s="88" t="s">
        <v>1553</v>
      </c>
    </row>
    <row r="414" spans="2:24" x14ac:dyDescent="0.2">
      <c r="B414" s="116" t="s">
        <v>28</v>
      </c>
      <c r="C414" s="78" t="s">
        <v>838</v>
      </c>
      <c r="D414" s="78" t="s">
        <v>56</v>
      </c>
      <c r="E414" s="78" t="s">
        <v>1807</v>
      </c>
      <c r="F414" s="78" t="s">
        <v>358</v>
      </c>
      <c r="G414" s="79" t="s">
        <v>357</v>
      </c>
      <c r="H414" s="89" t="s">
        <v>923</v>
      </c>
      <c r="I414" s="119">
        <v>8851</v>
      </c>
      <c r="J414" s="118">
        <v>8.07</v>
      </c>
      <c r="K414" s="119">
        <v>2938.6039999999998</v>
      </c>
      <c r="L414" s="118">
        <v>2.7</v>
      </c>
      <c r="M414" s="117" t="s">
        <v>1168</v>
      </c>
      <c r="N414" s="117" t="s">
        <v>1252</v>
      </c>
      <c r="O414" s="78" t="str">
        <f t="shared" si="7"/>
        <v>33.2%</v>
      </c>
      <c r="P414" s="78" t="str">
        <f t="shared" si="7"/>
        <v>33.4%</v>
      </c>
      <c r="Q414" s="89"/>
      <c r="R414" s="97"/>
      <c r="S414" s="98"/>
      <c r="T414" s="99"/>
      <c r="U414" s="102"/>
      <c r="V414" s="102"/>
      <c r="W414" s="88" t="s">
        <v>1569</v>
      </c>
      <c r="X414" s="88" t="s">
        <v>1553</v>
      </c>
    </row>
    <row r="415" spans="2:24" x14ac:dyDescent="0.2">
      <c r="B415" s="116" t="s">
        <v>28</v>
      </c>
      <c r="C415" s="78" t="s">
        <v>838</v>
      </c>
      <c r="D415" s="78" t="s">
        <v>56</v>
      </c>
      <c r="E415" s="78" t="s">
        <v>1807</v>
      </c>
      <c r="F415" s="78" t="s">
        <v>358</v>
      </c>
      <c r="G415" s="79" t="s">
        <v>357</v>
      </c>
      <c r="H415" s="89" t="s">
        <v>924</v>
      </c>
      <c r="I415" s="119">
        <v>45523</v>
      </c>
      <c r="J415" s="118">
        <v>32.950000000000003</v>
      </c>
      <c r="K415" s="119">
        <v>11750.603999999999</v>
      </c>
      <c r="L415" s="118">
        <v>10.61</v>
      </c>
      <c r="M415" s="117" t="s">
        <v>1032</v>
      </c>
      <c r="N415" s="117" t="s">
        <v>1116</v>
      </c>
      <c r="O415" s="78" t="str">
        <f t="shared" si="7"/>
        <v>25.8%</v>
      </c>
      <c r="P415" s="78" t="str">
        <f t="shared" si="7"/>
        <v>32.2%</v>
      </c>
      <c r="Q415" s="89"/>
      <c r="R415" s="97"/>
      <c r="S415" s="98"/>
      <c r="T415" s="99"/>
      <c r="U415" s="102"/>
      <c r="V415" s="102"/>
      <c r="W415" s="88" t="s">
        <v>1569</v>
      </c>
      <c r="X415" s="88" t="s">
        <v>1553</v>
      </c>
    </row>
    <row r="416" spans="2:24" x14ac:dyDescent="0.2">
      <c r="B416" s="116" t="s">
        <v>28</v>
      </c>
      <c r="C416" s="78" t="s">
        <v>838</v>
      </c>
      <c r="D416" s="78" t="s">
        <v>56</v>
      </c>
      <c r="E416" s="78" t="s">
        <v>1808</v>
      </c>
      <c r="F416" s="78" t="s">
        <v>359</v>
      </c>
      <c r="G416" s="79" t="s">
        <v>168</v>
      </c>
      <c r="H416" s="89" t="s">
        <v>921</v>
      </c>
      <c r="I416" s="119">
        <v>17650</v>
      </c>
      <c r="J416" s="118">
        <v>8.42</v>
      </c>
      <c r="K416" s="119">
        <v>3696</v>
      </c>
      <c r="L416" s="118">
        <v>1.93</v>
      </c>
      <c r="M416" s="117" t="s">
        <v>1151</v>
      </c>
      <c r="N416" s="117" t="s">
        <v>1211</v>
      </c>
      <c r="O416" s="78" t="str">
        <f t="shared" si="7"/>
        <v>20.9%</v>
      </c>
      <c r="P416" s="78" t="str">
        <f t="shared" si="7"/>
        <v>22.9%</v>
      </c>
      <c r="Q416" s="89"/>
      <c r="R416" s="97"/>
      <c r="S416" s="98"/>
      <c r="T416" s="99"/>
      <c r="U416" s="102"/>
      <c r="V416" s="102"/>
      <c r="W416" s="88" t="s">
        <v>1570</v>
      </c>
      <c r="X416" s="88" t="s">
        <v>1553</v>
      </c>
    </row>
    <row r="417" spans="2:24" x14ac:dyDescent="0.2">
      <c r="B417" s="116" t="s">
        <v>28</v>
      </c>
      <c r="C417" s="78" t="s">
        <v>838</v>
      </c>
      <c r="D417" s="78" t="s">
        <v>56</v>
      </c>
      <c r="E417" s="78" t="s">
        <v>1808</v>
      </c>
      <c r="F417" s="78" t="s">
        <v>359</v>
      </c>
      <c r="G417" s="79" t="s">
        <v>168</v>
      </c>
      <c r="H417" s="89" t="s">
        <v>922</v>
      </c>
      <c r="I417" s="119">
        <v>19292</v>
      </c>
      <c r="J417" s="118">
        <v>21.06</v>
      </c>
      <c r="K417" s="119">
        <v>3300</v>
      </c>
      <c r="L417" s="118">
        <v>6.1</v>
      </c>
      <c r="M417" s="117" t="s">
        <v>1080</v>
      </c>
      <c r="N417" s="117" t="s">
        <v>1058</v>
      </c>
      <c r="O417" s="78" t="str">
        <f t="shared" si="7"/>
        <v>17.1%</v>
      </c>
      <c r="P417" s="78" t="str">
        <f t="shared" si="7"/>
        <v>28.9%</v>
      </c>
      <c r="Q417" s="89"/>
      <c r="R417" s="97"/>
      <c r="S417" s="98"/>
      <c r="T417" s="99"/>
      <c r="U417" s="102"/>
      <c r="V417" s="102"/>
      <c r="W417" s="88" t="s">
        <v>1570</v>
      </c>
      <c r="X417" s="88" t="s">
        <v>1553</v>
      </c>
    </row>
    <row r="418" spans="2:24" x14ac:dyDescent="0.2">
      <c r="B418" s="116" t="s">
        <v>28</v>
      </c>
      <c r="C418" s="78" t="s">
        <v>838</v>
      </c>
      <c r="D418" s="78" t="s">
        <v>56</v>
      </c>
      <c r="E418" s="78" t="s">
        <v>1808</v>
      </c>
      <c r="F418" s="78" t="s">
        <v>359</v>
      </c>
      <c r="G418" s="79" t="s">
        <v>168</v>
      </c>
      <c r="H418" s="89" t="s">
        <v>923</v>
      </c>
      <c r="I418" s="119">
        <v>12580</v>
      </c>
      <c r="J418" s="118">
        <v>12.4</v>
      </c>
      <c r="K418" s="119">
        <v>1161.616</v>
      </c>
      <c r="L418" s="118">
        <v>1.1200000000000001</v>
      </c>
      <c r="M418" s="117" t="s">
        <v>1306</v>
      </c>
      <c r="N418" s="117" t="s">
        <v>1307</v>
      </c>
      <c r="O418" s="78" t="str">
        <f t="shared" si="7"/>
        <v>9.23%</v>
      </c>
      <c r="P418" s="78" t="str">
        <f t="shared" si="7"/>
        <v>9.03%</v>
      </c>
      <c r="Q418" s="89"/>
      <c r="R418" s="97"/>
      <c r="S418" s="98"/>
      <c r="T418" s="99"/>
      <c r="U418" s="102"/>
      <c r="V418" s="102"/>
      <c r="W418" s="88" t="s">
        <v>1570</v>
      </c>
      <c r="X418" s="88" t="s">
        <v>1553</v>
      </c>
    </row>
    <row r="419" spans="2:24" x14ac:dyDescent="0.2">
      <c r="B419" s="116" t="s">
        <v>28</v>
      </c>
      <c r="C419" s="78" t="s">
        <v>838</v>
      </c>
      <c r="D419" s="78" t="s">
        <v>56</v>
      </c>
      <c r="E419" s="78" t="s">
        <v>1808</v>
      </c>
      <c r="F419" s="78" t="s">
        <v>359</v>
      </c>
      <c r="G419" s="79" t="s">
        <v>168</v>
      </c>
      <c r="H419" s="89" t="s">
        <v>924</v>
      </c>
      <c r="I419" s="119">
        <v>49522</v>
      </c>
      <c r="J419" s="118">
        <v>41.879999999999995</v>
      </c>
      <c r="K419" s="119">
        <v>8157.616</v>
      </c>
      <c r="L419" s="118">
        <v>9.1499999999999986</v>
      </c>
      <c r="M419" s="117" t="s">
        <v>1045</v>
      </c>
      <c r="N419" s="117" t="s">
        <v>1071</v>
      </c>
      <c r="O419" s="78" t="str">
        <f t="shared" ref="O419:P482" si="8">LEFT(M419*100,4)&amp;"%"</f>
        <v>16.4%</v>
      </c>
      <c r="P419" s="78" t="str">
        <f t="shared" si="8"/>
        <v>21.8%</v>
      </c>
      <c r="Q419" s="89"/>
      <c r="R419" s="97"/>
      <c r="S419" s="98"/>
      <c r="T419" s="99"/>
      <c r="U419" s="102"/>
      <c r="V419" s="102"/>
      <c r="W419" s="88" t="s">
        <v>1570</v>
      </c>
      <c r="X419" s="88" t="s">
        <v>1553</v>
      </c>
    </row>
    <row r="420" spans="2:24" x14ac:dyDescent="0.2">
      <c r="B420" s="116" t="s">
        <v>28</v>
      </c>
      <c r="C420" s="78" t="s">
        <v>841</v>
      </c>
      <c r="D420" s="78" t="s">
        <v>13</v>
      </c>
      <c r="E420" s="78" t="s">
        <v>1809</v>
      </c>
      <c r="F420" s="78" t="s">
        <v>662</v>
      </c>
      <c r="G420" s="79" t="s">
        <v>148</v>
      </c>
      <c r="H420" s="89" t="s">
        <v>921</v>
      </c>
      <c r="I420" s="119">
        <v>15855</v>
      </c>
      <c r="J420" s="118">
        <v>7.31</v>
      </c>
      <c r="K420" s="119">
        <v>1718</v>
      </c>
      <c r="L420" s="118">
        <v>1.25</v>
      </c>
      <c r="M420" s="117" t="s">
        <v>1221</v>
      </c>
      <c r="N420" s="117" t="s">
        <v>1016</v>
      </c>
      <c r="O420" s="78" t="str">
        <f t="shared" si="8"/>
        <v>10.8%</v>
      </c>
      <c r="P420" s="78" t="str">
        <f t="shared" si="8"/>
        <v>17%</v>
      </c>
      <c r="Q420" s="89"/>
      <c r="R420" s="97"/>
      <c r="S420" s="98"/>
      <c r="T420" s="99"/>
      <c r="U420" s="102"/>
      <c r="V420" s="102"/>
      <c r="W420" s="88" t="s">
        <v>1571</v>
      </c>
      <c r="X420" s="88" t="s">
        <v>1555</v>
      </c>
    </row>
    <row r="421" spans="2:24" x14ac:dyDescent="0.2">
      <c r="B421" s="116" t="s">
        <v>28</v>
      </c>
      <c r="C421" s="78" t="s">
        <v>841</v>
      </c>
      <c r="D421" s="78" t="s">
        <v>13</v>
      </c>
      <c r="E421" s="78" t="s">
        <v>1809</v>
      </c>
      <c r="F421" s="78" t="s">
        <v>662</v>
      </c>
      <c r="G421" s="79" t="s">
        <v>148</v>
      </c>
      <c r="H421" s="89" t="s">
        <v>922</v>
      </c>
      <c r="I421" s="119">
        <v>16241</v>
      </c>
      <c r="J421" s="118">
        <v>18.45</v>
      </c>
      <c r="K421" s="119">
        <v>4287</v>
      </c>
      <c r="L421" s="118">
        <v>6.54</v>
      </c>
      <c r="M421" s="117" t="s">
        <v>1070</v>
      </c>
      <c r="N421" s="117" t="s">
        <v>1308</v>
      </c>
      <c r="O421" s="78" t="str">
        <f t="shared" si="8"/>
        <v>26.3%</v>
      </c>
      <c r="P421" s="78" t="str">
        <f t="shared" si="8"/>
        <v>35.4%</v>
      </c>
      <c r="Q421" s="89"/>
      <c r="R421" s="97"/>
      <c r="S421" s="98"/>
      <c r="T421" s="99"/>
      <c r="U421" s="102"/>
      <c r="V421" s="102"/>
      <c r="W421" s="88" t="s">
        <v>1571</v>
      </c>
      <c r="X421" s="88" t="s">
        <v>1555</v>
      </c>
    </row>
    <row r="422" spans="2:24" x14ac:dyDescent="0.2">
      <c r="B422" s="116" t="s">
        <v>28</v>
      </c>
      <c r="C422" s="78" t="s">
        <v>841</v>
      </c>
      <c r="D422" s="78" t="s">
        <v>13</v>
      </c>
      <c r="E422" s="78" t="s">
        <v>1809</v>
      </c>
      <c r="F422" s="78" t="s">
        <v>662</v>
      </c>
      <c r="G422" s="79" t="s">
        <v>148</v>
      </c>
      <c r="H422" s="89" t="s">
        <v>923</v>
      </c>
      <c r="I422" s="119">
        <v>6665</v>
      </c>
      <c r="J422" s="118">
        <v>5.58</v>
      </c>
      <c r="K422" s="119">
        <v>1502</v>
      </c>
      <c r="L422" s="118">
        <v>1.47</v>
      </c>
      <c r="M422" s="117" t="s">
        <v>1183</v>
      </c>
      <c r="N422" s="117" t="s">
        <v>1070</v>
      </c>
      <c r="O422" s="78" t="str">
        <f t="shared" si="8"/>
        <v>22.5%</v>
      </c>
      <c r="P422" s="78" t="str">
        <f t="shared" si="8"/>
        <v>26.3%</v>
      </c>
      <c r="Q422" s="89"/>
      <c r="R422" s="97"/>
      <c r="S422" s="98"/>
      <c r="T422" s="99"/>
      <c r="U422" s="102"/>
      <c r="V422" s="102"/>
      <c r="W422" s="88" t="s">
        <v>1571</v>
      </c>
      <c r="X422" s="88" t="s">
        <v>1555</v>
      </c>
    </row>
    <row r="423" spans="2:24" x14ac:dyDescent="0.2">
      <c r="B423" s="116" t="s">
        <v>28</v>
      </c>
      <c r="C423" s="78" t="s">
        <v>841</v>
      </c>
      <c r="D423" s="78" t="s">
        <v>13</v>
      </c>
      <c r="E423" s="78" t="s">
        <v>1809</v>
      </c>
      <c r="F423" s="78" t="s">
        <v>662</v>
      </c>
      <c r="G423" s="79" t="s">
        <v>148</v>
      </c>
      <c r="H423" s="89" t="s">
        <v>924</v>
      </c>
      <c r="I423" s="119">
        <v>38761</v>
      </c>
      <c r="J423" s="118">
        <v>31.339999999999996</v>
      </c>
      <c r="K423" s="119">
        <v>7507</v>
      </c>
      <c r="L423" s="118">
        <v>9.26</v>
      </c>
      <c r="M423" s="117" t="s">
        <v>1111</v>
      </c>
      <c r="N423" s="117" t="s">
        <v>1282</v>
      </c>
      <c r="O423" s="78" t="str">
        <f t="shared" si="8"/>
        <v>19.3%</v>
      </c>
      <c r="P423" s="78" t="str">
        <f t="shared" si="8"/>
        <v>29.5%</v>
      </c>
      <c r="Q423" s="89"/>
      <c r="R423" s="97"/>
      <c r="S423" s="98"/>
      <c r="T423" s="99"/>
      <c r="U423" s="102"/>
      <c r="V423" s="102"/>
      <c r="W423" s="88" t="s">
        <v>1571</v>
      </c>
      <c r="X423" s="88" t="s">
        <v>1555</v>
      </c>
    </row>
    <row r="424" spans="2:24" x14ac:dyDescent="0.2">
      <c r="B424" s="116" t="s">
        <v>28</v>
      </c>
      <c r="C424" s="78" t="s">
        <v>841</v>
      </c>
      <c r="D424" s="78" t="s">
        <v>13</v>
      </c>
      <c r="E424" s="78" t="s">
        <v>1810</v>
      </c>
      <c r="F424" s="78" t="s">
        <v>673</v>
      </c>
      <c r="G424" s="79" t="s">
        <v>672</v>
      </c>
      <c r="H424" s="89" t="s">
        <v>921</v>
      </c>
      <c r="I424" s="119">
        <v>14731</v>
      </c>
      <c r="J424" s="118">
        <v>7.85</v>
      </c>
      <c r="K424" s="119">
        <v>1801</v>
      </c>
      <c r="L424" s="118">
        <v>1.71</v>
      </c>
      <c r="M424" s="117" t="s">
        <v>1309</v>
      </c>
      <c r="N424" s="117" t="s">
        <v>911</v>
      </c>
      <c r="O424" s="78" t="str">
        <f t="shared" si="8"/>
        <v>12.2%</v>
      </c>
      <c r="P424" s="78" t="str">
        <f t="shared" si="8"/>
        <v>21.7%</v>
      </c>
      <c r="Q424" s="89"/>
      <c r="R424" s="97"/>
      <c r="S424" s="98"/>
      <c r="T424" s="99"/>
      <c r="U424" s="102"/>
      <c r="V424" s="102"/>
      <c r="W424" s="88" t="s">
        <v>1572</v>
      </c>
      <c r="X424" s="88" t="s">
        <v>1555</v>
      </c>
    </row>
    <row r="425" spans="2:24" x14ac:dyDescent="0.2">
      <c r="B425" s="116" t="s">
        <v>28</v>
      </c>
      <c r="C425" s="78" t="s">
        <v>841</v>
      </c>
      <c r="D425" s="78" t="s">
        <v>13</v>
      </c>
      <c r="E425" s="78" t="s">
        <v>1810</v>
      </c>
      <c r="F425" s="78" t="s">
        <v>673</v>
      </c>
      <c r="G425" s="79" t="s">
        <v>672</v>
      </c>
      <c r="H425" s="89" t="s">
        <v>922</v>
      </c>
      <c r="I425" s="119">
        <v>12781</v>
      </c>
      <c r="J425" s="118">
        <v>12.34</v>
      </c>
      <c r="K425" s="119">
        <v>3990</v>
      </c>
      <c r="L425" s="118">
        <v>5.09</v>
      </c>
      <c r="M425" s="117" t="s">
        <v>1200</v>
      </c>
      <c r="N425" s="117" t="s">
        <v>1310</v>
      </c>
      <c r="O425" s="78" t="str">
        <f t="shared" si="8"/>
        <v>31.2%</v>
      </c>
      <c r="P425" s="78" t="str">
        <f t="shared" si="8"/>
        <v>41.2%</v>
      </c>
      <c r="Q425" s="89"/>
      <c r="R425" s="97"/>
      <c r="S425" s="98"/>
      <c r="T425" s="99"/>
      <c r="U425" s="102"/>
      <c r="V425" s="102"/>
      <c r="W425" s="88" t="s">
        <v>1572</v>
      </c>
      <c r="X425" s="88" t="s">
        <v>1555</v>
      </c>
    </row>
    <row r="426" spans="2:24" x14ac:dyDescent="0.2">
      <c r="B426" s="116" t="s">
        <v>28</v>
      </c>
      <c r="C426" s="78" t="s">
        <v>841</v>
      </c>
      <c r="D426" s="78" t="s">
        <v>13</v>
      </c>
      <c r="E426" s="78" t="s">
        <v>1810</v>
      </c>
      <c r="F426" s="78" t="s">
        <v>673</v>
      </c>
      <c r="G426" s="79" t="s">
        <v>672</v>
      </c>
      <c r="H426" s="89" t="s">
        <v>923</v>
      </c>
      <c r="I426" s="119">
        <v>6501</v>
      </c>
      <c r="J426" s="118">
        <v>5.87</v>
      </c>
      <c r="K426" s="119">
        <v>1410.0119999999999</v>
      </c>
      <c r="L426" s="118">
        <v>1.32</v>
      </c>
      <c r="M426" s="117" t="s">
        <v>1074</v>
      </c>
      <c r="N426" s="117" t="s">
        <v>1072</v>
      </c>
      <c r="O426" s="78" t="str">
        <f t="shared" si="8"/>
        <v>21.6%</v>
      </c>
      <c r="P426" s="78" t="str">
        <f t="shared" si="8"/>
        <v>22.4%</v>
      </c>
      <c r="Q426" s="89"/>
      <c r="R426" s="97"/>
      <c r="S426" s="98"/>
      <c r="T426" s="99"/>
      <c r="U426" s="102"/>
      <c r="V426" s="102"/>
      <c r="W426" s="88" t="s">
        <v>1572</v>
      </c>
      <c r="X426" s="88" t="s">
        <v>1555</v>
      </c>
    </row>
    <row r="427" spans="2:24" x14ac:dyDescent="0.2">
      <c r="B427" s="116" t="s">
        <v>28</v>
      </c>
      <c r="C427" s="78" t="s">
        <v>841</v>
      </c>
      <c r="D427" s="78" t="s">
        <v>13</v>
      </c>
      <c r="E427" s="78" t="s">
        <v>1810</v>
      </c>
      <c r="F427" s="78" t="s">
        <v>673</v>
      </c>
      <c r="G427" s="79" t="s">
        <v>672</v>
      </c>
      <c r="H427" s="89" t="s">
        <v>924</v>
      </c>
      <c r="I427" s="119">
        <v>34013</v>
      </c>
      <c r="J427" s="118">
        <v>26.06</v>
      </c>
      <c r="K427" s="119">
        <v>7201.0119999999997</v>
      </c>
      <c r="L427" s="118">
        <v>8.1199999999999992</v>
      </c>
      <c r="M427" s="117" t="s">
        <v>1136</v>
      </c>
      <c r="N427" s="117" t="s">
        <v>931</v>
      </c>
      <c r="O427" s="78" t="str">
        <f t="shared" si="8"/>
        <v>21.1%</v>
      </c>
      <c r="P427" s="78" t="str">
        <f t="shared" si="8"/>
        <v>31.1%</v>
      </c>
      <c r="Q427" s="89"/>
      <c r="R427" s="97"/>
      <c r="S427" s="98"/>
      <c r="T427" s="99"/>
      <c r="U427" s="102"/>
      <c r="V427" s="102"/>
      <c r="W427" s="88" t="s">
        <v>1572</v>
      </c>
      <c r="X427" s="88" t="s">
        <v>1555</v>
      </c>
    </row>
    <row r="428" spans="2:24" x14ac:dyDescent="0.2">
      <c r="B428" s="116" t="s">
        <v>28</v>
      </c>
      <c r="C428" s="78" t="s">
        <v>283</v>
      </c>
      <c r="D428" s="78" t="s">
        <v>10</v>
      </c>
      <c r="E428" s="78" t="s">
        <v>1811</v>
      </c>
      <c r="F428" s="78" t="s">
        <v>340</v>
      </c>
      <c r="G428" s="79" t="s">
        <v>223</v>
      </c>
      <c r="H428" s="89" t="s">
        <v>921</v>
      </c>
      <c r="I428" s="119">
        <v>16059</v>
      </c>
      <c r="J428" s="118">
        <v>9.44</v>
      </c>
      <c r="K428" s="119">
        <v>2970</v>
      </c>
      <c r="L428" s="118">
        <v>2.62</v>
      </c>
      <c r="M428" s="117" t="s">
        <v>1094</v>
      </c>
      <c r="N428" s="117" t="s">
        <v>1172</v>
      </c>
      <c r="O428" s="78" t="str">
        <f t="shared" si="8"/>
        <v>18.4%</v>
      </c>
      <c r="P428" s="78" t="str">
        <f t="shared" si="8"/>
        <v>27.7%</v>
      </c>
      <c r="Q428" s="89"/>
      <c r="R428" s="97"/>
      <c r="S428" s="98"/>
      <c r="T428" s="99"/>
      <c r="U428" s="102"/>
      <c r="V428" s="102"/>
      <c r="W428" s="88" t="s">
        <v>1573</v>
      </c>
      <c r="X428" s="88" t="s">
        <v>1479</v>
      </c>
    </row>
    <row r="429" spans="2:24" x14ac:dyDescent="0.2">
      <c r="B429" s="116" t="s">
        <v>28</v>
      </c>
      <c r="C429" s="78" t="s">
        <v>283</v>
      </c>
      <c r="D429" s="78" t="s">
        <v>10</v>
      </c>
      <c r="E429" s="78" t="s">
        <v>1811</v>
      </c>
      <c r="F429" s="78" t="s">
        <v>340</v>
      </c>
      <c r="G429" s="79" t="s">
        <v>223</v>
      </c>
      <c r="H429" s="89" t="s">
        <v>922</v>
      </c>
      <c r="I429" s="119">
        <v>14089</v>
      </c>
      <c r="J429" s="118">
        <v>14.12</v>
      </c>
      <c r="K429" s="119">
        <v>2122</v>
      </c>
      <c r="L429" s="118">
        <v>3.81</v>
      </c>
      <c r="M429" s="117" t="s">
        <v>1097</v>
      </c>
      <c r="N429" s="117" t="s">
        <v>939</v>
      </c>
      <c r="O429" s="78" t="str">
        <f t="shared" si="8"/>
        <v>15%</v>
      </c>
      <c r="P429" s="78" t="str">
        <f t="shared" si="8"/>
        <v>26.9%</v>
      </c>
      <c r="Q429" s="89"/>
      <c r="R429" s="97"/>
      <c r="S429" s="98"/>
      <c r="T429" s="99"/>
      <c r="U429" s="102"/>
      <c r="V429" s="102"/>
      <c r="W429" s="88" t="s">
        <v>1573</v>
      </c>
      <c r="X429" s="88" t="s">
        <v>1479</v>
      </c>
    </row>
    <row r="430" spans="2:24" x14ac:dyDescent="0.2">
      <c r="B430" s="116" t="s">
        <v>28</v>
      </c>
      <c r="C430" s="78" t="s">
        <v>283</v>
      </c>
      <c r="D430" s="78" t="s">
        <v>10</v>
      </c>
      <c r="E430" s="78" t="s">
        <v>1811</v>
      </c>
      <c r="F430" s="78" t="s">
        <v>340</v>
      </c>
      <c r="G430" s="79" t="s">
        <v>223</v>
      </c>
      <c r="H430" s="89" t="s">
        <v>923</v>
      </c>
      <c r="I430" s="119">
        <v>7796</v>
      </c>
      <c r="J430" s="118">
        <v>7.24</v>
      </c>
      <c r="K430" s="119">
        <v>1947.1769999999999</v>
      </c>
      <c r="L430" s="118">
        <v>1.76</v>
      </c>
      <c r="M430" s="117" t="s">
        <v>1031</v>
      </c>
      <c r="N430" s="117" t="s">
        <v>1020</v>
      </c>
      <c r="O430" s="78" t="str">
        <f t="shared" si="8"/>
        <v>24.9%</v>
      </c>
      <c r="P430" s="78" t="str">
        <f t="shared" si="8"/>
        <v>24.3%</v>
      </c>
      <c r="Q430" s="89"/>
      <c r="R430" s="97"/>
      <c r="S430" s="98"/>
      <c r="T430" s="99"/>
      <c r="U430" s="102"/>
      <c r="V430" s="102"/>
      <c r="W430" s="88" t="s">
        <v>1573</v>
      </c>
      <c r="X430" s="88" t="s">
        <v>1479</v>
      </c>
    </row>
    <row r="431" spans="2:24" x14ac:dyDescent="0.2">
      <c r="B431" s="116" t="s">
        <v>28</v>
      </c>
      <c r="C431" s="78" t="s">
        <v>283</v>
      </c>
      <c r="D431" s="78" t="s">
        <v>10</v>
      </c>
      <c r="E431" s="78" t="s">
        <v>1811</v>
      </c>
      <c r="F431" s="78" t="s">
        <v>340</v>
      </c>
      <c r="G431" s="79" t="s">
        <v>223</v>
      </c>
      <c r="H431" s="89" t="s">
        <v>924</v>
      </c>
      <c r="I431" s="119">
        <v>37944</v>
      </c>
      <c r="J431" s="118">
        <v>30.799999999999997</v>
      </c>
      <c r="K431" s="119">
        <v>7039.1769999999997</v>
      </c>
      <c r="L431" s="118">
        <v>8.19</v>
      </c>
      <c r="M431" s="117" t="s">
        <v>906</v>
      </c>
      <c r="N431" s="117" t="s">
        <v>1232</v>
      </c>
      <c r="O431" s="78" t="str">
        <f t="shared" si="8"/>
        <v>18.5%</v>
      </c>
      <c r="P431" s="78" t="str">
        <f t="shared" si="8"/>
        <v>26.5%</v>
      </c>
      <c r="Q431" s="89"/>
      <c r="R431" s="97"/>
      <c r="S431" s="98"/>
      <c r="T431" s="99"/>
      <c r="U431" s="102"/>
      <c r="V431" s="102"/>
      <c r="W431" s="88" t="s">
        <v>1573</v>
      </c>
      <c r="X431" s="88" t="s">
        <v>1479</v>
      </c>
    </row>
    <row r="432" spans="2:24" x14ac:dyDescent="0.2">
      <c r="B432" s="116" t="s">
        <v>28</v>
      </c>
      <c r="C432" s="78" t="s">
        <v>839</v>
      </c>
      <c r="D432" s="78" t="s">
        <v>597</v>
      </c>
      <c r="E432" s="78" t="s">
        <v>1812</v>
      </c>
      <c r="F432" s="78" t="s">
        <v>601</v>
      </c>
      <c r="G432" s="79" t="s">
        <v>600</v>
      </c>
      <c r="H432" s="89" t="s">
        <v>921</v>
      </c>
      <c r="I432" s="119">
        <v>14840</v>
      </c>
      <c r="J432" s="118">
        <v>7.96</v>
      </c>
      <c r="K432" s="119">
        <v>2014</v>
      </c>
      <c r="L432" s="118">
        <v>1.73</v>
      </c>
      <c r="M432" s="117" t="s">
        <v>1036</v>
      </c>
      <c r="N432" s="117" t="s">
        <v>911</v>
      </c>
      <c r="O432" s="78" t="str">
        <f t="shared" si="8"/>
        <v>13.5%</v>
      </c>
      <c r="P432" s="78" t="str">
        <f t="shared" si="8"/>
        <v>21.7%</v>
      </c>
      <c r="Q432" s="89"/>
      <c r="R432" s="97"/>
      <c r="S432" s="98"/>
      <c r="T432" s="99"/>
      <c r="U432" s="102"/>
      <c r="V432" s="102"/>
      <c r="W432" s="88" t="s">
        <v>1574</v>
      </c>
      <c r="X432" s="88" t="s">
        <v>1575</v>
      </c>
    </row>
    <row r="433" spans="2:24" x14ac:dyDescent="0.2">
      <c r="B433" s="116" t="s">
        <v>28</v>
      </c>
      <c r="C433" s="78" t="s">
        <v>839</v>
      </c>
      <c r="D433" s="78" t="s">
        <v>597</v>
      </c>
      <c r="E433" s="78" t="s">
        <v>1812</v>
      </c>
      <c r="F433" s="78" t="s">
        <v>601</v>
      </c>
      <c r="G433" s="79" t="s">
        <v>600</v>
      </c>
      <c r="H433" s="89" t="s">
        <v>922</v>
      </c>
      <c r="I433" s="119">
        <v>16187</v>
      </c>
      <c r="J433" s="118">
        <v>15.05</v>
      </c>
      <c r="K433" s="119">
        <v>2910</v>
      </c>
      <c r="L433" s="118">
        <v>4.1399999999999997</v>
      </c>
      <c r="M433" s="117" t="s">
        <v>1311</v>
      </c>
      <c r="N433" s="117" t="s">
        <v>935</v>
      </c>
      <c r="O433" s="78" t="str">
        <f t="shared" si="8"/>
        <v>17.9%</v>
      </c>
      <c r="P433" s="78" t="str">
        <f t="shared" si="8"/>
        <v>27.5%</v>
      </c>
      <c r="Q433" s="89"/>
      <c r="R433" s="97"/>
      <c r="S433" s="98"/>
      <c r="T433" s="99"/>
      <c r="U433" s="102"/>
      <c r="V433" s="102"/>
      <c r="W433" s="88" t="s">
        <v>1574</v>
      </c>
      <c r="X433" s="88" t="s">
        <v>1575</v>
      </c>
    </row>
    <row r="434" spans="2:24" x14ac:dyDescent="0.2">
      <c r="B434" s="116" t="s">
        <v>28</v>
      </c>
      <c r="C434" s="78" t="s">
        <v>839</v>
      </c>
      <c r="D434" s="78" t="s">
        <v>597</v>
      </c>
      <c r="E434" s="78" t="s">
        <v>1812</v>
      </c>
      <c r="F434" s="78" t="s">
        <v>601</v>
      </c>
      <c r="G434" s="79" t="s">
        <v>600</v>
      </c>
      <c r="H434" s="89" t="s">
        <v>923</v>
      </c>
      <c r="I434" s="119">
        <v>7651</v>
      </c>
      <c r="J434" s="118">
        <v>7.53</v>
      </c>
      <c r="K434" s="119">
        <v>2262.84</v>
      </c>
      <c r="L434" s="118">
        <v>1.88</v>
      </c>
      <c r="M434" s="117" t="s">
        <v>1282</v>
      </c>
      <c r="N434" s="117" t="s">
        <v>1031</v>
      </c>
      <c r="O434" s="78" t="str">
        <f t="shared" si="8"/>
        <v>29.5%</v>
      </c>
      <c r="P434" s="78" t="str">
        <f t="shared" si="8"/>
        <v>24.9%</v>
      </c>
      <c r="Q434" s="89"/>
      <c r="R434" s="97"/>
      <c r="S434" s="98"/>
      <c r="T434" s="99"/>
      <c r="U434" s="102"/>
      <c r="V434" s="102"/>
      <c r="W434" s="88" t="s">
        <v>1574</v>
      </c>
      <c r="X434" s="88" t="s">
        <v>1575</v>
      </c>
    </row>
    <row r="435" spans="2:24" x14ac:dyDescent="0.2">
      <c r="B435" s="116" t="s">
        <v>28</v>
      </c>
      <c r="C435" s="78" t="s">
        <v>839</v>
      </c>
      <c r="D435" s="78" t="s">
        <v>597</v>
      </c>
      <c r="E435" s="78" t="s">
        <v>1812</v>
      </c>
      <c r="F435" s="78" t="s">
        <v>601</v>
      </c>
      <c r="G435" s="79" t="s">
        <v>600</v>
      </c>
      <c r="H435" s="89" t="s">
        <v>924</v>
      </c>
      <c r="I435" s="119">
        <v>38678</v>
      </c>
      <c r="J435" s="118">
        <v>30.540000000000003</v>
      </c>
      <c r="K435" s="119">
        <v>7186.84</v>
      </c>
      <c r="L435" s="118">
        <v>7.7499999999999991</v>
      </c>
      <c r="M435" s="117" t="s">
        <v>906</v>
      </c>
      <c r="N435" s="117" t="s">
        <v>1059</v>
      </c>
      <c r="O435" s="78" t="str">
        <f t="shared" si="8"/>
        <v>18.5%</v>
      </c>
      <c r="P435" s="78" t="str">
        <f t="shared" si="8"/>
        <v>25.3%</v>
      </c>
      <c r="Q435" s="89"/>
      <c r="R435" s="97"/>
      <c r="S435" s="98"/>
      <c r="T435" s="99"/>
      <c r="U435" s="102"/>
      <c r="V435" s="102"/>
      <c r="W435" s="88" t="s">
        <v>1574</v>
      </c>
      <c r="X435" s="88" t="s">
        <v>1575</v>
      </c>
    </row>
    <row r="436" spans="2:24" x14ac:dyDescent="0.2">
      <c r="B436" s="116" t="s">
        <v>28</v>
      </c>
      <c r="C436" s="78" t="s">
        <v>841</v>
      </c>
      <c r="D436" s="78" t="s">
        <v>13</v>
      </c>
      <c r="E436" s="78" t="s">
        <v>1813</v>
      </c>
      <c r="F436" s="78" t="s">
        <v>664</v>
      </c>
      <c r="G436" s="79" t="s">
        <v>663</v>
      </c>
      <c r="H436" s="89" t="s">
        <v>921</v>
      </c>
      <c r="I436" s="119">
        <v>16280</v>
      </c>
      <c r="J436" s="118">
        <v>8.14</v>
      </c>
      <c r="K436" s="119">
        <v>1167</v>
      </c>
      <c r="L436" s="118">
        <v>1.17</v>
      </c>
      <c r="M436" s="117" t="s">
        <v>1312</v>
      </c>
      <c r="N436" s="117" t="s">
        <v>1068</v>
      </c>
      <c r="O436" s="78" t="str">
        <f t="shared" si="8"/>
        <v>7.16%</v>
      </c>
      <c r="P436" s="78" t="str">
        <f t="shared" si="8"/>
        <v>14.3%</v>
      </c>
      <c r="Q436" s="89"/>
      <c r="R436" s="97"/>
      <c r="S436" s="98"/>
      <c r="T436" s="99"/>
      <c r="U436" s="102"/>
      <c r="V436" s="102"/>
      <c r="W436" s="88" t="s">
        <v>1576</v>
      </c>
      <c r="X436" s="88" t="s">
        <v>1555</v>
      </c>
    </row>
    <row r="437" spans="2:24" x14ac:dyDescent="0.2">
      <c r="B437" s="116" t="s">
        <v>28</v>
      </c>
      <c r="C437" s="78" t="s">
        <v>841</v>
      </c>
      <c r="D437" s="78" t="s">
        <v>13</v>
      </c>
      <c r="E437" s="78" t="s">
        <v>1813</v>
      </c>
      <c r="F437" s="78" t="s">
        <v>664</v>
      </c>
      <c r="G437" s="79" t="s">
        <v>663</v>
      </c>
      <c r="H437" s="89" t="s">
        <v>922</v>
      </c>
      <c r="I437" s="119">
        <v>10481</v>
      </c>
      <c r="J437" s="118">
        <v>9.09</v>
      </c>
      <c r="K437" s="119">
        <v>2443</v>
      </c>
      <c r="L437" s="118">
        <v>2.8</v>
      </c>
      <c r="M437" s="117" t="s">
        <v>1101</v>
      </c>
      <c r="N437" s="117" t="s">
        <v>1161</v>
      </c>
      <c r="O437" s="78" t="str">
        <f t="shared" si="8"/>
        <v>23.3%</v>
      </c>
      <c r="P437" s="78" t="str">
        <f t="shared" si="8"/>
        <v>30.8%</v>
      </c>
      <c r="Q437" s="89"/>
      <c r="R437" s="97"/>
      <c r="S437" s="98"/>
      <c r="T437" s="99"/>
      <c r="U437" s="102"/>
      <c r="V437" s="102"/>
      <c r="W437" s="88" t="s">
        <v>1576</v>
      </c>
      <c r="X437" s="88" t="s">
        <v>1555</v>
      </c>
    </row>
    <row r="438" spans="2:24" x14ac:dyDescent="0.2">
      <c r="B438" s="116" t="s">
        <v>28</v>
      </c>
      <c r="C438" s="78" t="s">
        <v>841</v>
      </c>
      <c r="D438" s="78" t="s">
        <v>13</v>
      </c>
      <c r="E438" s="78" t="s">
        <v>1813</v>
      </c>
      <c r="F438" s="78" t="s">
        <v>664</v>
      </c>
      <c r="G438" s="79" t="s">
        <v>663</v>
      </c>
      <c r="H438" s="89" t="s">
        <v>923</v>
      </c>
      <c r="I438" s="119">
        <v>6708</v>
      </c>
      <c r="J438" s="118">
        <v>5.8</v>
      </c>
      <c r="K438" s="119">
        <v>1686</v>
      </c>
      <c r="L438" s="118">
        <v>1.1399999999999999</v>
      </c>
      <c r="M438" s="117" t="s">
        <v>1026</v>
      </c>
      <c r="N438" s="117" t="s">
        <v>1296</v>
      </c>
      <c r="O438" s="78" t="str">
        <f t="shared" si="8"/>
        <v>25.1%</v>
      </c>
      <c r="P438" s="78" t="str">
        <f t="shared" si="8"/>
        <v>19.6%</v>
      </c>
      <c r="Q438" s="89"/>
      <c r="R438" s="97"/>
      <c r="S438" s="98"/>
      <c r="T438" s="99"/>
      <c r="U438" s="102"/>
      <c r="V438" s="102"/>
      <c r="W438" s="88" t="s">
        <v>1576</v>
      </c>
      <c r="X438" s="88" t="s">
        <v>1555</v>
      </c>
    </row>
    <row r="439" spans="2:24" x14ac:dyDescent="0.2">
      <c r="B439" s="116" t="s">
        <v>28</v>
      </c>
      <c r="C439" s="78" t="s">
        <v>841</v>
      </c>
      <c r="D439" s="78" t="s">
        <v>13</v>
      </c>
      <c r="E439" s="78" t="s">
        <v>1813</v>
      </c>
      <c r="F439" s="78" t="s">
        <v>664</v>
      </c>
      <c r="G439" s="79" t="s">
        <v>663</v>
      </c>
      <c r="H439" s="89" t="s">
        <v>924</v>
      </c>
      <c r="I439" s="119">
        <v>33469</v>
      </c>
      <c r="J439" s="118">
        <v>23.03</v>
      </c>
      <c r="K439" s="119">
        <v>5296</v>
      </c>
      <c r="L439" s="118">
        <v>5.1099999999999994</v>
      </c>
      <c r="M439" s="117" t="s">
        <v>1129</v>
      </c>
      <c r="N439" s="117" t="s">
        <v>934</v>
      </c>
      <c r="O439" s="78" t="str">
        <f t="shared" si="8"/>
        <v>15.8%</v>
      </c>
      <c r="P439" s="78" t="str">
        <f t="shared" si="8"/>
        <v>22.1%</v>
      </c>
      <c r="Q439" s="89"/>
      <c r="R439" s="97"/>
      <c r="S439" s="98"/>
      <c r="T439" s="99"/>
      <c r="U439" s="102"/>
      <c r="V439" s="102"/>
      <c r="W439" s="88" t="s">
        <v>1576</v>
      </c>
      <c r="X439" s="88" t="s">
        <v>1555</v>
      </c>
    </row>
    <row r="440" spans="2:24" x14ac:dyDescent="0.2">
      <c r="B440" s="116" t="s">
        <v>28</v>
      </c>
      <c r="C440" s="78" t="s">
        <v>283</v>
      </c>
      <c r="D440" s="78" t="s">
        <v>10</v>
      </c>
      <c r="E440" s="78" t="s">
        <v>1814</v>
      </c>
      <c r="F440" s="78" t="s">
        <v>341</v>
      </c>
      <c r="G440" s="79" t="s">
        <v>271</v>
      </c>
      <c r="H440" s="89" t="s">
        <v>921</v>
      </c>
      <c r="I440" s="119">
        <v>19042</v>
      </c>
      <c r="J440" s="118">
        <v>9.9600000000000009</v>
      </c>
      <c r="K440" s="119">
        <v>3045</v>
      </c>
      <c r="L440" s="118">
        <v>2.23</v>
      </c>
      <c r="M440" s="117" t="s">
        <v>1105</v>
      </c>
      <c r="N440" s="117" t="s">
        <v>1281</v>
      </c>
      <c r="O440" s="78" t="str">
        <f t="shared" si="8"/>
        <v>15.9%</v>
      </c>
      <c r="P440" s="78" t="str">
        <f t="shared" si="8"/>
        <v>22.3%</v>
      </c>
      <c r="Q440" s="89"/>
      <c r="R440" s="97"/>
      <c r="S440" s="98"/>
      <c r="T440" s="99"/>
      <c r="U440" s="102"/>
      <c r="V440" s="102"/>
      <c r="W440" s="88" t="s">
        <v>1577</v>
      </c>
      <c r="X440" s="88" t="s">
        <v>1479</v>
      </c>
    </row>
    <row r="441" spans="2:24" x14ac:dyDescent="0.2">
      <c r="B441" s="116" t="s">
        <v>28</v>
      </c>
      <c r="C441" s="78" t="s">
        <v>283</v>
      </c>
      <c r="D441" s="78" t="s">
        <v>10</v>
      </c>
      <c r="E441" s="78" t="s">
        <v>1814</v>
      </c>
      <c r="F441" s="78" t="s">
        <v>341</v>
      </c>
      <c r="G441" s="79" t="s">
        <v>271</v>
      </c>
      <c r="H441" s="89" t="s">
        <v>922</v>
      </c>
      <c r="I441" s="119">
        <v>14464</v>
      </c>
      <c r="J441" s="118">
        <v>15.8</v>
      </c>
      <c r="K441" s="119">
        <v>3464</v>
      </c>
      <c r="L441" s="118">
        <v>5.68</v>
      </c>
      <c r="M441" s="117" t="s">
        <v>1089</v>
      </c>
      <c r="N441" s="117" t="s">
        <v>1158</v>
      </c>
      <c r="O441" s="78" t="str">
        <f t="shared" si="8"/>
        <v>23.9%</v>
      </c>
      <c r="P441" s="78" t="str">
        <f t="shared" si="8"/>
        <v>35.9%</v>
      </c>
      <c r="Q441" s="89"/>
      <c r="R441" s="97"/>
      <c r="S441" s="98"/>
      <c r="T441" s="99"/>
      <c r="U441" s="102"/>
      <c r="V441" s="102"/>
      <c r="W441" s="88" t="s">
        <v>1577</v>
      </c>
      <c r="X441" s="88" t="s">
        <v>1479</v>
      </c>
    </row>
    <row r="442" spans="2:24" x14ac:dyDescent="0.2">
      <c r="B442" s="116" t="s">
        <v>28</v>
      </c>
      <c r="C442" s="78" t="s">
        <v>283</v>
      </c>
      <c r="D442" s="78" t="s">
        <v>10</v>
      </c>
      <c r="E442" s="78" t="s">
        <v>1814</v>
      </c>
      <c r="F442" s="78" t="s">
        <v>341</v>
      </c>
      <c r="G442" s="79" t="s">
        <v>271</v>
      </c>
      <c r="H442" s="89" t="s">
        <v>923</v>
      </c>
      <c r="I442" s="119">
        <v>9771</v>
      </c>
      <c r="J442" s="118">
        <v>8.09</v>
      </c>
      <c r="K442" s="119">
        <v>2049.2800000000002</v>
      </c>
      <c r="L442" s="118">
        <v>1.74</v>
      </c>
      <c r="M442" s="117" t="s">
        <v>1151</v>
      </c>
      <c r="N442" s="117" t="s">
        <v>1165</v>
      </c>
      <c r="O442" s="78" t="str">
        <f t="shared" si="8"/>
        <v>20.9%</v>
      </c>
      <c r="P442" s="78" t="str">
        <f t="shared" si="8"/>
        <v>21.5%</v>
      </c>
      <c r="Q442" s="89"/>
      <c r="R442" s="97"/>
      <c r="S442" s="98"/>
      <c r="T442" s="99"/>
      <c r="U442" s="102"/>
      <c r="V442" s="102"/>
      <c r="W442" s="88" t="s">
        <v>1577</v>
      </c>
      <c r="X442" s="88" t="s">
        <v>1479</v>
      </c>
    </row>
    <row r="443" spans="2:24" x14ac:dyDescent="0.2">
      <c r="B443" s="116" t="s">
        <v>28</v>
      </c>
      <c r="C443" s="78" t="s">
        <v>283</v>
      </c>
      <c r="D443" s="78" t="s">
        <v>10</v>
      </c>
      <c r="E443" s="78" t="s">
        <v>1814</v>
      </c>
      <c r="F443" s="78" t="s">
        <v>341</v>
      </c>
      <c r="G443" s="79" t="s">
        <v>271</v>
      </c>
      <c r="H443" s="89" t="s">
        <v>924</v>
      </c>
      <c r="I443" s="119">
        <v>43277</v>
      </c>
      <c r="J443" s="118">
        <v>33.85</v>
      </c>
      <c r="K443" s="119">
        <v>8558.2800000000007</v>
      </c>
      <c r="L443" s="118">
        <v>9.65</v>
      </c>
      <c r="M443" s="117" t="s">
        <v>1041</v>
      </c>
      <c r="N443" s="117" t="s">
        <v>1184</v>
      </c>
      <c r="O443" s="78" t="str">
        <f t="shared" si="8"/>
        <v>19.7%</v>
      </c>
      <c r="P443" s="78" t="str">
        <f t="shared" si="8"/>
        <v>28.5%</v>
      </c>
      <c r="Q443" s="89"/>
      <c r="R443" s="97"/>
      <c r="S443" s="98"/>
      <c r="T443" s="99"/>
      <c r="U443" s="102"/>
      <c r="V443" s="102"/>
      <c r="W443" s="88" t="s">
        <v>1577</v>
      </c>
      <c r="X443" s="88" t="s">
        <v>1479</v>
      </c>
    </row>
    <row r="444" spans="2:24" x14ac:dyDescent="0.2">
      <c r="B444" s="116" t="s">
        <v>28</v>
      </c>
      <c r="C444" s="78" t="s">
        <v>841</v>
      </c>
      <c r="D444" s="78" t="s">
        <v>13</v>
      </c>
      <c r="E444" s="78" t="s">
        <v>1815</v>
      </c>
      <c r="F444" s="78" t="s">
        <v>671</v>
      </c>
      <c r="G444" s="79" t="s">
        <v>670</v>
      </c>
      <c r="H444" s="89" t="s">
        <v>921</v>
      </c>
      <c r="I444" s="119">
        <v>13421</v>
      </c>
      <c r="J444" s="118">
        <v>6.62</v>
      </c>
      <c r="K444" s="119">
        <v>3475</v>
      </c>
      <c r="L444" s="118">
        <v>2.1</v>
      </c>
      <c r="M444" s="117" t="s">
        <v>1032</v>
      </c>
      <c r="N444" s="117" t="s">
        <v>1198</v>
      </c>
      <c r="O444" s="78" t="str">
        <f t="shared" si="8"/>
        <v>25.8%</v>
      </c>
      <c r="P444" s="78" t="str">
        <f t="shared" si="8"/>
        <v>31.7%</v>
      </c>
      <c r="Q444" s="89"/>
      <c r="R444" s="97"/>
      <c r="S444" s="98"/>
      <c r="T444" s="99"/>
      <c r="U444" s="102"/>
      <c r="V444" s="102"/>
      <c r="W444" s="88" t="s">
        <v>1578</v>
      </c>
      <c r="X444" s="88" t="s">
        <v>1555</v>
      </c>
    </row>
    <row r="445" spans="2:24" x14ac:dyDescent="0.2">
      <c r="B445" s="116" t="s">
        <v>28</v>
      </c>
      <c r="C445" s="78" t="s">
        <v>841</v>
      </c>
      <c r="D445" s="78" t="s">
        <v>13</v>
      </c>
      <c r="E445" s="78" t="s">
        <v>1815</v>
      </c>
      <c r="F445" s="78" t="s">
        <v>671</v>
      </c>
      <c r="G445" s="79" t="s">
        <v>670</v>
      </c>
      <c r="H445" s="89" t="s">
        <v>922</v>
      </c>
      <c r="I445" s="119">
        <v>14366</v>
      </c>
      <c r="J445" s="118">
        <v>14.98</v>
      </c>
      <c r="K445" s="119">
        <v>2972</v>
      </c>
      <c r="L445" s="118">
        <v>4.3099999999999996</v>
      </c>
      <c r="M445" s="117" t="s">
        <v>1053</v>
      </c>
      <c r="N445" s="117" t="s">
        <v>1086</v>
      </c>
      <c r="O445" s="78" t="str">
        <f t="shared" si="8"/>
        <v>20.6%</v>
      </c>
      <c r="P445" s="78" t="str">
        <f t="shared" si="8"/>
        <v>28.7%</v>
      </c>
      <c r="Q445" s="89"/>
      <c r="R445" s="97"/>
      <c r="S445" s="98"/>
      <c r="T445" s="99"/>
      <c r="U445" s="102"/>
      <c r="V445" s="102"/>
      <c r="W445" s="88" t="s">
        <v>1578</v>
      </c>
      <c r="X445" s="88" t="s">
        <v>1555</v>
      </c>
    </row>
    <row r="446" spans="2:24" x14ac:dyDescent="0.2">
      <c r="B446" s="116" t="s">
        <v>28</v>
      </c>
      <c r="C446" s="78" t="s">
        <v>841</v>
      </c>
      <c r="D446" s="78" t="s">
        <v>13</v>
      </c>
      <c r="E446" s="78" t="s">
        <v>1815</v>
      </c>
      <c r="F446" s="78" t="s">
        <v>671</v>
      </c>
      <c r="G446" s="79" t="s">
        <v>670</v>
      </c>
      <c r="H446" s="89" t="s">
        <v>923</v>
      </c>
      <c r="I446" s="119">
        <v>12752</v>
      </c>
      <c r="J446" s="118">
        <v>10.33</v>
      </c>
      <c r="K446" s="119">
        <v>4391.5439999999999</v>
      </c>
      <c r="L446" s="118">
        <v>2.4700000000000002</v>
      </c>
      <c r="M446" s="117" t="s">
        <v>1246</v>
      </c>
      <c r="N446" s="117" t="s">
        <v>1089</v>
      </c>
      <c r="O446" s="78" t="str">
        <f t="shared" si="8"/>
        <v>34.4%</v>
      </c>
      <c r="P446" s="78" t="str">
        <f t="shared" si="8"/>
        <v>23.9%</v>
      </c>
      <c r="Q446" s="89"/>
      <c r="R446" s="97"/>
      <c r="S446" s="98"/>
      <c r="T446" s="99"/>
      <c r="U446" s="102"/>
      <c r="V446" s="102"/>
      <c r="W446" s="88" t="s">
        <v>1578</v>
      </c>
      <c r="X446" s="88" t="s">
        <v>1555</v>
      </c>
    </row>
    <row r="447" spans="2:24" x14ac:dyDescent="0.2">
      <c r="B447" s="116" t="s">
        <v>28</v>
      </c>
      <c r="C447" s="78" t="s">
        <v>841</v>
      </c>
      <c r="D447" s="78" t="s">
        <v>13</v>
      </c>
      <c r="E447" s="78" t="s">
        <v>1815</v>
      </c>
      <c r="F447" s="78" t="s">
        <v>671</v>
      </c>
      <c r="G447" s="79" t="s">
        <v>670</v>
      </c>
      <c r="H447" s="89" t="s">
        <v>924</v>
      </c>
      <c r="I447" s="119">
        <v>40539</v>
      </c>
      <c r="J447" s="118">
        <v>31.93</v>
      </c>
      <c r="K447" s="119">
        <v>10838.544</v>
      </c>
      <c r="L447" s="118">
        <v>8.8800000000000008</v>
      </c>
      <c r="M447" s="117" t="s">
        <v>1106</v>
      </c>
      <c r="N447" s="117" t="s">
        <v>1054</v>
      </c>
      <c r="O447" s="78" t="str">
        <f t="shared" si="8"/>
        <v>26.7%</v>
      </c>
      <c r="P447" s="78" t="str">
        <f t="shared" si="8"/>
        <v>27.8%</v>
      </c>
      <c r="Q447" s="89"/>
      <c r="R447" s="97"/>
      <c r="S447" s="98"/>
      <c r="T447" s="99"/>
      <c r="U447" s="102"/>
      <c r="V447" s="102"/>
      <c r="W447" s="88" t="s">
        <v>1578</v>
      </c>
      <c r="X447" s="88" t="s">
        <v>1555</v>
      </c>
    </row>
    <row r="448" spans="2:24" x14ac:dyDescent="0.2">
      <c r="B448" s="116" t="s">
        <v>28</v>
      </c>
      <c r="C448" s="78" t="s">
        <v>841</v>
      </c>
      <c r="D448" s="78" t="s">
        <v>13</v>
      </c>
      <c r="E448" s="78" t="s">
        <v>1816</v>
      </c>
      <c r="F448" s="78" t="s">
        <v>369</v>
      </c>
      <c r="G448" s="79" t="s">
        <v>368</v>
      </c>
      <c r="H448" s="89" t="s">
        <v>921</v>
      </c>
      <c r="I448" s="119">
        <v>16460</v>
      </c>
      <c r="J448" s="118">
        <v>7.96</v>
      </c>
      <c r="K448" s="119">
        <v>6004</v>
      </c>
      <c r="L448" s="118">
        <v>2.93</v>
      </c>
      <c r="M448" s="117" t="s">
        <v>1283</v>
      </c>
      <c r="N448" s="117" t="s">
        <v>1147</v>
      </c>
      <c r="O448" s="78" t="str">
        <f t="shared" si="8"/>
        <v>36.4%</v>
      </c>
      <c r="P448" s="78" t="str">
        <f t="shared" si="8"/>
        <v>36.8%</v>
      </c>
      <c r="Q448" s="89"/>
      <c r="R448" s="97"/>
      <c r="S448" s="98"/>
      <c r="T448" s="99"/>
      <c r="U448" s="102"/>
      <c r="V448" s="102"/>
      <c r="W448" s="88" t="s">
        <v>1579</v>
      </c>
      <c r="X448" s="88" t="s">
        <v>1555</v>
      </c>
    </row>
    <row r="449" spans="2:24" x14ac:dyDescent="0.2">
      <c r="B449" s="116" t="s">
        <v>28</v>
      </c>
      <c r="C449" s="78" t="s">
        <v>841</v>
      </c>
      <c r="D449" s="78" t="s">
        <v>13</v>
      </c>
      <c r="E449" s="78" t="s">
        <v>1816</v>
      </c>
      <c r="F449" s="78" t="s">
        <v>369</v>
      </c>
      <c r="G449" s="104" t="s">
        <v>368</v>
      </c>
      <c r="H449" s="89" t="s">
        <v>922</v>
      </c>
      <c r="I449" s="119">
        <v>14596</v>
      </c>
      <c r="J449" s="118">
        <v>15.36</v>
      </c>
      <c r="K449" s="119">
        <v>2614</v>
      </c>
      <c r="L449" s="118">
        <v>3.73</v>
      </c>
      <c r="M449" s="117" t="s">
        <v>1311</v>
      </c>
      <c r="N449" s="117" t="s">
        <v>1141</v>
      </c>
      <c r="O449" s="78" t="str">
        <f t="shared" si="8"/>
        <v>17.9%</v>
      </c>
      <c r="P449" s="78" t="str">
        <f t="shared" si="8"/>
        <v>24.2%</v>
      </c>
      <c r="Q449" s="89"/>
      <c r="R449" s="97"/>
      <c r="S449" s="98"/>
      <c r="T449" s="99"/>
      <c r="U449" s="102"/>
      <c r="V449" s="102"/>
      <c r="W449" s="88" t="s">
        <v>1579</v>
      </c>
      <c r="X449" s="88" t="s">
        <v>1555</v>
      </c>
    </row>
    <row r="450" spans="2:24" x14ac:dyDescent="0.2">
      <c r="B450" s="116" t="s">
        <v>28</v>
      </c>
      <c r="C450" s="78" t="s">
        <v>841</v>
      </c>
      <c r="D450" s="78" t="s">
        <v>13</v>
      </c>
      <c r="E450" s="78" t="s">
        <v>1816</v>
      </c>
      <c r="F450" s="78" t="s">
        <v>369</v>
      </c>
      <c r="G450" s="104" t="s">
        <v>368</v>
      </c>
      <c r="H450" s="89" t="s">
        <v>923</v>
      </c>
      <c r="I450" s="119">
        <v>10707</v>
      </c>
      <c r="J450" s="118">
        <v>7.56</v>
      </c>
      <c r="K450" s="119">
        <v>2248.076</v>
      </c>
      <c r="L450" s="118">
        <v>1.85</v>
      </c>
      <c r="M450" s="117" t="s">
        <v>1151</v>
      </c>
      <c r="N450" s="117" t="s">
        <v>1236</v>
      </c>
      <c r="O450" s="78" t="str">
        <f t="shared" si="8"/>
        <v>20.9%</v>
      </c>
      <c r="P450" s="78" t="str">
        <f t="shared" si="8"/>
        <v>24.4%</v>
      </c>
      <c r="Q450" s="89"/>
      <c r="R450" s="97"/>
      <c r="S450" s="98"/>
      <c r="T450" s="99"/>
      <c r="U450" s="102"/>
      <c r="V450" s="102"/>
      <c r="W450" s="88" t="s">
        <v>1579</v>
      </c>
      <c r="X450" s="88" t="s">
        <v>1555</v>
      </c>
    </row>
    <row r="451" spans="2:24" x14ac:dyDescent="0.2">
      <c r="B451" s="116" t="s">
        <v>28</v>
      </c>
      <c r="C451" s="78" t="s">
        <v>841</v>
      </c>
      <c r="D451" s="78" t="s">
        <v>13</v>
      </c>
      <c r="E451" s="78" t="s">
        <v>1816</v>
      </c>
      <c r="F451" s="78" t="s">
        <v>369</v>
      </c>
      <c r="G451" s="104" t="s">
        <v>368</v>
      </c>
      <c r="H451" s="89" t="s">
        <v>924</v>
      </c>
      <c r="I451" s="119">
        <v>41763</v>
      </c>
      <c r="J451" s="118">
        <v>30.88</v>
      </c>
      <c r="K451" s="119">
        <v>10866.076000000001</v>
      </c>
      <c r="L451" s="118">
        <v>8.51</v>
      </c>
      <c r="M451" s="117" t="s">
        <v>913</v>
      </c>
      <c r="N451" s="117" t="s">
        <v>935</v>
      </c>
      <c r="O451" s="78" t="str">
        <f t="shared" si="8"/>
        <v>26%</v>
      </c>
      <c r="P451" s="78" t="str">
        <f t="shared" si="8"/>
        <v>27.5%</v>
      </c>
      <c r="Q451" s="89"/>
      <c r="R451" s="97"/>
      <c r="S451" s="98"/>
      <c r="T451" s="99"/>
      <c r="U451" s="102"/>
      <c r="V451" s="102"/>
      <c r="W451" s="88" t="s">
        <v>1579</v>
      </c>
      <c r="X451" s="88" t="s">
        <v>1555</v>
      </c>
    </row>
    <row r="452" spans="2:24" x14ac:dyDescent="0.2">
      <c r="B452" s="116" t="s">
        <v>28</v>
      </c>
      <c r="C452" s="78" t="s">
        <v>839</v>
      </c>
      <c r="D452" s="78" t="s">
        <v>597</v>
      </c>
      <c r="E452" s="78" t="s">
        <v>1817</v>
      </c>
      <c r="F452" s="78" t="s">
        <v>605</v>
      </c>
      <c r="G452" s="104" t="s">
        <v>604</v>
      </c>
      <c r="H452" s="89" t="s">
        <v>921</v>
      </c>
      <c r="I452" s="119">
        <v>14176</v>
      </c>
      <c r="J452" s="118">
        <v>6.73</v>
      </c>
      <c r="K452" s="119">
        <v>1282</v>
      </c>
      <c r="L452" s="118">
        <v>1.3</v>
      </c>
      <c r="M452" s="117" t="s">
        <v>1313</v>
      </c>
      <c r="N452" s="117" t="s">
        <v>1111</v>
      </c>
      <c r="O452" s="78" t="str">
        <f t="shared" si="8"/>
        <v>9.04%</v>
      </c>
      <c r="P452" s="78" t="str">
        <f t="shared" si="8"/>
        <v>19.3%</v>
      </c>
      <c r="Q452" s="89"/>
      <c r="R452" s="97"/>
      <c r="S452" s="98"/>
      <c r="T452" s="99"/>
      <c r="U452" s="102"/>
      <c r="V452" s="102"/>
      <c r="W452" s="88" t="s">
        <v>1580</v>
      </c>
      <c r="X452" s="88" t="s">
        <v>1575</v>
      </c>
    </row>
    <row r="453" spans="2:24" x14ac:dyDescent="0.2">
      <c r="B453" s="116" t="s">
        <v>28</v>
      </c>
      <c r="C453" s="78" t="s">
        <v>839</v>
      </c>
      <c r="D453" s="78" t="s">
        <v>597</v>
      </c>
      <c r="E453" s="78" t="s">
        <v>1817</v>
      </c>
      <c r="F453" s="78" t="s">
        <v>605</v>
      </c>
      <c r="G453" s="104" t="s">
        <v>604</v>
      </c>
      <c r="H453" s="89" t="s">
        <v>922</v>
      </c>
      <c r="I453" s="119">
        <v>16728</v>
      </c>
      <c r="J453" s="118">
        <v>17.920000000000002</v>
      </c>
      <c r="K453" s="119">
        <v>3770</v>
      </c>
      <c r="L453" s="118">
        <v>5.38</v>
      </c>
      <c r="M453" s="117" t="s">
        <v>1183</v>
      </c>
      <c r="N453" s="117" t="s">
        <v>1137</v>
      </c>
      <c r="O453" s="78" t="str">
        <f t="shared" si="8"/>
        <v>22.5%</v>
      </c>
      <c r="P453" s="78" t="str">
        <f t="shared" si="8"/>
        <v>30%</v>
      </c>
      <c r="Q453" s="89"/>
      <c r="R453" s="97"/>
      <c r="S453" s="98"/>
      <c r="T453" s="99"/>
      <c r="U453" s="102"/>
      <c r="V453" s="102"/>
      <c r="W453" s="88" t="s">
        <v>1580</v>
      </c>
      <c r="X453" s="88" t="s">
        <v>1575</v>
      </c>
    </row>
    <row r="454" spans="2:24" x14ac:dyDescent="0.2">
      <c r="B454" s="116" t="s">
        <v>28</v>
      </c>
      <c r="C454" s="78" t="s">
        <v>839</v>
      </c>
      <c r="D454" s="78" t="s">
        <v>597</v>
      </c>
      <c r="E454" s="78" t="s">
        <v>1817</v>
      </c>
      <c r="F454" s="78" t="s">
        <v>605</v>
      </c>
      <c r="G454" s="104" t="s">
        <v>604</v>
      </c>
      <c r="H454" s="89" t="s">
        <v>923</v>
      </c>
      <c r="I454" s="119">
        <v>6853</v>
      </c>
      <c r="J454" s="118">
        <v>5.42</v>
      </c>
      <c r="K454" s="119">
        <v>1162.52</v>
      </c>
      <c r="L454" s="118">
        <v>0.95</v>
      </c>
      <c r="M454" s="117" t="s">
        <v>1076</v>
      </c>
      <c r="N454" s="117" t="s">
        <v>1260</v>
      </c>
      <c r="O454" s="78" t="str">
        <f t="shared" si="8"/>
        <v>16.9%</v>
      </c>
      <c r="P454" s="78" t="str">
        <f t="shared" si="8"/>
        <v>17.5%</v>
      </c>
      <c r="Q454" s="89"/>
      <c r="R454" s="97"/>
      <c r="S454" s="98"/>
      <c r="T454" s="99"/>
      <c r="U454" s="102"/>
      <c r="V454" s="102"/>
      <c r="W454" s="88" t="s">
        <v>1580</v>
      </c>
      <c r="X454" s="88" t="s">
        <v>1575</v>
      </c>
    </row>
    <row r="455" spans="2:24" x14ac:dyDescent="0.2">
      <c r="B455" s="116" t="s">
        <v>28</v>
      </c>
      <c r="C455" s="78" t="s">
        <v>839</v>
      </c>
      <c r="D455" s="78" t="s">
        <v>597</v>
      </c>
      <c r="E455" s="78" t="s">
        <v>1817</v>
      </c>
      <c r="F455" s="78" t="s">
        <v>605</v>
      </c>
      <c r="G455" s="104" t="s">
        <v>604</v>
      </c>
      <c r="H455" s="89" t="s">
        <v>924</v>
      </c>
      <c r="I455" s="119">
        <v>37757</v>
      </c>
      <c r="J455" s="118">
        <v>30.07</v>
      </c>
      <c r="K455" s="119">
        <v>6214.52</v>
      </c>
      <c r="L455" s="118">
        <v>7.63</v>
      </c>
      <c r="M455" s="117" t="s">
        <v>1045</v>
      </c>
      <c r="N455" s="117" t="s">
        <v>1059</v>
      </c>
      <c r="O455" s="78" t="str">
        <f t="shared" si="8"/>
        <v>16.4%</v>
      </c>
      <c r="P455" s="78" t="str">
        <f t="shared" si="8"/>
        <v>25.3%</v>
      </c>
      <c r="Q455" s="89"/>
      <c r="R455" s="97"/>
      <c r="S455" s="98"/>
      <c r="T455" s="99"/>
      <c r="U455" s="102"/>
      <c r="V455" s="102"/>
      <c r="W455" s="88" t="s">
        <v>1580</v>
      </c>
      <c r="X455" s="88" t="s">
        <v>1575</v>
      </c>
    </row>
    <row r="456" spans="2:24" x14ac:dyDescent="0.2">
      <c r="B456" s="116" t="s">
        <v>28</v>
      </c>
      <c r="C456" s="78" t="s">
        <v>287</v>
      </c>
      <c r="D456" s="78" t="s">
        <v>14</v>
      </c>
      <c r="E456" s="78" t="s">
        <v>1818</v>
      </c>
      <c r="F456" s="78" t="s">
        <v>343</v>
      </c>
      <c r="G456" s="104" t="s">
        <v>342</v>
      </c>
      <c r="H456" s="89" t="s">
        <v>921</v>
      </c>
      <c r="I456" s="119">
        <v>16069</v>
      </c>
      <c r="J456" s="118">
        <v>8.5399999999999991</v>
      </c>
      <c r="K456" s="119">
        <v>4100</v>
      </c>
      <c r="L456" s="118">
        <v>2.7</v>
      </c>
      <c r="M456" s="117" t="s">
        <v>932</v>
      </c>
      <c r="N456" s="117" t="s">
        <v>1121</v>
      </c>
      <c r="O456" s="78" t="str">
        <f t="shared" si="8"/>
        <v>25.5%</v>
      </c>
      <c r="P456" s="78" t="str">
        <f t="shared" si="8"/>
        <v>31.6%</v>
      </c>
      <c r="Q456" s="89"/>
      <c r="R456" s="97"/>
      <c r="S456" s="98"/>
      <c r="T456" s="99"/>
      <c r="U456" s="102"/>
      <c r="V456" s="102"/>
      <c r="W456" s="88" t="s">
        <v>1581</v>
      </c>
      <c r="X456" s="88" t="s">
        <v>1481</v>
      </c>
    </row>
    <row r="457" spans="2:24" x14ac:dyDescent="0.2">
      <c r="B457" s="116" t="s">
        <v>28</v>
      </c>
      <c r="C457" s="78" t="s">
        <v>287</v>
      </c>
      <c r="D457" s="78" t="s">
        <v>14</v>
      </c>
      <c r="E457" s="78" t="s">
        <v>1818</v>
      </c>
      <c r="F457" s="78" t="s">
        <v>343</v>
      </c>
      <c r="G457" s="104" t="s">
        <v>342</v>
      </c>
      <c r="H457" s="89" t="s">
        <v>922</v>
      </c>
      <c r="I457" s="119">
        <v>13932</v>
      </c>
      <c r="J457" s="118">
        <v>13.98</v>
      </c>
      <c r="K457" s="119">
        <v>3358</v>
      </c>
      <c r="L457" s="118">
        <v>4.58</v>
      </c>
      <c r="M457" s="117" t="s">
        <v>1189</v>
      </c>
      <c r="N457" s="117" t="s">
        <v>1314</v>
      </c>
      <c r="O457" s="78" t="str">
        <f t="shared" si="8"/>
        <v>24.1%</v>
      </c>
      <c r="P457" s="78" t="str">
        <f t="shared" si="8"/>
        <v>32.7%</v>
      </c>
      <c r="Q457" s="89"/>
      <c r="R457" s="97"/>
      <c r="S457" s="98"/>
      <c r="T457" s="99"/>
      <c r="U457" s="102"/>
      <c r="V457" s="102"/>
      <c r="W457" s="88" t="s">
        <v>1581</v>
      </c>
      <c r="X457" s="88" t="s">
        <v>1481</v>
      </c>
    </row>
    <row r="458" spans="2:24" x14ac:dyDescent="0.2">
      <c r="B458" s="116" t="s">
        <v>28</v>
      </c>
      <c r="C458" s="78" t="s">
        <v>287</v>
      </c>
      <c r="D458" s="78" t="s">
        <v>14</v>
      </c>
      <c r="E458" s="78" t="s">
        <v>1818</v>
      </c>
      <c r="F458" s="78" t="s">
        <v>343</v>
      </c>
      <c r="G458" s="104" t="s">
        <v>342</v>
      </c>
      <c r="H458" s="89" t="s">
        <v>923</v>
      </c>
      <c r="I458" s="119">
        <v>8298</v>
      </c>
      <c r="J458" s="118">
        <v>7.62</v>
      </c>
      <c r="K458" s="119">
        <v>1773.9380000000001</v>
      </c>
      <c r="L458" s="118">
        <v>1.83</v>
      </c>
      <c r="M458" s="117" t="s">
        <v>1001</v>
      </c>
      <c r="N458" s="117" t="s">
        <v>1079</v>
      </c>
      <c r="O458" s="78" t="str">
        <f t="shared" si="8"/>
        <v>21.3%</v>
      </c>
      <c r="P458" s="78" t="str">
        <f t="shared" si="8"/>
        <v>24%</v>
      </c>
      <c r="Q458" s="89"/>
      <c r="R458" s="97"/>
      <c r="S458" s="98"/>
      <c r="T458" s="99"/>
      <c r="U458" s="102"/>
      <c r="V458" s="102"/>
      <c r="W458" s="88" t="s">
        <v>1581</v>
      </c>
      <c r="X458" s="88" t="s">
        <v>1481</v>
      </c>
    </row>
    <row r="459" spans="2:24" x14ac:dyDescent="0.2">
      <c r="B459" s="116" t="s">
        <v>28</v>
      </c>
      <c r="C459" s="78" t="s">
        <v>287</v>
      </c>
      <c r="D459" s="78" t="s">
        <v>14</v>
      </c>
      <c r="E459" s="78" t="s">
        <v>1818</v>
      </c>
      <c r="F459" s="78" t="s">
        <v>343</v>
      </c>
      <c r="G459" s="104" t="s">
        <v>342</v>
      </c>
      <c r="H459" s="89" t="s">
        <v>924</v>
      </c>
      <c r="I459" s="119">
        <v>38299</v>
      </c>
      <c r="J459" s="118">
        <v>30.14</v>
      </c>
      <c r="K459" s="119">
        <v>9231.9380000000001</v>
      </c>
      <c r="L459" s="118">
        <v>9.11</v>
      </c>
      <c r="M459" s="117" t="s">
        <v>1189</v>
      </c>
      <c r="N459" s="117" t="s">
        <v>1131</v>
      </c>
      <c r="O459" s="78" t="str">
        <f t="shared" si="8"/>
        <v>24.1%</v>
      </c>
      <c r="P459" s="78" t="str">
        <f t="shared" si="8"/>
        <v>30.2%</v>
      </c>
      <c r="Q459" s="89"/>
      <c r="R459" s="97"/>
      <c r="S459" s="98"/>
      <c r="T459" s="99"/>
      <c r="U459" s="102"/>
      <c r="V459" s="102"/>
      <c r="W459" s="88" t="s">
        <v>1581</v>
      </c>
      <c r="X459" s="88" t="s">
        <v>1481</v>
      </c>
    </row>
    <row r="460" spans="2:24" x14ac:dyDescent="0.2">
      <c r="B460" s="116" t="s">
        <v>28</v>
      </c>
      <c r="C460" s="78" t="s">
        <v>287</v>
      </c>
      <c r="D460" s="78" t="s">
        <v>14</v>
      </c>
      <c r="E460" s="78" t="s">
        <v>1819</v>
      </c>
      <c r="F460" s="78" t="s">
        <v>867</v>
      </c>
      <c r="G460" s="104" t="s">
        <v>866</v>
      </c>
      <c r="H460" s="89" t="s">
        <v>921</v>
      </c>
      <c r="I460" s="119">
        <v>18472</v>
      </c>
      <c r="J460" s="118">
        <v>9.4</v>
      </c>
      <c r="K460" s="119">
        <v>4216</v>
      </c>
      <c r="L460" s="118">
        <v>2.36</v>
      </c>
      <c r="M460" s="117" t="s">
        <v>1264</v>
      </c>
      <c r="N460" s="117" t="s">
        <v>1026</v>
      </c>
      <c r="O460" s="78" t="str">
        <f t="shared" si="8"/>
        <v>22.8%</v>
      </c>
      <c r="P460" s="78" t="str">
        <f t="shared" si="8"/>
        <v>25.1%</v>
      </c>
      <c r="Q460" s="89"/>
      <c r="R460" s="97"/>
      <c r="S460" s="98"/>
      <c r="T460" s="99"/>
      <c r="U460" s="102"/>
      <c r="V460" s="102"/>
      <c r="W460" s="88" t="s">
        <v>1582</v>
      </c>
      <c r="X460" s="88" t="s">
        <v>1481</v>
      </c>
    </row>
    <row r="461" spans="2:24" x14ac:dyDescent="0.2">
      <c r="B461" s="116" t="s">
        <v>28</v>
      </c>
      <c r="C461" s="78" t="s">
        <v>287</v>
      </c>
      <c r="D461" s="78" t="s">
        <v>14</v>
      </c>
      <c r="E461" s="78" t="s">
        <v>1819</v>
      </c>
      <c r="F461" s="78" t="s">
        <v>867</v>
      </c>
      <c r="G461" s="104" t="s">
        <v>866</v>
      </c>
      <c r="H461" s="89" t="s">
        <v>922</v>
      </c>
      <c r="I461" s="119">
        <v>16343</v>
      </c>
      <c r="J461" s="118">
        <v>17.16</v>
      </c>
      <c r="K461" s="119">
        <v>2108</v>
      </c>
      <c r="L461" s="118">
        <v>2.97</v>
      </c>
      <c r="M461" s="117" t="s">
        <v>1042</v>
      </c>
      <c r="N461" s="117" t="s">
        <v>910</v>
      </c>
      <c r="O461" s="78" t="str">
        <f t="shared" si="8"/>
        <v>12.8%</v>
      </c>
      <c r="P461" s="78" t="str">
        <f t="shared" si="8"/>
        <v>17.3%</v>
      </c>
      <c r="Q461" s="89"/>
      <c r="R461" s="97"/>
      <c r="S461" s="98"/>
      <c r="T461" s="99"/>
      <c r="U461" s="102"/>
      <c r="V461" s="102"/>
      <c r="W461" s="88" t="s">
        <v>1582</v>
      </c>
      <c r="X461" s="88" t="s">
        <v>1481</v>
      </c>
    </row>
    <row r="462" spans="2:24" x14ac:dyDescent="0.2">
      <c r="B462" s="116" t="s">
        <v>28</v>
      </c>
      <c r="C462" s="78" t="s">
        <v>287</v>
      </c>
      <c r="D462" s="78" t="s">
        <v>14</v>
      </c>
      <c r="E462" s="78" t="s">
        <v>1819</v>
      </c>
      <c r="F462" s="78" t="s">
        <v>867</v>
      </c>
      <c r="G462" s="104" t="s">
        <v>866</v>
      </c>
      <c r="H462" s="89" t="s">
        <v>923</v>
      </c>
      <c r="I462" s="119">
        <v>7461</v>
      </c>
      <c r="J462" s="118">
        <v>5.96</v>
      </c>
      <c r="K462" s="119">
        <v>1731.152</v>
      </c>
      <c r="L462" s="118">
        <v>1.56</v>
      </c>
      <c r="M462" s="117" t="s">
        <v>1142</v>
      </c>
      <c r="N462" s="117" t="s">
        <v>1025</v>
      </c>
      <c r="O462" s="78" t="str">
        <f t="shared" si="8"/>
        <v>23.2%</v>
      </c>
      <c r="P462" s="78" t="str">
        <f t="shared" si="8"/>
        <v>26.1%</v>
      </c>
      <c r="Q462" s="89"/>
      <c r="R462" s="97"/>
      <c r="S462" s="98"/>
      <c r="T462" s="99"/>
      <c r="U462" s="102"/>
      <c r="V462" s="102"/>
      <c r="W462" s="88" t="s">
        <v>1582</v>
      </c>
      <c r="X462" s="88" t="s">
        <v>1481</v>
      </c>
    </row>
    <row r="463" spans="2:24" x14ac:dyDescent="0.2">
      <c r="B463" s="116" t="s">
        <v>28</v>
      </c>
      <c r="C463" s="78" t="s">
        <v>287</v>
      </c>
      <c r="D463" s="78" t="s">
        <v>14</v>
      </c>
      <c r="E463" s="78" t="s">
        <v>1819</v>
      </c>
      <c r="F463" s="78" t="s">
        <v>867</v>
      </c>
      <c r="G463" s="104" t="s">
        <v>866</v>
      </c>
      <c r="H463" s="89" t="s">
        <v>924</v>
      </c>
      <c r="I463" s="119">
        <v>42276</v>
      </c>
      <c r="J463" s="118">
        <v>32.520000000000003</v>
      </c>
      <c r="K463" s="119">
        <v>8055.152</v>
      </c>
      <c r="L463" s="118">
        <v>6.8900000000000006</v>
      </c>
      <c r="M463" s="117" t="s">
        <v>914</v>
      </c>
      <c r="N463" s="117" t="s">
        <v>1136</v>
      </c>
      <c r="O463" s="78" t="str">
        <f t="shared" si="8"/>
        <v>19%</v>
      </c>
      <c r="P463" s="78" t="str">
        <f t="shared" si="8"/>
        <v>21.1%</v>
      </c>
      <c r="Q463" s="89"/>
      <c r="R463" s="97"/>
      <c r="S463" s="98"/>
      <c r="T463" s="99"/>
      <c r="U463" s="102"/>
      <c r="V463" s="102"/>
      <c r="W463" s="88" t="s">
        <v>1582</v>
      </c>
      <c r="X463" s="88" t="s">
        <v>1481</v>
      </c>
    </row>
    <row r="464" spans="2:24" x14ac:dyDescent="0.2">
      <c r="B464" s="116" t="s">
        <v>28</v>
      </c>
      <c r="C464" s="78" t="s">
        <v>287</v>
      </c>
      <c r="D464" s="78" t="s">
        <v>14</v>
      </c>
      <c r="E464" s="78" t="s">
        <v>1820</v>
      </c>
      <c r="F464" s="78" t="s">
        <v>345</v>
      </c>
      <c r="G464" s="104" t="s">
        <v>344</v>
      </c>
      <c r="H464" s="89" t="s">
        <v>921</v>
      </c>
      <c r="I464" s="119">
        <v>14578</v>
      </c>
      <c r="J464" s="118">
        <v>6.9</v>
      </c>
      <c r="K464" s="119">
        <v>2883</v>
      </c>
      <c r="L464" s="118">
        <v>1.42</v>
      </c>
      <c r="M464" s="117" t="s">
        <v>1041</v>
      </c>
      <c r="N464" s="117" t="s">
        <v>1030</v>
      </c>
      <c r="O464" s="78" t="str">
        <f t="shared" si="8"/>
        <v>19.7%</v>
      </c>
      <c r="P464" s="78" t="str">
        <f t="shared" si="8"/>
        <v>20.5%</v>
      </c>
      <c r="Q464" s="89"/>
      <c r="R464" s="97"/>
      <c r="S464" s="98"/>
      <c r="T464" s="99"/>
      <c r="U464" s="102"/>
      <c r="V464" s="102"/>
      <c r="W464" s="88" t="s">
        <v>1583</v>
      </c>
      <c r="X464" s="88" t="s">
        <v>1481</v>
      </c>
    </row>
    <row r="465" spans="2:24" x14ac:dyDescent="0.2">
      <c r="B465" s="116" t="s">
        <v>28</v>
      </c>
      <c r="C465" s="78" t="s">
        <v>287</v>
      </c>
      <c r="D465" s="78" t="s">
        <v>14</v>
      </c>
      <c r="E465" s="78" t="s">
        <v>1820</v>
      </c>
      <c r="F465" s="78" t="s">
        <v>345</v>
      </c>
      <c r="G465" s="104" t="s">
        <v>344</v>
      </c>
      <c r="H465" s="89" t="s">
        <v>922</v>
      </c>
      <c r="I465" s="119">
        <v>15594</v>
      </c>
      <c r="J465" s="118">
        <v>16.68</v>
      </c>
      <c r="K465" s="119">
        <v>2085</v>
      </c>
      <c r="L465" s="118">
        <v>3.49</v>
      </c>
      <c r="M465" s="117" t="s">
        <v>1122</v>
      </c>
      <c r="N465" s="117" t="s">
        <v>1151</v>
      </c>
      <c r="O465" s="78" t="str">
        <f t="shared" si="8"/>
        <v>13.3%</v>
      </c>
      <c r="P465" s="78" t="str">
        <f t="shared" si="8"/>
        <v>20.9%</v>
      </c>
      <c r="Q465" s="89"/>
      <c r="R465" s="97"/>
      <c r="S465" s="98"/>
      <c r="T465" s="99"/>
      <c r="U465" s="102"/>
      <c r="V465" s="102"/>
      <c r="W465" s="88" t="s">
        <v>1583</v>
      </c>
      <c r="X465" s="88" t="s">
        <v>1481</v>
      </c>
    </row>
    <row r="466" spans="2:24" x14ac:dyDescent="0.2">
      <c r="B466" s="116" t="s">
        <v>28</v>
      </c>
      <c r="C466" s="78" t="s">
        <v>287</v>
      </c>
      <c r="D466" s="78" t="s">
        <v>14</v>
      </c>
      <c r="E466" s="78" t="s">
        <v>1820</v>
      </c>
      <c r="F466" s="78" t="s">
        <v>345</v>
      </c>
      <c r="G466" s="104" t="s">
        <v>344</v>
      </c>
      <c r="H466" s="89" t="s">
        <v>923</v>
      </c>
      <c r="I466" s="119">
        <v>7354</v>
      </c>
      <c r="J466" s="118">
        <v>5.37</v>
      </c>
      <c r="K466" s="119">
        <v>1378</v>
      </c>
      <c r="L466" s="118">
        <v>1.01</v>
      </c>
      <c r="M466" s="117" t="s">
        <v>1241</v>
      </c>
      <c r="N466" s="117" t="s">
        <v>1092</v>
      </c>
      <c r="O466" s="78" t="str">
        <f t="shared" si="8"/>
        <v>18.7%</v>
      </c>
      <c r="P466" s="78" t="str">
        <f t="shared" si="8"/>
        <v>18.8%</v>
      </c>
      <c r="Q466" s="89"/>
      <c r="R466" s="97"/>
      <c r="S466" s="98"/>
      <c r="T466" s="99"/>
      <c r="U466" s="102"/>
      <c r="V466" s="102"/>
      <c r="W466" s="88" t="s">
        <v>1583</v>
      </c>
      <c r="X466" s="88" t="s">
        <v>1481</v>
      </c>
    </row>
    <row r="467" spans="2:24" x14ac:dyDescent="0.2">
      <c r="B467" s="116" t="s">
        <v>28</v>
      </c>
      <c r="C467" s="78" t="s">
        <v>287</v>
      </c>
      <c r="D467" s="78" t="s">
        <v>14</v>
      </c>
      <c r="E467" s="78" t="s">
        <v>1820</v>
      </c>
      <c r="F467" s="78" t="s">
        <v>345</v>
      </c>
      <c r="G467" s="104" t="s">
        <v>344</v>
      </c>
      <c r="H467" s="105" t="s">
        <v>924</v>
      </c>
      <c r="I467" s="122">
        <v>37526</v>
      </c>
      <c r="J467" s="123">
        <v>28.95</v>
      </c>
      <c r="K467" s="122">
        <v>6346</v>
      </c>
      <c r="L467" s="123">
        <v>5.92</v>
      </c>
      <c r="M467" s="117" t="s">
        <v>1076</v>
      </c>
      <c r="N467" s="117" t="s">
        <v>1257</v>
      </c>
      <c r="O467" s="78" t="str">
        <f t="shared" si="8"/>
        <v>16.9%</v>
      </c>
      <c r="P467" s="78" t="str">
        <f t="shared" si="8"/>
        <v>20.4%</v>
      </c>
      <c r="Q467" s="105"/>
      <c r="R467" s="97"/>
      <c r="S467" s="98"/>
      <c r="T467" s="99"/>
      <c r="U467" s="102"/>
      <c r="V467" s="102"/>
      <c r="W467" s="88" t="s">
        <v>1583</v>
      </c>
      <c r="X467" s="88" t="s">
        <v>1481</v>
      </c>
    </row>
    <row r="468" spans="2:24" x14ac:dyDescent="0.2">
      <c r="B468" s="116" t="s">
        <v>28</v>
      </c>
      <c r="C468" s="78" t="s">
        <v>841</v>
      </c>
      <c r="D468" s="78" t="s">
        <v>13</v>
      </c>
      <c r="E468" s="78" t="s">
        <v>1821</v>
      </c>
      <c r="F468" s="78" t="s">
        <v>1432</v>
      </c>
      <c r="G468" s="104" t="s">
        <v>969</v>
      </c>
      <c r="H468" s="105" t="s">
        <v>921</v>
      </c>
      <c r="I468" s="122">
        <v>14486</v>
      </c>
      <c r="J468" s="123">
        <v>7.58</v>
      </c>
      <c r="K468" s="122">
        <v>812</v>
      </c>
      <c r="L468" s="123">
        <v>0.71</v>
      </c>
      <c r="M468" s="117" t="s">
        <v>1315</v>
      </c>
      <c r="N468" s="117" t="s">
        <v>1316</v>
      </c>
      <c r="O468" s="78" t="str">
        <f t="shared" si="8"/>
        <v>5.6%</v>
      </c>
      <c r="P468" s="78" t="str">
        <f t="shared" si="8"/>
        <v>9.36%</v>
      </c>
      <c r="Q468" s="105"/>
      <c r="R468" s="97"/>
      <c r="S468" s="98"/>
      <c r="T468" s="99"/>
      <c r="U468" s="102"/>
      <c r="V468" s="102"/>
      <c r="W468" s="88" t="s">
        <v>1584</v>
      </c>
      <c r="X468" s="88" t="s">
        <v>1555</v>
      </c>
    </row>
    <row r="469" spans="2:24" x14ac:dyDescent="0.2">
      <c r="B469" s="116" t="s">
        <v>28</v>
      </c>
      <c r="C469" s="78" t="s">
        <v>841</v>
      </c>
      <c r="D469" s="78" t="s">
        <v>13</v>
      </c>
      <c r="E469" s="78" t="s">
        <v>1821</v>
      </c>
      <c r="F469" s="78" t="s">
        <v>1432</v>
      </c>
      <c r="G469" s="104" t="s">
        <v>969</v>
      </c>
      <c r="H469" s="105" t="s">
        <v>922</v>
      </c>
      <c r="I469" s="122">
        <v>17401</v>
      </c>
      <c r="J469" s="123">
        <v>21.38</v>
      </c>
      <c r="K469" s="122">
        <v>2796</v>
      </c>
      <c r="L469" s="123">
        <v>5.61</v>
      </c>
      <c r="M469" s="117" t="s">
        <v>1278</v>
      </c>
      <c r="N469" s="117" t="s">
        <v>1103</v>
      </c>
      <c r="O469" s="78" t="str">
        <f t="shared" si="8"/>
        <v>16%</v>
      </c>
      <c r="P469" s="78" t="str">
        <f t="shared" si="8"/>
        <v>26.2%</v>
      </c>
      <c r="Q469" s="105"/>
      <c r="R469" s="97"/>
      <c r="S469" s="98"/>
      <c r="T469" s="99"/>
      <c r="U469" s="102"/>
      <c r="V469" s="102"/>
      <c r="W469" s="88" t="s">
        <v>1584</v>
      </c>
      <c r="X469" s="88" t="s">
        <v>1555</v>
      </c>
    </row>
    <row r="470" spans="2:24" x14ac:dyDescent="0.2">
      <c r="B470" s="116" t="s">
        <v>28</v>
      </c>
      <c r="C470" s="78" t="s">
        <v>841</v>
      </c>
      <c r="D470" s="78" t="s">
        <v>13</v>
      </c>
      <c r="E470" s="78" t="s">
        <v>1821</v>
      </c>
      <c r="F470" s="78" t="s">
        <v>1432</v>
      </c>
      <c r="G470" s="104" t="s">
        <v>969</v>
      </c>
      <c r="H470" s="105" t="s">
        <v>923</v>
      </c>
      <c r="I470" s="122">
        <v>8563</v>
      </c>
      <c r="J470" s="123">
        <v>6.18</v>
      </c>
      <c r="K470" s="122">
        <v>1770.9839999999999</v>
      </c>
      <c r="L470" s="123">
        <v>1.23</v>
      </c>
      <c r="M470" s="117" t="s">
        <v>1053</v>
      </c>
      <c r="N470" s="117" t="s">
        <v>1274</v>
      </c>
      <c r="O470" s="78" t="str">
        <f t="shared" si="8"/>
        <v>20.6%</v>
      </c>
      <c r="P470" s="78" t="str">
        <f t="shared" si="8"/>
        <v>19.9%</v>
      </c>
      <c r="Q470" s="105"/>
      <c r="R470" s="97"/>
      <c r="S470" s="98"/>
      <c r="T470" s="99"/>
      <c r="U470" s="102"/>
      <c r="V470" s="102"/>
      <c r="W470" s="88" t="s">
        <v>1584</v>
      </c>
      <c r="X470" s="88" t="s">
        <v>1555</v>
      </c>
    </row>
    <row r="471" spans="2:24" x14ac:dyDescent="0.2">
      <c r="B471" s="116" t="s">
        <v>28</v>
      </c>
      <c r="C471" s="78" t="s">
        <v>841</v>
      </c>
      <c r="D471" s="78" t="s">
        <v>13</v>
      </c>
      <c r="E471" s="78" t="s">
        <v>1821</v>
      </c>
      <c r="F471" s="78" t="s">
        <v>1432</v>
      </c>
      <c r="G471" s="104" t="s">
        <v>969</v>
      </c>
      <c r="H471" s="105" t="s">
        <v>924</v>
      </c>
      <c r="I471" s="122">
        <v>40450</v>
      </c>
      <c r="J471" s="123">
        <v>35.14</v>
      </c>
      <c r="K471" s="122">
        <v>5378.9840000000004</v>
      </c>
      <c r="L471" s="123">
        <v>7.5500000000000007</v>
      </c>
      <c r="M471" s="117" t="s">
        <v>1195</v>
      </c>
      <c r="N471" s="117" t="s">
        <v>937</v>
      </c>
      <c r="O471" s="78" t="str">
        <f t="shared" si="8"/>
        <v>13.2%</v>
      </c>
      <c r="P471" s="78" t="str">
        <f t="shared" si="8"/>
        <v>21.4%</v>
      </c>
      <c r="Q471" s="105"/>
      <c r="R471" s="97"/>
      <c r="S471" s="98"/>
      <c r="T471" s="99"/>
      <c r="U471" s="102"/>
      <c r="V471" s="102"/>
      <c r="W471" s="88" t="s">
        <v>1584</v>
      </c>
      <c r="X471" s="88" t="s">
        <v>1555</v>
      </c>
    </row>
    <row r="472" spans="2:24" x14ac:dyDescent="0.2">
      <c r="B472" s="116" t="s">
        <v>28</v>
      </c>
      <c r="C472" s="78" t="s">
        <v>842</v>
      </c>
      <c r="D472" s="78" t="s">
        <v>376</v>
      </c>
      <c r="E472" s="78" t="s">
        <v>1822</v>
      </c>
      <c r="F472" s="78" t="s">
        <v>1433</v>
      </c>
      <c r="G472" s="104" t="s">
        <v>970</v>
      </c>
      <c r="H472" s="105" t="s">
        <v>921</v>
      </c>
      <c r="I472" s="122">
        <v>13149</v>
      </c>
      <c r="J472" s="123">
        <v>6.89</v>
      </c>
      <c r="K472" s="122">
        <v>551</v>
      </c>
      <c r="L472" s="123">
        <v>0.98</v>
      </c>
      <c r="M472" s="117" t="s">
        <v>1317</v>
      </c>
      <c r="N472" s="117" t="s">
        <v>1027</v>
      </c>
      <c r="O472" s="78" t="str">
        <f t="shared" si="8"/>
        <v>4.19%</v>
      </c>
      <c r="P472" s="78" t="str">
        <f t="shared" si="8"/>
        <v>14.2%</v>
      </c>
      <c r="Q472" s="105"/>
      <c r="R472" s="100"/>
      <c r="S472" s="98"/>
      <c r="T472" s="99"/>
      <c r="U472" s="102"/>
      <c r="V472" s="102"/>
      <c r="W472" s="88" t="s">
        <v>1585</v>
      </c>
      <c r="X472" s="88" t="s">
        <v>1525</v>
      </c>
    </row>
    <row r="473" spans="2:24" x14ac:dyDescent="0.2">
      <c r="B473" s="116" t="s">
        <v>28</v>
      </c>
      <c r="C473" s="78" t="s">
        <v>842</v>
      </c>
      <c r="D473" s="78" t="s">
        <v>376</v>
      </c>
      <c r="E473" s="78" t="s">
        <v>1822</v>
      </c>
      <c r="F473" s="78" t="s">
        <v>1433</v>
      </c>
      <c r="G473" s="104" t="s">
        <v>970</v>
      </c>
      <c r="H473" s="105" t="s">
        <v>922</v>
      </c>
      <c r="I473" s="122">
        <v>16664</v>
      </c>
      <c r="J473" s="123">
        <v>18.41</v>
      </c>
      <c r="K473" s="122">
        <v>3213</v>
      </c>
      <c r="L473" s="123">
        <v>4.92</v>
      </c>
      <c r="M473" s="117" t="s">
        <v>1100</v>
      </c>
      <c r="N473" s="117" t="s">
        <v>1106</v>
      </c>
      <c r="O473" s="78" t="str">
        <f t="shared" si="8"/>
        <v>19.2%</v>
      </c>
      <c r="P473" s="78" t="str">
        <f t="shared" si="8"/>
        <v>26.7%</v>
      </c>
      <c r="Q473" s="105"/>
      <c r="R473" s="97"/>
      <c r="S473" s="98"/>
      <c r="T473" s="99"/>
      <c r="U473" s="106"/>
      <c r="V473" s="106"/>
      <c r="W473" s="88" t="s">
        <v>1585</v>
      </c>
      <c r="X473" s="88" t="s">
        <v>1525</v>
      </c>
    </row>
    <row r="474" spans="2:24" x14ac:dyDescent="0.2">
      <c r="B474" s="116" t="s">
        <v>28</v>
      </c>
      <c r="C474" s="78" t="s">
        <v>842</v>
      </c>
      <c r="D474" s="78" t="s">
        <v>376</v>
      </c>
      <c r="E474" s="78" t="s">
        <v>1822</v>
      </c>
      <c r="F474" s="78" t="s">
        <v>1433</v>
      </c>
      <c r="G474" s="104" t="s">
        <v>970</v>
      </c>
      <c r="H474" s="105" t="s">
        <v>923</v>
      </c>
      <c r="I474" s="122">
        <v>5829</v>
      </c>
      <c r="J474" s="123">
        <v>5.05</v>
      </c>
      <c r="K474" s="122">
        <v>1223</v>
      </c>
      <c r="L474" s="123">
        <v>1.56</v>
      </c>
      <c r="M474" s="117" t="s">
        <v>1151</v>
      </c>
      <c r="N474" s="117" t="s">
        <v>1161</v>
      </c>
      <c r="O474" s="78" t="str">
        <f t="shared" si="8"/>
        <v>20.9%</v>
      </c>
      <c r="P474" s="78" t="str">
        <f t="shared" si="8"/>
        <v>30.8%</v>
      </c>
      <c r="Q474" s="105"/>
      <c r="R474" s="97"/>
      <c r="S474" s="100"/>
      <c r="T474" s="101"/>
      <c r="U474" s="106"/>
      <c r="V474" s="106"/>
      <c r="W474" s="88" t="s">
        <v>1585</v>
      </c>
      <c r="X474" s="88" t="s">
        <v>1525</v>
      </c>
    </row>
    <row r="475" spans="2:24" x14ac:dyDescent="0.2">
      <c r="B475" s="116" t="s">
        <v>28</v>
      </c>
      <c r="C475" s="78" t="s">
        <v>842</v>
      </c>
      <c r="D475" s="78" t="s">
        <v>376</v>
      </c>
      <c r="E475" s="78" t="s">
        <v>1822</v>
      </c>
      <c r="F475" s="78" t="s">
        <v>1433</v>
      </c>
      <c r="G475" s="104" t="s">
        <v>970</v>
      </c>
      <c r="H475" s="105" t="s">
        <v>924</v>
      </c>
      <c r="I475" s="122">
        <v>35642</v>
      </c>
      <c r="J475" s="123">
        <v>30.35</v>
      </c>
      <c r="K475" s="122">
        <v>4987</v>
      </c>
      <c r="L475" s="123">
        <v>7.4600000000000009</v>
      </c>
      <c r="M475" s="117" t="s">
        <v>1318</v>
      </c>
      <c r="N475" s="117" t="s">
        <v>1056</v>
      </c>
      <c r="O475" s="78" t="str">
        <f t="shared" si="8"/>
        <v>13.9%</v>
      </c>
      <c r="P475" s="78" t="str">
        <f t="shared" si="8"/>
        <v>24.5%</v>
      </c>
      <c r="Q475" s="105"/>
      <c r="R475" s="97"/>
      <c r="S475" s="98"/>
      <c r="T475" s="99"/>
      <c r="U475" s="106"/>
      <c r="V475" s="106"/>
      <c r="W475" s="88" t="s">
        <v>1585</v>
      </c>
      <c r="X475" s="88" t="s">
        <v>1525</v>
      </c>
    </row>
    <row r="476" spans="2:24" x14ac:dyDescent="0.2">
      <c r="B476" s="116" t="s">
        <v>28</v>
      </c>
      <c r="C476" s="78" t="s">
        <v>283</v>
      </c>
      <c r="D476" s="78" t="s">
        <v>10</v>
      </c>
      <c r="E476" s="78" t="s">
        <v>1823</v>
      </c>
      <c r="F476" s="78" t="s">
        <v>1434</v>
      </c>
      <c r="G476" s="104" t="s">
        <v>971</v>
      </c>
      <c r="H476" s="105" t="s">
        <v>921</v>
      </c>
      <c r="I476" s="122">
        <v>15565</v>
      </c>
      <c r="J476" s="123">
        <v>8.44</v>
      </c>
      <c r="K476" s="122">
        <v>4271</v>
      </c>
      <c r="L476" s="123">
        <v>3.04</v>
      </c>
      <c r="M476" s="117" t="s">
        <v>1017</v>
      </c>
      <c r="N476" s="117" t="s">
        <v>1177</v>
      </c>
      <c r="O476" s="78" t="str">
        <f t="shared" si="8"/>
        <v>27.4%</v>
      </c>
      <c r="P476" s="78" t="str">
        <f t="shared" si="8"/>
        <v>36%</v>
      </c>
      <c r="Q476" s="105"/>
      <c r="R476" s="97"/>
      <c r="S476" s="98"/>
      <c r="T476" s="99"/>
      <c r="U476" s="106"/>
      <c r="V476" s="106"/>
      <c r="W476" s="88" t="s">
        <v>1586</v>
      </c>
      <c r="X476" s="88" t="s">
        <v>1479</v>
      </c>
    </row>
    <row r="477" spans="2:24" x14ac:dyDescent="0.2">
      <c r="B477" s="116" t="s">
        <v>28</v>
      </c>
      <c r="C477" s="78" t="s">
        <v>283</v>
      </c>
      <c r="D477" s="78" t="s">
        <v>10</v>
      </c>
      <c r="E477" s="78" t="s">
        <v>1823</v>
      </c>
      <c r="F477" s="78" t="s">
        <v>1434</v>
      </c>
      <c r="G477" s="104" t="s">
        <v>971</v>
      </c>
      <c r="H477" s="105" t="s">
        <v>922</v>
      </c>
      <c r="I477" s="122">
        <v>18818</v>
      </c>
      <c r="J477" s="123">
        <v>24.99</v>
      </c>
      <c r="K477" s="122">
        <v>4741</v>
      </c>
      <c r="L477" s="123">
        <v>9.48</v>
      </c>
      <c r="M477" s="117" t="s">
        <v>1026</v>
      </c>
      <c r="N477" s="117" t="s">
        <v>1134</v>
      </c>
      <c r="O477" s="78" t="str">
        <f t="shared" si="8"/>
        <v>25.1%</v>
      </c>
      <c r="P477" s="78" t="str">
        <f t="shared" si="8"/>
        <v>37.9%</v>
      </c>
      <c r="Q477" s="105"/>
      <c r="R477" s="97"/>
      <c r="S477" s="98"/>
      <c r="T477" s="99"/>
      <c r="U477" s="106"/>
      <c r="V477" s="106"/>
      <c r="W477" s="88" t="s">
        <v>1586</v>
      </c>
      <c r="X477" s="88" t="s">
        <v>1479</v>
      </c>
    </row>
    <row r="478" spans="2:24" x14ac:dyDescent="0.2">
      <c r="B478" s="116" t="s">
        <v>28</v>
      </c>
      <c r="C478" s="78" t="s">
        <v>283</v>
      </c>
      <c r="D478" s="78" t="s">
        <v>10</v>
      </c>
      <c r="E478" s="78" t="s">
        <v>1823</v>
      </c>
      <c r="F478" s="78" t="s">
        <v>1434</v>
      </c>
      <c r="G478" s="104" t="s">
        <v>971</v>
      </c>
      <c r="H478" s="105" t="s">
        <v>923</v>
      </c>
      <c r="I478" s="122">
        <v>8602</v>
      </c>
      <c r="J478" s="123">
        <v>6.84</v>
      </c>
      <c r="K478" s="122">
        <v>3643.402</v>
      </c>
      <c r="L478" s="123">
        <v>3.15</v>
      </c>
      <c r="M478" s="117" t="s">
        <v>1143</v>
      </c>
      <c r="N478" s="117" t="s">
        <v>1319</v>
      </c>
      <c r="O478" s="78" t="str">
        <f t="shared" si="8"/>
        <v>42.3%</v>
      </c>
      <c r="P478" s="78" t="str">
        <f t="shared" si="8"/>
        <v>46%</v>
      </c>
      <c r="Q478" s="105"/>
      <c r="R478" s="97"/>
      <c r="S478" s="98"/>
      <c r="T478" s="99"/>
      <c r="U478" s="106"/>
      <c r="V478" s="106"/>
      <c r="W478" s="88" t="s">
        <v>1586</v>
      </c>
      <c r="X478" s="88" t="s">
        <v>1479</v>
      </c>
    </row>
    <row r="479" spans="2:24" x14ac:dyDescent="0.2">
      <c r="B479" s="116" t="s">
        <v>28</v>
      </c>
      <c r="C479" s="78" t="s">
        <v>283</v>
      </c>
      <c r="D479" s="78" t="s">
        <v>10</v>
      </c>
      <c r="E479" s="78" t="s">
        <v>1823</v>
      </c>
      <c r="F479" s="78" t="s">
        <v>1434</v>
      </c>
      <c r="G479" s="104" t="s">
        <v>971</v>
      </c>
      <c r="H479" s="105" t="s">
        <v>924</v>
      </c>
      <c r="I479" s="122">
        <v>42985</v>
      </c>
      <c r="J479" s="123">
        <v>40.269999999999996</v>
      </c>
      <c r="K479" s="122">
        <v>12655.402</v>
      </c>
      <c r="L479" s="123">
        <v>15.67</v>
      </c>
      <c r="M479" s="117" t="s">
        <v>1209</v>
      </c>
      <c r="N479" s="117" t="s">
        <v>1320</v>
      </c>
      <c r="O479" s="78" t="str">
        <f t="shared" si="8"/>
        <v>29.4%</v>
      </c>
      <c r="P479" s="78" t="str">
        <f t="shared" si="8"/>
        <v>38.9%</v>
      </c>
      <c r="Q479" s="105"/>
      <c r="R479" s="97"/>
      <c r="S479" s="98"/>
      <c r="T479" s="99"/>
      <c r="U479" s="106"/>
      <c r="V479" s="106"/>
      <c r="W479" s="88" t="s">
        <v>1586</v>
      </c>
      <c r="X479" s="88" t="s">
        <v>1479</v>
      </c>
    </row>
    <row r="480" spans="2:24" x14ac:dyDescent="0.2">
      <c r="B480" s="116" t="s">
        <v>28</v>
      </c>
      <c r="C480" s="78" t="s">
        <v>287</v>
      </c>
      <c r="D480" s="78" t="s">
        <v>14</v>
      </c>
      <c r="E480" s="78" t="s">
        <v>1824</v>
      </c>
      <c r="F480" s="78" t="s">
        <v>853</v>
      </c>
      <c r="G480" s="104" t="s">
        <v>852</v>
      </c>
      <c r="H480" s="105" t="s">
        <v>921</v>
      </c>
      <c r="I480" s="122">
        <v>11141</v>
      </c>
      <c r="J480" s="123">
        <v>5.36</v>
      </c>
      <c r="K480" s="122">
        <v>1888</v>
      </c>
      <c r="L480" s="123">
        <v>1.22</v>
      </c>
      <c r="M480" s="117" t="s">
        <v>1076</v>
      </c>
      <c r="N480" s="117" t="s">
        <v>930</v>
      </c>
      <c r="O480" s="78" t="str">
        <f t="shared" si="8"/>
        <v>16.9%</v>
      </c>
      <c r="P480" s="78" t="str">
        <f t="shared" si="8"/>
        <v>22.7%</v>
      </c>
      <c r="Q480" s="105"/>
      <c r="R480" s="97"/>
      <c r="S480" s="98"/>
      <c r="T480" s="99"/>
      <c r="U480" s="106"/>
      <c r="V480" s="106"/>
      <c r="W480" s="88" t="s">
        <v>1587</v>
      </c>
      <c r="X480" s="88" t="s">
        <v>1481</v>
      </c>
    </row>
    <row r="481" spans="2:24" x14ac:dyDescent="0.2">
      <c r="B481" s="116" t="s">
        <v>28</v>
      </c>
      <c r="C481" s="78" t="s">
        <v>287</v>
      </c>
      <c r="D481" s="78" t="s">
        <v>14</v>
      </c>
      <c r="E481" s="78" t="s">
        <v>1824</v>
      </c>
      <c r="F481" s="78" t="s">
        <v>853</v>
      </c>
      <c r="G481" s="104" t="s">
        <v>852</v>
      </c>
      <c r="H481" s="105" t="s">
        <v>922</v>
      </c>
      <c r="I481" s="122">
        <v>14725</v>
      </c>
      <c r="J481" s="123">
        <v>14.95</v>
      </c>
      <c r="K481" s="122">
        <v>2960</v>
      </c>
      <c r="L481" s="123">
        <v>4.03</v>
      </c>
      <c r="M481" s="117" t="s">
        <v>1321</v>
      </c>
      <c r="N481" s="117" t="s">
        <v>939</v>
      </c>
      <c r="O481" s="78" t="str">
        <f t="shared" si="8"/>
        <v>20.1%</v>
      </c>
      <c r="P481" s="78" t="str">
        <f t="shared" si="8"/>
        <v>26.9%</v>
      </c>
      <c r="Q481" s="105"/>
      <c r="R481" s="97"/>
      <c r="S481" s="98"/>
      <c r="T481" s="99"/>
      <c r="U481" s="106"/>
      <c r="V481" s="106"/>
      <c r="W481" s="88" t="s">
        <v>1587</v>
      </c>
      <c r="X481" s="88" t="s">
        <v>1481</v>
      </c>
    </row>
    <row r="482" spans="2:24" x14ac:dyDescent="0.2">
      <c r="B482" s="116" t="s">
        <v>28</v>
      </c>
      <c r="C482" s="78" t="s">
        <v>287</v>
      </c>
      <c r="D482" s="78" t="s">
        <v>14</v>
      </c>
      <c r="E482" s="78" t="s">
        <v>1824</v>
      </c>
      <c r="F482" s="78" t="s">
        <v>853</v>
      </c>
      <c r="G482" s="104" t="s">
        <v>852</v>
      </c>
      <c r="H482" s="105" t="s">
        <v>923</v>
      </c>
      <c r="I482" s="122">
        <v>7720</v>
      </c>
      <c r="J482" s="123">
        <v>6.16</v>
      </c>
      <c r="K482" s="122">
        <v>2048.3359999999998</v>
      </c>
      <c r="L482" s="123">
        <v>1.61</v>
      </c>
      <c r="M482" s="117" t="s">
        <v>1232</v>
      </c>
      <c r="N482" s="117" t="s">
        <v>1025</v>
      </c>
      <c r="O482" s="78" t="str">
        <f t="shared" si="8"/>
        <v>26.5%</v>
      </c>
      <c r="P482" s="78" t="str">
        <f t="shared" si="8"/>
        <v>26.1%</v>
      </c>
      <c r="Q482" s="105"/>
      <c r="R482" s="97"/>
      <c r="S482" s="98"/>
      <c r="T482" s="99"/>
      <c r="U482" s="106"/>
      <c r="V482" s="106"/>
      <c r="W482" s="88" t="s">
        <v>1587</v>
      </c>
      <c r="X482" s="88" t="s">
        <v>1481</v>
      </c>
    </row>
    <row r="483" spans="2:24" x14ac:dyDescent="0.2">
      <c r="B483" s="116" t="s">
        <v>28</v>
      </c>
      <c r="C483" s="78" t="s">
        <v>287</v>
      </c>
      <c r="D483" s="78" t="s">
        <v>14</v>
      </c>
      <c r="E483" s="78" t="s">
        <v>1824</v>
      </c>
      <c r="F483" s="78" t="s">
        <v>853</v>
      </c>
      <c r="G483" s="104" t="s">
        <v>852</v>
      </c>
      <c r="H483" s="105" t="s">
        <v>924</v>
      </c>
      <c r="I483" s="122">
        <v>33586</v>
      </c>
      <c r="J483" s="123">
        <v>26.47</v>
      </c>
      <c r="K483" s="122">
        <v>6896.3359999999993</v>
      </c>
      <c r="L483" s="123">
        <v>6.86</v>
      </c>
      <c r="M483" s="117" t="s">
        <v>1030</v>
      </c>
      <c r="N483" s="117" t="s">
        <v>908</v>
      </c>
      <c r="O483" s="78" t="str">
        <f t="shared" ref="O483:P546" si="9">LEFT(M483*100,4)&amp;"%"</f>
        <v>20.5%</v>
      </c>
      <c r="P483" s="78" t="str">
        <f t="shared" si="9"/>
        <v>25.9%</v>
      </c>
      <c r="Q483" s="105"/>
      <c r="R483" s="97"/>
      <c r="S483" s="98"/>
      <c r="T483" s="99"/>
      <c r="U483" s="106"/>
      <c r="V483" s="106"/>
      <c r="W483" s="88" t="s">
        <v>1587</v>
      </c>
      <c r="X483" s="88" t="s">
        <v>1481</v>
      </c>
    </row>
    <row r="484" spans="2:24" x14ac:dyDescent="0.2">
      <c r="B484" s="116" t="s">
        <v>303</v>
      </c>
      <c r="C484" s="78" t="s">
        <v>301</v>
      </c>
      <c r="D484" s="78" t="s">
        <v>63</v>
      </c>
      <c r="E484" s="78" t="s">
        <v>1825</v>
      </c>
      <c r="F484" s="78" t="s">
        <v>825</v>
      </c>
      <c r="G484" s="104" t="s">
        <v>824</v>
      </c>
      <c r="H484" s="105" t="s">
        <v>921</v>
      </c>
      <c r="I484" s="122">
        <v>29797</v>
      </c>
      <c r="J484" s="123">
        <v>15.06</v>
      </c>
      <c r="K484" s="122">
        <v>5313</v>
      </c>
      <c r="L484" s="123">
        <v>3.76</v>
      </c>
      <c r="M484" s="117" t="s">
        <v>1248</v>
      </c>
      <c r="N484" s="117" t="s">
        <v>1031</v>
      </c>
      <c r="O484" s="78" t="str">
        <f t="shared" si="9"/>
        <v>17.8%</v>
      </c>
      <c r="P484" s="78" t="str">
        <f t="shared" si="9"/>
        <v>24.9%</v>
      </c>
      <c r="Q484" s="105"/>
      <c r="R484" s="97"/>
      <c r="S484" s="98"/>
      <c r="T484" s="99"/>
      <c r="U484" s="106"/>
      <c r="V484" s="106"/>
      <c r="W484" s="88" t="s">
        <v>1588</v>
      </c>
      <c r="X484" s="88" t="s">
        <v>1541</v>
      </c>
    </row>
    <row r="485" spans="2:24" x14ac:dyDescent="0.2">
      <c r="B485" s="116" t="s">
        <v>303</v>
      </c>
      <c r="C485" s="78" t="s">
        <v>301</v>
      </c>
      <c r="D485" s="78" t="s">
        <v>63</v>
      </c>
      <c r="E485" s="78" t="s">
        <v>1825</v>
      </c>
      <c r="F485" s="78" t="s">
        <v>825</v>
      </c>
      <c r="G485" s="104" t="s">
        <v>824</v>
      </c>
      <c r="H485" s="105" t="s">
        <v>922</v>
      </c>
      <c r="I485" s="122">
        <v>23503</v>
      </c>
      <c r="J485" s="123">
        <v>22.91</v>
      </c>
      <c r="K485" s="122">
        <v>6294</v>
      </c>
      <c r="L485" s="123">
        <v>6.94</v>
      </c>
      <c r="M485" s="117" t="s">
        <v>1106</v>
      </c>
      <c r="N485" s="117" t="s">
        <v>1131</v>
      </c>
      <c r="O485" s="78" t="str">
        <f t="shared" si="9"/>
        <v>26.7%</v>
      </c>
      <c r="P485" s="78" t="str">
        <f t="shared" si="9"/>
        <v>30.2%</v>
      </c>
      <c r="Q485" s="105"/>
      <c r="R485" s="97"/>
      <c r="S485" s="98"/>
      <c r="T485" s="99"/>
      <c r="U485" s="106"/>
      <c r="V485" s="106"/>
      <c r="W485" s="88" t="s">
        <v>1588</v>
      </c>
      <c r="X485" s="88" t="s">
        <v>1541</v>
      </c>
    </row>
    <row r="486" spans="2:24" x14ac:dyDescent="0.2">
      <c r="B486" s="116" t="s">
        <v>303</v>
      </c>
      <c r="C486" s="78" t="s">
        <v>301</v>
      </c>
      <c r="D486" s="78" t="s">
        <v>63</v>
      </c>
      <c r="E486" s="78" t="s">
        <v>1825</v>
      </c>
      <c r="F486" s="78" t="s">
        <v>825</v>
      </c>
      <c r="G486" s="104" t="s">
        <v>824</v>
      </c>
      <c r="H486" s="105" t="s">
        <v>923</v>
      </c>
      <c r="I486" s="122">
        <v>10516</v>
      </c>
      <c r="J486" s="123">
        <v>9</v>
      </c>
      <c r="K486" s="122">
        <v>1917.7909999999999</v>
      </c>
      <c r="L486" s="123">
        <v>1.42</v>
      </c>
      <c r="M486" s="117" t="s">
        <v>1037</v>
      </c>
      <c r="N486" s="117" t="s">
        <v>917</v>
      </c>
      <c r="O486" s="78" t="str">
        <f t="shared" si="9"/>
        <v>18.2%</v>
      </c>
      <c r="P486" s="78" t="str">
        <f t="shared" si="9"/>
        <v>15.7%</v>
      </c>
      <c r="Q486" s="105"/>
      <c r="R486" s="97"/>
      <c r="S486" s="98"/>
      <c r="T486" s="99"/>
      <c r="U486" s="106"/>
      <c r="V486" s="106"/>
      <c r="W486" s="88" t="s">
        <v>1588</v>
      </c>
      <c r="X486" s="88" t="s">
        <v>1541</v>
      </c>
    </row>
    <row r="487" spans="2:24" x14ac:dyDescent="0.2">
      <c r="B487" s="116" t="s">
        <v>303</v>
      </c>
      <c r="C487" s="78" t="s">
        <v>301</v>
      </c>
      <c r="D487" s="78" t="s">
        <v>63</v>
      </c>
      <c r="E487" s="78" t="s">
        <v>1825</v>
      </c>
      <c r="F487" s="78" t="s">
        <v>825</v>
      </c>
      <c r="G487" s="104" t="s">
        <v>824</v>
      </c>
      <c r="H487" s="105" t="s">
        <v>924</v>
      </c>
      <c r="I487" s="122">
        <v>63816</v>
      </c>
      <c r="J487" s="123">
        <v>46.97</v>
      </c>
      <c r="K487" s="122">
        <v>13524.790999999999</v>
      </c>
      <c r="L487" s="123">
        <v>12.12</v>
      </c>
      <c r="M487" s="117" t="s">
        <v>1136</v>
      </c>
      <c r="N487" s="117" t="s">
        <v>1032</v>
      </c>
      <c r="O487" s="78" t="str">
        <f t="shared" si="9"/>
        <v>21.1%</v>
      </c>
      <c r="P487" s="78" t="str">
        <f t="shared" si="9"/>
        <v>25.8%</v>
      </c>
      <c r="Q487" s="105"/>
      <c r="R487" s="97"/>
      <c r="S487" s="98"/>
      <c r="T487" s="99"/>
      <c r="U487" s="106"/>
      <c r="V487" s="106"/>
      <c r="W487" s="88" t="s">
        <v>1588</v>
      </c>
      <c r="X487" s="88" t="s">
        <v>1541</v>
      </c>
    </row>
    <row r="488" spans="2:24" x14ac:dyDescent="0.2">
      <c r="B488" s="116" t="s">
        <v>303</v>
      </c>
      <c r="C488" s="78" t="s">
        <v>301</v>
      </c>
      <c r="D488" s="78" t="s">
        <v>63</v>
      </c>
      <c r="E488" s="78" t="s">
        <v>1826</v>
      </c>
      <c r="F488" s="78" t="s">
        <v>406</v>
      </c>
      <c r="G488" s="104" t="s">
        <v>405</v>
      </c>
      <c r="H488" s="105" t="s">
        <v>921</v>
      </c>
      <c r="I488" s="122">
        <v>23101</v>
      </c>
      <c r="J488" s="123">
        <v>12.12</v>
      </c>
      <c r="K488" s="122">
        <v>5682</v>
      </c>
      <c r="L488" s="123">
        <v>3.18</v>
      </c>
      <c r="M488" s="117" t="s">
        <v>1056</v>
      </c>
      <c r="N488" s="117" t="s">
        <v>1103</v>
      </c>
      <c r="O488" s="78" t="str">
        <f t="shared" si="9"/>
        <v>24.5%</v>
      </c>
      <c r="P488" s="78" t="str">
        <f t="shared" si="9"/>
        <v>26.2%</v>
      </c>
      <c r="Q488" s="105"/>
      <c r="R488" s="97"/>
      <c r="S488" s="98"/>
      <c r="T488" s="99"/>
      <c r="U488" s="106"/>
      <c r="V488" s="106"/>
      <c r="W488" s="88" t="s">
        <v>1589</v>
      </c>
      <c r="X488" s="88" t="s">
        <v>1541</v>
      </c>
    </row>
    <row r="489" spans="2:24" x14ac:dyDescent="0.2">
      <c r="B489" s="116" t="s">
        <v>303</v>
      </c>
      <c r="C489" s="78" t="s">
        <v>301</v>
      </c>
      <c r="D489" s="78" t="s">
        <v>63</v>
      </c>
      <c r="E489" s="78" t="s">
        <v>1826</v>
      </c>
      <c r="F489" s="78" t="s">
        <v>406</v>
      </c>
      <c r="G489" s="104" t="s">
        <v>405</v>
      </c>
      <c r="H489" s="105" t="s">
        <v>922</v>
      </c>
      <c r="I489" s="122">
        <v>13176</v>
      </c>
      <c r="J489" s="123">
        <v>15.2</v>
      </c>
      <c r="K489" s="122">
        <v>2790</v>
      </c>
      <c r="L489" s="123">
        <v>4.7699999999999996</v>
      </c>
      <c r="M489" s="117" t="s">
        <v>1136</v>
      </c>
      <c r="N489" s="117" t="s">
        <v>1213</v>
      </c>
      <c r="O489" s="78" t="str">
        <f t="shared" si="9"/>
        <v>21.1%</v>
      </c>
      <c r="P489" s="78" t="str">
        <f t="shared" si="9"/>
        <v>31.3%</v>
      </c>
      <c r="Q489" s="105"/>
      <c r="R489" s="97"/>
      <c r="S489" s="98"/>
      <c r="T489" s="99"/>
      <c r="U489" s="106"/>
      <c r="V489" s="106"/>
      <c r="W489" s="88" t="s">
        <v>1589</v>
      </c>
      <c r="X489" s="88" t="s">
        <v>1541</v>
      </c>
    </row>
    <row r="490" spans="2:24" x14ac:dyDescent="0.2">
      <c r="B490" s="116" t="s">
        <v>303</v>
      </c>
      <c r="C490" s="78" t="s">
        <v>301</v>
      </c>
      <c r="D490" s="78" t="s">
        <v>63</v>
      </c>
      <c r="E490" s="78" t="s">
        <v>1826</v>
      </c>
      <c r="F490" s="78" t="s">
        <v>406</v>
      </c>
      <c r="G490" s="104" t="s">
        <v>405</v>
      </c>
      <c r="H490" s="105" t="s">
        <v>923</v>
      </c>
      <c r="I490" s="122">
        <v>11177</v>
      </c>
      <c r="J490" s="123">
        <v>9.91</v>
      </c>
      <c r="K490" s="122">
        <v>2767.962</v>
      </c>
      <c r="L490" s="123">
        <v>2.39</v>
      </c>
      <c r="M490" s="117" t="s">
        <v>938</v>
      </c>
      <c r="N490" s="117" t="s">
        <v>1189</v>
      </c>
      <c r="O490" s="78" t="str">
        <f t="shared" si="9"/>
        <v>24.7%</v>
      </c>
      <c r="P490" s="78" t="str">
        <f t="shared" si="9"/>
        <v>24.1%</v>
      </c>
      <c r="Q490" s="105"/>
      <c r="R490" s="97"/>
      <c r="S490" s="98"/>
      <c r="T490" s="99"/>
      <c r="U490" s="106"/>
      <c r="V490" s="106"/>
      <c r="W490" s="88" t="s">
        <v>1589</v>
      </c>
      <c r="X490" s="88" t="s">
        <v>1541</v>
      </c>
    </row>
    <row r="491" spans="2:24" x14ac:dyDescent="0.2">
      <c r="B491" s="116" t="s">
        <v>303</v>
      </c>
      <c r="C491" s="78" t="s">
        <v>301</v>
      </c>
      <c r="D491" s="78" t="s">
        <v>63</v>
      </c>
      <c r="E491" s="78" t="s">
        <v>1826</v>
      </c>
      <c r="F491" s="78" t="s">
        <v>406</v>
      </c>
      <c r="G491" s="104" t="s">
        <v>405</v>
      </c>
      <c r="H491" s="105" t="s">
        <v>924</v>
      </c>
      <c r="I491" s="122">
        <v>47454</v>
      </c>
      <c r="J491" s="123">
        <v>37.230000000000004</v>
      </c>
      <c r="K491" s="122">
        <v>11239.962</v>
      </c>
      <c r="L491" s="123">
        <v>10.34</v>
      </c>
      <c r="M491" s="117" t="s">
        <v>1095</v>
      </c>
      <c r="N491" s="117" t="s">
        <v>1172</v>
      </c>
      <c r="O491" s="78" t="str">
        <f t="shared" si="9"/>
        <v>23.6%</v>
      </c>
      <c r="P491" s="78" t="str">
        <f t="shared" si="9"/>
        <v>27.7%</v>
      </c>
      <c r="Q491" s="105"/>
      <c r="R491" s="97"/>
      <c r="S491" s="98"/>
      <c r="T491" s="99"/>
      <c r="U491" s="106"/>
      <c r="V491" s="106"/>
      <c r="W491" s="88" t="s">
        <v>1589</v>
      </c>
      <c r="X491" s="88" t="s">
        <v>1541</v>
      </c>
    </row>
    <row r="492" spans="2:24" x14ac:dyDescent="0.2">
      <c r="B492" s="116" t="s">
        <v>25</v>
      </c>
      <c r="C492" s="78" t="s">
        <v>417</v>
      </c>
      <c r="D492" s="78" t="s">
        <v>36</v>
      </c>
      <c r="E492" s="78" t="s">
        <v>1827</v>
      </c>
      <c r="F492" s="78" t="s">
        <v>557</v>
      </c>
      <c r="G492" s="104" t="s">
        <v>556</v>
      </c>
      <c r="H492" s="105" t="s">
        <v>921</v>
      </c>
      <c r="I492" s="122">
        <v>19988</v>
      </c>
      <c r="J492" s="123">
        <v>9.94</v>
      </c>
      <c r="K492" s="122">
        <v>2668</v>
      </c>
      <c r="L492" s="123">
        <v>2.2799999999999998</v>
      </c>
      <c r="M492" s="117" t="s">
        <v>1122</v>
      </c>
      <c r="N492" s="117" t="s">
        <v>1211</v>
      </c>
      <c r="O492" s="78" t="str">
        <f t="shared" si="9"/>
        <v>13.3%</v>
      </c>
      <c r="P492" s="78" t="str">
        <f t="shared" si="9"/>
        <v>22.9%</v>
      </c>
      <c r="Q492" s="105"/>
      <c r="R492" s="97"/>
      <c r="S492" s="98"/>
      <c r="T492" s="99"/>
      <c r="U492" s="106"/>
      <c r="V492" s="106"/>
      <c r="W492" s="88" t="s">
        <v>1590</v>
      </c>
      <c r="X492" s="88" t="s">
        <v>1591</v>
      </c>
    </row>
    <row r="493" spans="2:24" x14ac:dyDescent="0.2">
      <c r="B493" s="116" t="s">
        <v>25</v>
      </c>
      <c r="C493" s="78" t="s">
        <v>417</v>
      </c>
      <c r="D493" s="78" t="s">
        <v>36</v>
      </c>
      <c r="E493" s="78" t="s">
        <v>1827</v>
      </c>
      <c r="F493" s="78" t="s">
        <v>557</v>
      </c>
      <c r="G493" s="104" t="s">
        <v>556</v>
      </c>
      <c r="H493" s="105" t="s">
        <v>922</v>
      </c>
      <c r="I493" s="122">
        <v>16733</v>
      </c>
      <c r="J493" s="123">
        <v>17.78</v>
      </c>
      <c r="K493" s="122">
        <v>3055</v>
      </c>
      <c r="L493" s="123">
        <v>4.16</v>
      </c>
      <c r="M493" s="117" t="s">
        <v>1037</v>
      </c>
      <c r="N493" s="117" t="s">
        <v>1101</v>
      </c>
      <c r="O493" s="78" t="str">
        <f t="shared" si="9"/>
        <v>18.2%</v>
      </c>
      <c r="P493" s="78" t="str">
        <f t="shared" si="9"/>
        <v>23.3%</v>
      </c>
      <c r="Q493" s="105"/>
      <c r="R493" s="97"/>
      <c r="S493" s="98"/>
      <c r="T493" s="99"/>
      <c r="U493" s="106"/>
      <c r="V493" s="106"/>
      <c r="W493" s="88" t="s">
        <v>1590</v>
      </c>
      <c r="X493" s="88" t="s">
        <v>1591</v>
      </c>
    </row>
    <row r="494" spans="2:24" x14ac:dyDescent="0.2">
      <c r="B494" s="116" t="s">
        <v>25</v>
      </c>
      <c r="C494" s="78" t="s">
        <v>417</v>
      </c>
      <c r="D494" s="78" t="s">
        <v>36</v>
      </c>
      <c r="E494" s="78" t="s">
        <v>1827</v>
      </c>
      <c r="F494" s="78" t="s">
        <v>557</v>
      </c>
      <c r="G494" s="104" t="s">
        <v>556</v>
      </c>
      <c r="H494" s="105" t="s">
        <v>923</v>
      </c>
      <c r="I494" s="122">
        <v>6389</v>
      </c>
      <c r="J494" s="123">
        <v>5.75</v>
      </c>
      <c r="K494" s="122">
        <v>793</v>
      </c>
      <c r="L494" s="123">
        <v>1.1100000000000001</v>
      </c>
      <c r="M494" s="117" t="s">
        <v>1096</v>
      </c>
      <c r="N494" s="117" t="s">
        <v>1111</v>
      </c>
      <c r="O494" s="78" t="str">
        <f t="shared" si="9"/>
        <v>12.4%</v>
      </c>
      <c r="P494" s="78" t="str">
        <f t="shared" si="9"/>
        <v>19.3%</v>
      </c>
      <c r="Q494" s="105"/>
      <c r="R494" s="97"/>
      <c r="S494" s="98"/>
      <c r="T494" s="99"/>
      <c r="U494" s="106"/>
      <c r="V494" s="106"/>
      <c r="W494" s="88" t="s">
        <v>1590</v>
      </c>
      <c r="X494" s="88" t="s">
        <v>1591</v>
      </c>
    </row>
    <row r="495" spans="2:24" x14ac:dyDescent="0.2">
      <c r="B495" s="116" t="s">
        <v>25</v>
      </c>
      <c r="C495" s="78" t="s">
        <v>417</v>
      </c>
      <c r="D495" s="78" t="s">
        <v>36</v>
      </c>
      <c r="E495" s="78" t="s">
        <v>1827</v>
      </c>
      <c r="F495" s="78" t="s">
        <v>557</v>
      </c>
      <c r="G495" s="104" t="s">
        <v>556</v>
      </c>
      <c r="H495" s="105" t="s">
        <v>924</v>
      </c>
      <c r="I495" s="122">
        <v>43110</v>
      </c>
      <c r="J495" s="123">
        <v>33.47</v>
      </c>
      <c r="K495" s="122">
        <v>6516</v>
      </c>
      <c r="L495" s="123">
        <v>7.55</v>
      </c>
      <c r="M495" s="117" t="s">
        <v>1132</v>
      </c>
      <c r="N495" s="117" t="s">
        <v>1183</v>
      </c>
      <c r="O495" s="78" t="str">
        <f t="shared" si="9"/>
        <v>15.1%</v>
      </c>
      <c r="P495" s="78" t="str">
        <f t="shared" si="9"/>
        <v>22.5%</v>
      </c>
      <c r="Q495" s="105"/>
      <c r="R495" s="97"/>
      <c r="S495" s="98"/>
      <c r="T495" s="99"/>
      <c r="U495" s="106"/>
      <c r="V495" s="106"/>
      <c r="W495" s="88" t="s">
        <v>1590</v>
      </c>
      <c r="X495" s="88" t="s">
        <v>1591</v>
      </c>
    </row>
    <row r="496" spans="2:24" x14ac:dyDescent="0.2">
      <c r="B496" s="116" t="s">
        <v>25</v>
      </c>
      <c r="C496" s="78" t="s">
        <v>280</v>
      </c>
      <c r="D496" s="78" t="s">
        <v>114</v>
      </c>
      <c r="E496" s="78" t="s">
        <v>1745</v>
      </c>
      <c r="F496" s="78" t="s">
        <v>546</v>
      </c>
      <c r="G496" s="104" t="s">
        <v>545</v>
      </c>
      <c r="H496" s="105" t="s">
        <v>921</v>
      </c>
      <c r="I496" s="122">
        <v>23013</v>
      </c>
      <c r="J496" s="123">
        <v>11.47</v>
      </c>
      <c r="K496" s="122">
        <v>1310</v>
      </c>
      <c r="L496" s="123">
        <v>0.84</v>
      </c>
      <c r="M496" s="117" t="s">
        <v>1322</v>
      </c>
      <c r="N496" s="117" t="s">
        <v>1323</v>
      </c>
      <c r="O496" s="78" t="str">
        <f t="shared" si="9"/>
        <v>5.69%</v>
      </c>
      <c r="P496" s="78" t="str">
        <f t="shared" si="9"/>
        <v>7.32%</v>
      </c>
      <c r="Q496" s="105"/>
      <c r="R496" s="97"/>
      <c r="S496" s="98"/>
      <c r="T496" s="99"/>
      <c r="U496" s="106"/>
      <c r="V496" s="106"/>
      <c r="W496" s="88" t="s">
        <v>1592</v>
      </c>
      <c r="X496" s="88" t="s">
        <v>1593</v>
      </c>
    </row>
    <row r="497" spans="2:24" x14ac:dyDescent="0.2">
      <c r="B497" s="116" t="s">
        <v>25</v>
      </c>
      <c r="C497" s="78" t="s">
        <v>280</v>
      </c>
      <c r="D497" s="78" t="s">
        <v>114</v>
      </c>
      <c r="E497" s="78" t="s">
        <v>1745</v>
      </c>
      <c r="F497" s="78" t="s">
        <v>546</v>
      </c>
      <c r="G497" s="104" t="s">
        <v>545</v>
      </c>
      <c r="H497" s="105" t="s">
        <v>922</v>
      </c>
      <c r="I497" s="122">
        <v>14485</v>
      </c>
      <c r="J497" s="123">
        <v>15.58</v>
      </c>
      <c r="K497" s="122">
        <v>3786</v>
      </c>
      <c r="L497" s="123">
        <v>5.87</v>
      </c>
      <c r="M497" s="117" t="s">
        <v>1025</v>
      </c>
      <c r="N497" s="117" t="s">
        <v>1173</v>
      </c>
      <c r="O497" s="78" t="str">
        <f t="shared" si="9"/>
        <v>26.1%</v>
      </c>
      <c r="P497" s="78" t="str">
        <f t="shared" si="9"/>
        <v>37.6%</v>
      </c>
      <c r="Q497" s="105"/>
      <c r="R497" s="97"/>
      <c r="S497" s="98"/>
      <c r="T497" s="99"/>
      <c r="U497" s="106"/>
      <c r="V497" s="106"/>
      <c r="W497" s="88" t="s">
        <v>1592</v>
      </c>
      <c r="X497" s="88" t="s">
        <v>1593</v>
      </c>
    </row>
    <row r="498" spans="2:24" x14ac:dyDescent="0.2">
      <c r="B498" s="116" t="s">
        <v>25</v>
      </c>
      <c r="C498" s="78" t="s">
        <v>280</v>
      </c>
      <c r="D498" s="78" t="s">
        <v>114</v>
      </c>
      <c r="E498" s="78" t="s">
        <v>1745</v>
      </c>
      <c r="F498" s="78" t="s">
        <v>546</v>
      </c>
      <c r="G498" s="104" t="s">
        <v>545</v>
      </c>
      <c r="H498" s="105" t="s">
        <v>923</v>
      </c>
      <c r="I498" s="122">
        <v>7257</v>
      </c>
      <c r="J498" s="123">
        <v>6.44</v>
      </c>
      <c r="K498" s="122">
        <v>523.03399999999999</v>
      </c>
      <c r="L498" s="123">
        <v>0.73</v>
      </c>
      <c r="M498" s="117" t="s">
        <v>1324</v>
      </c>
      <c r="N498" s="117" t="s">
        <v>1222</v>
      </c>
      <c r="O498" s="78" t="str">
        <f t="shared" si="9"/>
        <v>7.2%</v>
      </c>
      <c r="P498" s="78" t="str">
        <f t="shared" si="9"/>
        <v>11.3%</v>
      </c>
      <c r="Q498" s="105"/>
      <c r="R498" s="97"/>
      <c r="S498" s="98"/>
      <c r="T498" s="99"/>
      <c r="U498" s="106"/>
      <c r="V498" s="106"/>
      <c r="W498" s="88" t="s">
        <v>1592</v>
      </c>
      <c r="X498" s="88" t="s">
        <v>1593</v>
      </c>
    </row>
    <row r="499" spans="2:24" x14ac:dyDescent="0.2">
      <c r="B499" s="116" t="s">
        <v>25</v>
      </c>
      <c r="C499" s="78" t="s">
        <v>280</v>
      </c>
      <c r="D499" s="78" t="s">
        <v>114</v>
      </c>
      <c r="E499" s="78" t="s">
        <v>1745</v>
      </c>
      <c r="F499" s="78" t="s">
        <v>546</v>
      </c>
      <c r="G499" s="104" t="s">
        <v>545</v>
      </c>
      <c r="H499" s="105" t="s">
        <v>924</v>
      </c>
      <c r="I499" s="122">
        <v>44755</v>
      </c>
      <c r="J499" s="123">
        <v>33.49</v>
      </c>
      <c r="K499" s="122">
        <v>5619.0339999999997</v>
      </c>
      <c r="L499" s="123">
        <v>7.4399999999999995</v>
      </c>
      <c r="M499" s="117" t="s">
        <v>1210</v>
      </c>
      <c r="N499" s="117" t="s">
        <v>907</v>
      </c>
      <c r="O499" s="78" t="str">
        <f t="shared" si="9"/>
        <v>12.5%</v>
      </c>
      <c r="P499" s="78" t="str">
        <f t="shared" si="9"/>
        <v>22.2%</v>
      </c>
      <c r="Q499" s="105"/>
      <c r="R499" s="97"/>
      <c r="S499" s="98"/>
      <c r="T499" s="99"/>
      <c r="U499" s="106"/>
      <c r="V499" s="106"/>
      <c r="W499" s="88" t="s">
        <v>1592</v>
      </c>
      <c r="X499" s="88" t="s">
        <v>1593</v>
      </c>
    </row>
    <row r="500" spans="2:24" x14ac:dyDescent="0.2">
      <c r="B500" s="116" t="s">
        <v>25</v>
      </c>
      <c r="C500" s="78" t="s">
        <v>417</v>
      </c>
      <c r="D500" s="78" t="s">
        <v>36</v>
      </c>
      <c r="E500" s="78" t="s">
        <v>1828</v>
      </c>
      <c r="F500" s="78" t="s">
        <v>1435</v>
      </c>
      <c r="G500" s="104" t="s">
        <v>975</v>
      </c>
      <c r="H500" s="105" t="s">
        <v>921</v>
      </c>
      <c r="I500" s="122">
        <v>21294</v>
      </c>
      <c r="J500" s="123">
        <v>10.17</v>
      </c>
      <c r="K500" s="122">
        <v>1386</v>
      </c>
      <c r="L500" s="123">
        <v>1.18</v>
      </c>
      <c r="M500" s="117" t="s">
        <v>1325</v>
      </c>
      <c r="N500" s="117" t="s">
        <v>1326</v>
      </c>
      <c r="O500" s="78" t="str">
        <f t="shared" si="9"/>
        <v>6.5%</v>
      </c>
      <c r="P500" s="78" t="str">
        <f t="shared" si="9"/>
        <v>11.6%</v>
      </c>
      <c r="Q500" s="105"/>
      <c r="R500" s="97"/>
      <c r="S500" s="98"/>
      <c r="T500" s="99"/>
      <c r="U500" s="106"/>
      <c r="V500" s="106"/>
      <c r="W500" s="88" t="s">
        <v>1594</v>
      </c>
      <c r="X500" s="88" t="s">
        <v>1591</v>
      </c>
    </row>
    <row r="501" spans="2:24" x14ac:dyDescent="0.2">
      <c r="B501" s="116" t="s">
        <v>25</v>
      </c>
      <c r="C501" s="78" t="s">
        <v>417</v>
      </c>
      <c r="D501" s="78" t="s">
        <v>36</v>
      </c>
      <c r="E501" s="78" t="s">
        <v>1828</v>
      </c>
      <c r="F501" s="78" t="s">
        <v>1435</v>
      </c>
      <c r="G501" s="104" t="s">
        <v>975</v>
      </c>
      <c r="H501" s="105" t="s">
        <v>922</v>
      </c>
      <c r="I501" s="122">
        <v>17242</v>
      </c>
      <c r="J501" s="123">
        <v>19.940000000000001</v>
      </c>
      <c r="K501" s="122">
        <v>5314</v>
      </c>
      <c r="L501" s="123">
        <v>8.08</v>
      </c>
      <c r="M501" s="117" t="s">
        <v>1161</v>
      </c>
      <c r="N501" s="117" t="s">
        <v>1327</v>
      </c>
      <c r="O501" s="78" t="str">
        <f t="shared" si="9"/>
        <v>30.8%</v>
      </c>
      <c r="P501" s="78" t="str">
        <f t="shared" si="9"/>
        <v>40.5%</v>
      </c>
      <c r="Q501" s="105"/>
      <c r="R501" s="97"/>
      <c r="S501" s="98"/>
      <c r="T501" s="99"/>
      <c r="U501" s="106"/>
      <c r="V501" s="106"/>
      <c r="W501" s="88" t="s">
        <v>1594</v>
      </c>
      <c r="X501" s="88" t="s">
        <v>1591</v>
      </c>
    </row>
    <row r="502" spans="2:24" x14ac:dyDescent="0.2">
      <c r="B502" s="116" t="s">
        <v>25</v>
      </c>
      <c r="C502" s="78" t="s">
        <v>417</v>
      </c>
      <c r="D502" s="78" t="s">
        <v>36</v>
      </c>
      <c r="E502" s="78" t="s">
        <v>1828</v>
      </c>
      <c r="F502" s="78" t="s">
        <v>1435</v>
      </c>
      <c r="G502" s="104" t="s">
        <v>975</v>
      </c>
      <c r="H502" s="105" t="s">
        <v>923</v>
      </c>
      <c r="I502" s="122">
        <v>8122</v>
      </c>
      <c r="J502" s="123">
        <v>6.97</v>
      </c>
      <c r="K502" s="122">
        <v>1406.99</v>
      </c>
      <c r="L502" s="123">
        <v>1.46</v>
      </c>
      <c r="M502" s="117" t="s">
        <v>910</v>
      </c>
      <c r="N502" s="117" t="s">
        <v>1151</v>
      </c>
      <c r="O502" s="78" t="str">
        <f t="shared" si="9"/>
        <v>17.3%</v>
      </c>
      <c r="P502" s="78" t="str">
        <f t="shared" si="9"/>
        <v>20.9%</v>
      </c>
      <c r="Q502" s="105"/>
      <c r="R502" s="97"/>
      <c r="S502" s="98"/>
      <c r="T502" s="99"/>
      <c r="U502" s="106"/>
      <c r="V502" s="106"/>
      <c r="W502" s="88" t="s">
        <v>1594</v>
      </c>
      <c r="X502" s="88" t="s">
        <v>1591</v>
      </c>
    </row>
    <row r="503" spans="2:24" x14ac:dyDescent="0.2">
      <c r="B503" s="116" t="s">
        <v>25</v>
      </c>
      <c r="C503" s="78" t="s">
        <v>417</v>
      </c>
      <c r="D503" s="78" t="s">
        <v>36</v>
      </c>
      <c r="E503" s="78" t="s">
        <v>1828</v>
      </c>
      <c r="F503" s="78" t="s">
        <v>1435</v>
      </c>
      <c r="G503" s="104" t="s">
        <v>975</v>
      </c>
      <c r="H503" s="105" t="s">
        <v>924</v>
      </c>
      <c r="I503" s="122">
        <v>46658</v>
      </c>
      <c r="J503" s="123">
        <v>37.08</v>
      </c>
      <c r="K503" s="122">
        <v>8106.99</v>
      </c>
      <c r="L503" s="123">
        <v>10.719999999999999</v>
      </c>
      <c r="M503" s="117" t="s">
        <v>910</v>
      </c>
      <c r="N503" s="117" t="s">
        <v>1058</v>
      </c>
      <c r="O503" s="78" t="str">
        <f t="shared" si="9"/>
        <v>17.3%</v>
      </c>
      <c r="P503" s="78" t="str">
        <f t="shared" si="9"/>
        <v>28.9%</v>
      </c>
      <c r="Q503" s="105"/>
      <c r="R503" s="97"/>
      <c r="S503" s="98"/>
      <c r="T503" s="99"/>
      <c r="U503" s="106"/>
      <c r="V503" s="106"/>
      <c r="W503" s="88" t="s">
        <v>1594</v>
      </c>
      <c r="X503" s="88" t="s">
        <v>1591</v>
      </c>
    </row>
    <row r="504" spans="2:24" x14ac:dyDescent="0.2">
      <c r="B504" s="116" t="s">
        <v>26</v>
      </c>
      <c r="C504" s="78" t="s">
        <v>302</v>
      </c>
      <c r="D504" s="78" t="s">
        <v>64</v>
      </c>
      <c r="E504" s="78" t="s">
        <v>1829</v>
      </c>
      <c r="F504" s="78" t="s">
        <v>408</v>
      </c>
      <c r="G504" s="104" t="s">
        <v>407</v>
      </c>
      <c r="H504" s="105" t="s">
        <v>921</v>
      </c>
      <c r="I504" s="122">
        <v>31089</v>
      </c>
      <c r="J504" s="123">
        <v>15.1</v>
      </c>
      <c r="K504" s="122">
        <v>5522</v>
      </c>
      <c r="L504" s="123">
        <v>3.65</v>
      </c>
      <c r="M504" s="117" t="s">
        <v>1046</v>
      </c>
      <c r="N504" s="117" t="s">
        <v>1189</v>
      </c>
      <c r="O504" s="78" t="str">
        <f t="shared" si="9"/>
        <v>17.7%</v>
      </c>
      <c r="P504" s="78" t="str">
        <f t="shared" si="9"/>
        <v>24.1%</v>
      </c>
      <c r="Q504" s="105"/>
      <c r="R504" s="97"/>
      <c r="S504" s="98"/>
      <c r="T504" s="99"/>
      <c r="U504" s="106"/>
      <c r="V504" s="106"/>
      <c r="W504" s="88" t="s">
        <v>1595</v>
      </c>
      <c r="X504" s="88" t="s">
        <v>1596</v>
      </c>
    </row>
    <row r="505" spans="2:24" x14ac:dyDescent="0.2">
      <c r="B505" s="116" t="s">
        <v>26</v>
      </c>
      <c r="C505" s="78" t="s">
        <v>302</v>
      </c>
      <c r="D505" s="78" t="s">
        <v>64</v>
      </c>
      <c r="E505" s="78" t="s">
        <v>1829</v>
      </c>
      <c r="F505" s="78" t="s">
        <v>408</v>
      </c>
      <c r="G505" s="104" t="s">
        <v>407</v>
      </c>
      <c r="H505" s="105" t="s">
        <v>922</v>
      </c>
      <c r="I505" s="122">
        <v>23865</v>
      </c>
      <c r="J505" s="123">
        <v>32.76</v>
      </c>
      <c r="K505" s="122">
        <v>7139</v>
      </c>
      <c r="L505" s="123">
        <v>10.97</v>
      </c>
      <c r="M505" s="117" t="s">
        <v>1204</v>
      </c>
      <c r="N505" s="117" t="s">
        <v>1252</v>
      </c>
      <c r="O505" s="78" t="str">
        <f t="shared" si="9"/>
        <v>29.9%</v>
      </c>
      <c r="P505" s="78" t="str">
        <f t="shared" si="9"/>
        <v>33.4%</v>
      </c>
      <c r="Q505" s="105"/>
      <c r="R505" s="97"/>
      <c r="S505" s="98"/>
      <c r="T505" s="99"/>
      <c r="U505" s="106"/>
      <c r="V505" s="106"/>
      <c r="W505" s="88" t="s">
        <v>1595</v>
      </c>
      <c r="X505" s="88" t="s">
        <v>1596</v>
      </c>
    </row>
    <row r="506" spans="2:24" x14ac:dyDescent="0.2">
      <c r="B506" s="116" t="s">
        <v>26</v>
      </c>
      <c r="C506" s="78" t="s">
        <v>302</v>
      </c>
      <c r="D506" s="78" t="s">
        <v>64</v>
      </c>
      <c r="E506" s="78" t="s">
        <v>1829</v>
      </c>
      <c r="F506" s="78" t="s">
        <v>408</v>
      </c>
      <c r="G506" s="104" t="s">
        <v>407</v>
      </c>
      <c r="H506" s="105" t="s">
        <v>923</v>
      </c>
      <c r="I506" s="122">
        <v>10486</v>
      </c>
      <c r="J506" s="123">
        <v>10.55</v>
      </c>
      <c r="K506" s="122">
        <v>1521.769</v>
      </c>
      <c r="L506" s="123">
        <v>1.81</v>
      </c>
      <c r="M506" s="117" t="s">
        <v>1091</v>
      </c>
      <c r="N506" s="117" t="s">
        <v>1080</v>
      </c>
      <c r="O506" s="78" t="str">
        <f t="shared" si="9"/>
        <v>14.5%</v>
      </c>
      <c r="P506" s="78" t="str">
        <f t="shared" si="9"/>
        <v>17.1%</v>
      </c>
      <c r="Q506" s="105"/>
      <c r="R506" s="97"/>
      <c r="S506" s="98"/>
      <c r="T506" s="99"/>
      <c r="U506" s="106"/>
      <c r="V506" s="106"/>
      <c r="W506" s="88" t="s">
        <v>1595</v>
      </c>
      <c r="X506" s="88" t="s">
        <v>1596</v>
      </c>
    </row>
    <row r="507" spans="2:24" x14ac:dyDescent="0.2">
      <c r="B507" s="116" t="s">
        <v>26</v>
      </c>
      <c r="C507" s="78" t="s">
        <v>302</v>
      </c>
      <c r="D507" s="78" t="s">
        <v>64</v>
      </c>
      <c r="E507" s="78" t="s">
        <v>1829</v>
      </c>
      <c r="F507" s="78" t="s">
        <v>408</v>
      </c>
      <c r="G507" s="104" t="s">
        <v>407</v>
      </c>
      <c r="H507" s="105" t="s">
        <v>924</v>
      </c>
      <c r="I507" s="122">
        <v>65440</v>
      </c>
      <c r="J507" s="123">
        <v>58.41</v>
      </c>
      <c r="K507" s="122">
        <v>14182.769</v>
      </c>
      <c r="L507" s="123">
        <v>16.43</v>
      </c>
      <c r="M507" s="117" t="s">
        <v>1074</v>
      </c>
      <c r="N507" s="117" t="s">
        <v>936</v>
      </c>
      <c r="O507" s="78" t="str">
        <f t="shared" si="9"/>
        <v>21.6%</v>
      </c>
      <c r="P507" s="78" t="str">
        <f t="shared" si="9"/>
        <v>28.1%</v>
      </c>
      <c r="Q507" s="105"/>
      <c r="R507" s="97"/>
      <c r="S507" s="98"/>
      <c r="T507" s="99"/>
      <c r="U507" s="106"/>
      <c r="V507" s="106"/>
      <c r="W507" s="88" t="s">
        <v>1595</v>
      </c>
      <c r="X507" s="88" t="s">
        <v>1596</v>
      </c>
    </row>
    <row r="508" spans="2:24" x14ac:dyDescent="0.2">
      <c r="B508" s="116" t="s">
        <v>26</v>
      </c>
      <c r="C508" s="78" t="s">
        <v>302</v>
      </c>
      <c r="D508" s="78" t="s">
        <v>64</v>
      </c>
      <c r="E508" s="78" t="s">
        <v>1830</v>
      </c>
      <c r="F508" s="78" t="s">
        <v>829</v>
      </c>
      <c r="G508" s="104" t="s">
        <v>85</v>
      </c>
      <c r="H508" s="105" t="s">
        <v>921</v>
      </c>
      <c r="I508" s="122">
        <v>28365</v>
      </c>
      <c r="J508" s="123">
        <v>22.76</v>
      </c>
      <c r="K508" s="122">
        <v>8880</v>
      </c>
      <c r="L508" s="123">
        <v>6.34</v>
      </c>
      <c r="M508" s="117" t="s">
        <v>1213</v>
      </c>
      <c r="N508" s="117" t="s">
        <v>1054</v>
      </c>
      <c r="O508" s="78" t="str">
        <f t="shared" si="9"/>
        <v>31.3%</v>
      </c>
      <c r="P508" s="78" t="str">
        <f t="shared" si="9"/>
        <v>27.8%</v>
      </c>
      <c r="Q508" s="105"/>
      <c r="R508" s="97"/>
      <c r="S508" s="98"/>
      <c r="T508" s="99"/>
      <c r="U508" s="106"/>
      <c r="V508" s="106"/>
      <c r="W508" s="88" t="s">
        <v>1597</v>
      </c>
      <c r="X508" s="88" t="s">
        <v>1596</v>
      </c>
    </row>
    <row r="509" spans="2:24" x14ac:dyDescent="0.2">
      <c r="B509" s="116" t="s">
        <v>26</v>
      </c>
      <c r="C509" s="78" t="s">
        <v>302</v>
      </c>
      <c r="D509" s="78" t="s">
        <v>64</v>
      </c>
      <c r="E509" s="78" t="s">
        <v>1830</v>
      </c>
      <c r="F509" s="78" t="s">
        <v>829</v>
      </c>
      <c r="G509" s="104" t="s">
        <v>85</v>
      </c>
      <c r="H509" s="105" t="s">
        <v>922</v>
      </c>
      <c r="I509" s="122">
        <v>38685</v>
      </c>
      <c r="J509" s="123">
        <v>67.58</v>
      </c>
      <c r="K509" s="122">
        <v>7872</v>
      </c>
      <c r="L509" s="123">
        <v>14.09</v>
      </c>
      <c r="M509" s="117" t="s">
        <v>1176</v>
      </c>
      <c r="N509" s="117" t="s">
        <v>1277</v>
      </c>
      <c r="O509" s="78" t="str">
        <f t="shared" si="9"/>
        <v>20.3%</v>
      </c>
      <c r="P509" s="78" t="str">
        <f t="shared" si="9"/>
        <v>20.8%</v>
      </c>
      <c r="Q509" s="105"/>
      <c r="R509" s="97"/>
      <c r="S509" s="98"/>
      <c r="T509" s="99"/>
      <c r="U509" s="106"/>
      <c r="V509" s="106"/>
      <c r="W509" s="88" t="s">
        <v>1597</v>
      </c>
      <c r="X509" s="88" t="s">
        <v>1596</v>
      </c>
    </row>
    <row r="510" spans="2:24" x14ac:dyDescent="0.2">
      <c r="B510" s="116" t="s">
        <v>26</v>
      </c>
      <c r="C510" s="78" t="s">
        <v>302</v>
      </c>
      <c r="D510" s="78" t="s">
        <v>64</v>
      </c>
      <c r="E510" s="78" t="s">
        <v>1830</v>
      </c>
      <c r="F510" s="78" t="s">
        <v>829</v>
      </c>
      <c r="G510" s="104" t="s">
        <v>85</v>
      </c>
      <c r="H510" s="105" t="s">
        <v>923</v>
      </c>
      <c r="I510" s="122">
        <v>9175</v>
      </c>
      <c r="J510" s="123">
        <v>10.85</v>
      </c>
      <c r="K510" s="122">
        <v>2111.047</v>
      </c>
      <c r="L510" s="123">
        <v>1.98</v>
      </c>
      <c r="M510" s="117" t="s">
        <v>1120</v>
      </c>
      <c r="N510" s="117" t="s">
        <v>1037</v>
      </c>
      <c r="O510" s="78" t="str">
        <f t="shared" si="9"/>
        <v>23%</v>
      </c>
      <c r="P510" s="78" t="str">
        <f t="shared" si="9"/>
        <v>18.2%</v>
      </c>
      <c r="Q510" s="105"/>
      <c r="R510" s="97"/>
      <c r="S510" s="98"/>
      <c r="T510" s="99"/>
      <c r="U510" s="106"/>
      <c r="V510" s="106"/>
      <c r="W510" s="88" t="s">
        <v>1597</v>
      </c>
      <c r="X510" s="88" t="s">
        <v>1596</v>
      </c>
    </row>
    <row r="511" spans="2:24" x14ac:dyDescent="0.2">
      <c r="B511" s="116" t="s">
        <v>26</v>
      </c>
      <c r="C511" s="78" t="s">
        <v>302</v>
      </c>
      <c r="D511" s="78" t="s">
        <v>64</v>
      </c>
      <c r="E511" s="78" t="s">
        <v>1830</v>
      </c>
      <c r="F511" s="78" t="s">
        <v>829</v>
      </c>
      <c r="G511" s="104" t="s">
        <v>85</v>
      </c>
      <c r="H511" s="105" t="s">
        <v>924</v>
      </c>
      <c r="I511" s="122">
        <v>76225</v>
      </c>
      <c r="J511" s="123">
        <v>101.19</v>
      </c>
      <c r="K511" s="122">
        <v>18863.046999999999</v>
      </c>
      <c r="L511" s="123">
        <v>22.41</v>
      </c>
      <c r="M511" s="117" t="s">
        <v>938</v>
      </c>
      <c r="N511" s="117" t="s">
        <v>934</v>
      </c>
      <c r="O511" s="78" t="str">
        <f t="shared" si="9"/>
        <v>24.7%</v>
      </c>
      <c r="P511" s="78" t="str">
        <f t="shared" si="9"/>
        <v>22.1%</v>
      </c>
      <c r="Q511" s="105"/>
      <c r="R511" s="97"/>
      <c r="S511" s="98"/>
      <c r="T511" s="99"/>
      <c r="U511" s="106"/>
      <c r="V511" s="106"/>
      <c r="W511" s="88" t="s">
        <v>1597</v>
      </c>
      <c r="X511" s="88" t="s">
        <v>1596</v>
      </c>
    </row>
    <row r="512" spans="2:24" x14ac:dyDescent="0.2">
      <c r="B512" s="116" t="s">
        <v>26</v>
      </c>
      <c r="C512" s="78" t="s">
        <v>302</v>
      </c>
      <c r="D512" s="78" t="s">
        <v>64</v>
      </c>
      <c r="E512" s="78" t="s">
        <v>1831</v>
      </c>
      <c r="F512" s="78" t="s">
        <v>834</v>
      </c>
      <c r="G512" s="104" t="s">
        <v>149</v>
      </c>
      <c r="H512" s="105" t="s">
        <v>921</v>
      </c>
      <c r="I512" s="122">
        <v>29366</v>
      </c>
      <c r="J512" s="123">
        <v>15.58</v>
      </c>
      <c r="K512" s="122">
        <v>6443</v>
      </c>
      <c r="L512" s="123">
        <v>3.98</v>
      </c>
      <c r="M512" s="117" t="s">
        <v>1124</v>
      </c>
      <c r="N512" s="117" t="s">
        <v>932</v>
      </c>
      <c r="O512" s="78" t="str">
        <f t="shared" si="9"/>
        <v>21.9%</v>
      </c>
      <c r="P512" s="78" t="str">
        <f t="shared" si="9"/>
        <v>25.5%</v>
      </c>
      <c r="Q512" s="105"/>
      <c r="R512" s="97"/>
      <c r="S512" s="98"/>
      <c r="T512" s="99"/>
      <c r="U512" s="106"/>
      <c r="V512" s="106"/>
      <c r="W512" s="88" t="s">
        <v>1598</v>
      </c>
      <c r="X512" s="88" t="s">
        <v>1596</v>
      </c>
    </row>
    <row r="513" spans="2:24" x14ac:dyDescent="0.2">
      <c r="B513" s="116" t="s">
        <v>26</v>
      </c>
      <c r="C513" s="78" t="s">
        <v>302</v>
      </c>
      <c r="D513" s="78" t="s">
        <v>64</v>
      </c>
      <c r="E513" s="78" t="s">
        <v>1831</v>
      </c>
      <c r="F513" s="78" t="s">
        <v>834</v>
      </c>
      <c r="G513" s="104" t="s">
        <v>149</v>
      </c>
      <c r="H513" s="105" t="s">
        <v>922</v>
      </c>
      <c r="I513" s="122">
        <v>24509</v>
      </c>
      <c r="J513" s="123">
        <v>33.340000000000003</v>
      </c>
      <c r="K513" s="122">
        <v>6457</v>
      </c>
      <c r="L513" s="123">
        <v>8.32</v>
      </c>
      <c r="M513" s="117" t="s">
        <v>1070</v>
      </c>
      <c r="N513" s="117" t="s">
        <v>1031</v>
      </c>
      <c r="O513" s="78" t="str">
        <f t="shared" si="9"/>
        <v>26.3%</v>
      </c>
      <c r="P513" s="78" t="str">
        <f t="shared" si="9"/>
        <v>24.9%</v>
      </c>
      <c r="Q513" s="105"/>
      <c r="R513" s="97"/>
      <c r="S513" s="98"/>
      <c r="T513" s="99"/>
      <c r="U513" s="106"/>
      <c r="V513" s="106"/>
      <c r="W513" s="88" t="s">
        <v>1598</v>
      </c>
      <c r="X513" s="88" t="s">
        <v>1596</v>
      </c>
    </row>
    <row r="514" spans="2:24" x14ac:dyDescent="0.2">
      <c r="B514" s="116" t="s">
        <v>26</v>
      </c>
      <c r="C514" s="78" t="s">
        <v>302</v>
      </c>
      <c r="D514" s="78" t="s">
        <v>64</v>
      </c>
      <c r="E514" s="78" t="s">
        <v>1831</v>
      </c>
      <c r="F514" s="78" t="s">
        <v>834</v>
      </c>
      <c r="G514" s="104" t="s">
        <v>149</v>
      </c>
      <c r="H514" s="105" t="s">
        <v>923</v>
      </c>
      <c r="I514" s="122">
        <v>9144</v>
      </c>
      <c r="J514" s="123">
        <v>10.63</v>
      </c>
      <c r="K514" s="122">
        <v>2734</v>
      </c>
      <c r="L514" s="123">
        <v>2.9</v>
      </c>
      <c r="M514" s="117" t="s">
        <v>1078</v>
      </c>
      <c r="N514" s="117" t="s">
        <v>1249</v>
      </c>
      <c r="O514" s="78" t="str">
        <f t="shared" si="9"/>
        <v>29.8%</v>
      </c>
      <c r="P514" s="78" t="str">
        <f t="shared" si="9"/>
        <v>27.2%</v>
      </c>
      <c r="Q514" s="105"/>
      <c r="R514" s="97"/>
      <c r="S514" s="98"/>
      <c r="T514" s="99"/>
      <c r="U514" s="106"/>
      <c r="V514" s="106"/>
      <c r="W514" s="88" t="s">
        <v>1598</v>
      </c>
      <c r="X514" s="88" t="s">
        <v>1596</v>
      </c>
    </row>
    <row r="515" spans="2:24" x14ac:dyDescent="0.2">
      <c r="B515" s="116" t="s">
        <v>26</v>
      </c>
      <c r="C515" s="78" t="s">
        <v>302</v>
      </c>
      <c r="D515" s="78" t="s">
        <v>64</v>
      </c>
      <c r="E515" s="78" t="s">
        <v>1831</v>
      </c>
      <c r="F515" s="78" t="s">
        <v>834</v>
      </c>
      <c r="G515" s="104" t="s">
        <v>149</v>
      </c>
      <c r="H515" s="105" t="s">
        <v>924</v>
      </c>
      <c r="I515" s="122">
        <v>63019</v>
      </c>
      <c r="J515" s="123">
        <v>59.550000000000004</v>
      </c>
      <c r="K515" s="122">
        <v>15634</v>
      </c>
      <c r="L515" s="123">
        <v>15.200000000000001</v>
      </c>
      <c r="M515" s="117" t="s">
        <v>1133</v>
      </c>
      <c r="N515" s="117" t="s">
        <v>932</v>
      </c>
      <c r="O515" s="78" t="str">
        <f t="shared" si="9"/>
        <v>24.8%</v>
      </c>
      <c r="P515" s="78" t="str">
        <f t="shared" si="9"/>
        <v>25.5%</v>
      </c>
      <c r="Q515" s="105"/>
      <c r="R515" s="97"/>
      <c r="S515" s="98"/>
      <c r="T515" s="99"/>
      <c r="U515" s="106"/>
      <c r="V515" s="106"/>
      <c r="W515" s="88" t="s">
        <v>1598</v>
      </c>
      <c r="X515" s="88" t="s">
        <v>1596</v>
      </c>
    </row>
    <row r="516" spans="2:24" x14ac:dyDescent="0.2">
      <c r="B516" s="116" t="s">
        <v>26</v>
      </c>
      <c r="C516" s="78" t="s">
        <v>302</v>
      </c>
      <c r="D516" s="78" t="s">
        <v>64</v>
      </c>
      <c r="E516" s="78" t="s">
        <v>1832</v>
      </c>
      <c r="F516" s="78" t="s">
        <v>212</v>
      </c>
      <c r="G516" s="104" t="s">
        <v>131</v>
      </c>
      <c r="H516" s="105" t="s">
        <v>921</v>
      </c>
      <c r="I516" s="122">
        <v>33438</v>
      </c>
      <c r="J516" s="123">
        <v>15.41</v>
      </c>
      <c r="K516" s="122">
        <v>5259</v>
      </c>
      <c r="L516" s="123">
        <v>3.07</v>
      </c>
      <c r="M516" s="117" t="s">
        <v>917</v>
      </c>
      <c r="N516" s="117" t="s">
        <v>1274</v>
      </c>
      <c r="O516" s="78" t="str">
        <f t="shared" si="9"/>
        <v>15.7%</v>
      </c>
      <c r="P516" s="78" t="str">
        <f t="shared" si="9"/>
        <v>19.9%</v>
      </c>
      <c r="Q516" s="105"/>
      <c r="R516" s="97"/>
      <c r="S516" s="98"/>
      <c r="T516" s="99"/>
      <c r="U516" s="106"/>
      <c r="V516" s="106"/>
      <c r="W516" s="88" t="s">
        <v>1599</v>
      </c>
      <c r="X516" s="88" t="s">
        <v>1596</v>
      </c>
    </row>
    <row r="517" spans="2:24" x14ac:dyDescent="0.2">
      <c r="B517" s="116" t="s">
        <v>26</v>
      </c>
      <c r="C517" s="78" t="s">
        <v>302</v>
      </c>
      <c r="D517" s="78" t="s">
        <v>64</v>
      </c>
      <c r="E517" s="78" t="s">
        <v>1832</v>
      </c>
      <c r="F517" s="78" t="s">
        <v>212</v>
      </c>
      <c r="G517" s="104" t="s">
        <v>131</v>
      </c>
      <c r="H517" s="105" t="s">
        <v>922</v>
      </c>
      <c r="I517" s="122">
        <v>50042</v>
      </c>
      <c r="J517" s="123">
        <v>39.47</v>
      </c>
      <c r="K517" s="122">
        <v>25660</v>
      </c>
      <c r="L517" s="123">
        <v>13.38</v>
      </c>
      <c r="M517" s="117" t="s">
        <v>1328</v>
      </c>
      <c r="N517" s="117" t="s">
        <v>1329</v>
      </c>
      <c r="O517" s="78" t="str">
        <f t="shared" si="9"/>
        <v>51.2%</v>
      </c>
      <c r="P517" s="78" t="str">
        <f t="shared" si="9"/>
        <v>33.8%</v>
      </c>
      <c r="Q517" s="105"/>
      <c r="R517" s="97"/>
      <c r="S517" s="98"/>
      <c r="T517" s="99"/>
      <c r="U517" s="106"/>
      <c r="V517" s="106"/>
      <c r="W517" s="88" t="s">
        <v>1599</v>
      </c>
      <c r="X517" s="88" t="s">
        <v>1596</v>
      </c>
    </row>
    <row r="518" spans="2:24" x14ac:dyDescent="0.2">
      <c r="B518" s="116" t="s">
        <v>26</v>
      </c>
      <c r="C518" s="78" t="s">
        <v>302</v>
      </c>
      <c r="D518" s="78" t="s">
        <v>64</v>
      </c>
      <c r="E518" s="78" t="s">
        <v>1832</v>
      </c>
      <c r="F518" s="78" t="s">
        <v>212</v>
      </c>
      <c r="G518" s="104" t="s">
        <v>131</v>
      </c>
      <c r="H518" s="105" t="s">
        <v>923</v>
      </c>
      <c r="I518" s="122">
        <v>8994</v>
      </c>
      <c r="J518" s="123">
        <v>9.34</v>
      </c>
      <c r="K518" s="122">
        <v>1675.3330000000001</v>
      </c>
      <c r="L518" s="123">
        <v>1.73</v>
      </c>
      <c r="M518" s="117" t="s">
        <v>1180</v>
      </c>
      <c r="N518" s="117" t="s">
        <v>906</v>
      </c>
      <c r="O518" s="78" t="str">
        <f t="shared" si="9"/>
        <v>18.6%</v>
      </c>
      <c r="P518" s="78" t="str">
        <f t="shared" si="9"/>
        <v>18.5%</v>
      </c>
      <c r="Q518" s="105"/>
      <c r="R518" s="97"/>
      <c r="S518" s="98"/>
      <c r="T518" s="99"/>
      <c r="U518" s="106"/>
      <c r="V518" s="106"/>
      <c r="W518" s="88" t="s">
        <v>1599</v>
      </c>
      <c r="X518" s="88" t="s">
        <v>1596</v>
      </c>
    </row>
    <row r="519" spans="2:24" x14ac:dyDescent="0.2">
      <c r="B519" s="116" t="s">
        <v>26</v>
      </c>
      <c r="C519" s="78" t="s">
        <v>302</v>
      </c>
      <c r="D519" s="78" t="s">
        <v>64</v>
      </c>
      <c r="E519" s="78" t="s">
        <v>1832</v>
      </c>
      <c r="F519" s="78" t="s">
        <v>212</v>
      </c>
      <c r="G519" s="104" t="s">
        <v>131</v>
      </c>
      <c r="H519" s="105" t="s">
        <v>924</v>
      </c>
      <c r="I519" s="122">
        <v>92474</v>
      </c>
      <c r="J519" s="123">
        <v>64.22</v>
      </c>
      <c r="K519" s="122">
        <v>32594.332999999999</v>
      </c>
      <c r="L519" s="123">
        <v>18.18</v>
      </c>
      <c r="M519" s="117" t="s">
        <v>1285</v>
      </c>
      <c r="N519" s="117" t="s">
        <v>1073</v>
      </c>
      <c r="O519" s="78" t="str">
        <f t="shared" si="9"/>
        <v>35.2%</v>
      </c>
      <c r="P519" s="78" t="str">
        <f t="shared" si="9"/>
        <v>28.3%</v>
      </c>
      <c r="Q519" s="105"/>
      <c r="R519" s="97"/>
      <c r="S519" s="98"/>
      <c r="T519" s="99"/>
      <c r="U519" s="106"/>
      <c r="V519" s="106"/>
      <c r="W519" s="88" t="s">
        <v>1599</v>
      </c>
      <c r="X519" s="88" t="s">
        <v>1596</v>
      </c>
    </row>
    <row r="520" spans="2:24" x14ac:dyDescent="0.2">
      <c r="B520" s="116" t="s">
        <v>26</v>
      </c>
      <c r="C520" s="78" t="s">
        <v>300</v>
      </c>
      <c r="D520" s="78" t="s">
        <v>93</v>
      </c>
      <c r="E520" s="78" t="s">
        <v>1833</v>
      </c>
      <c r="F520" s="78" t="s">
        <v>404</v>
      </c>
      <c r="G520" s="104" t="s">
        <v>257</v>
      </c>
      <c r="H520" s="105" t="s">
        <v>921</v>
      </c>
      <c r="I520" s="122">
        <v>21264</v>
      </c>
      <c r="J520" s="123">
        <v>12.42</v>
      </c>
      <c r="K520" s="122">
        <v>4432</v>
      </c>
      <c r="L520" s="123">
        <v>3.45</v>
      </c>
      <c r="M520" s="117" t="s">
        <v>1277</v>
      </c>
      <c r="N520" s="117" t="s">
        <v>1172</v>
      </c>
      <c r="O520" s="78" t="str">
        <f t="shared" si="9"/>
        <v>20.8%</v>
      </c>
      <c r="P520" s="78" t="str">
        <f t="shared" si="9"/>
        <v>27.7%</v>
      </c>
      <c r="Q520" s="105"/>
      <c r="R520" s="97"/>
      <c r="S520" s="98"/>
      <c r="T520" s="99"/>
      <c r="U520" s="106"/>
      <c r="V520" s="106"/>
      <c r="W520" s="88" t="s">
        <v>1600</v>
      </c>
      <c r="X520" s="88" t="s">
        <v>1601</v>
      </c>
    </row>
    <row r="521" spans="2:24" x14ac:dyDescent="0.2">
      <c r="B521" s="116" t="s">
        <v>26</v>
      </c>
      <c r="C521" s="78" t="s">
        <v>300</v>
      </c>
      <c r="D521" s="78" t="s">
        <v>93</v>
      </c>
      <c r="E521" s="78" t="s">
        <v>1833</v>
      </c>
      <c r="F521" s="78" t="s">
        <v>404</v>
      </c>
      <c r="G521" s="104" t="s">
        <v>257</v>
      </c>
      <c r="H521" s="105" t="s">
        <v>922</v>
      </c>
      <c r="I521" s="122">
        <v>17701</v>
      </c>
      <c r="J521" s="123">
        <v>21.41</v>
      </c>
      <c r="K521" s="122">
        <v>3167</v>
      </c>
      <c r="L521" s="123">
        <v>4.4400000000000004</v>
      </c>
      <c r="M521" s="117" t="s">
        <v>1248</v>
      </c>
      <c r="N521" s="117" t="s">
        <v>1039</v>
      </c>
      <c r="O521" s="78" t="str">
        <f t="shared" si="9"/>
        <v>17.8%</v>
      </c>
      <c r="P521" s="78" t="str">
        <f t="shared" si="9"/>
        <v>20.7%</v>
      </c>
      <c r="Q521" s="105"/>
      <c r="R521" s="97"/>
      <c r="S521" s="98"/>
      <c r="T521" s="99"/>
      <c r="U521" s="106"/>
      <c r="V521" s="106"/>
      <c r="W521" s="88" t="s">
        <v>1600</v>
      </c>
      <c r="X521" s="88" t="s">
        <v>1601</v>
      </c>
    </row>
    <row r="522" spans="2:24" x14ac:dyDescent="0.2">
      <c r="B522" s="116" t="s">
        <v>26</v>
      </c>
      <c r="C522" s="78" t="s">
        <v>300</v>
      </c>
      <c r="D522" s="78" t="s">
        <v>93</v>
      </c>
      <c r="E522" s="78" t="s">
        <v>1833</v>
      </c>
      <c r="F522" s="78" t="s">
        <v>404</v>
      </c>
      <c r="G522" s="104" t="s">
        <v>257</v>
      </c>
      <c r="H522" s="105" t="s">
        <v>923</v>
      </c>
      <c r="I522" s="122">
        <v>8305</v>
      </c>
      <c r="J522" s="123">
        <v>8.17</v>
      </c>
      <c r="K522" s="122">
        <v>2417.9639999999999</v>
      </c>
      <c r="L522" s="123">
        <v>1.95</v>
      </c>
      <c r="M522" s="117" t="s">
        <v>1112</v>
      </c>
      <c r="N522" s="117" t="s">
        <v>916</v>
      </c>
      <c r="O522" s="78" t="str">
        <f t="shared" si="9"/>
        <v>29.1%</v>
      </c>
      <c r="P522" s="78" t="str">
        <f t="shared" si="9"/>
        <v>23.8%</v>
      </c>
      <c r="Q522" s="105"/>
      <c r="R522" s="97"/>
      <c r="S522" s="98"/>
      <c r="T522" s="99"/>
      <c r="U522" s="106"/>
      <c r="V522" s="106"/>
      <c r="W522" s="88" t="s">
        <v>1600</v>
      </c>
      <c r="X522" s="88" t="s">
        <v>1601</v>
      </c>
    </row>
    <row r="523" spans="2:24" x14ac:dyDescent="0.2">
      <c r="B523" s="116" t="s">
        <v>26</v>
      </c>
      <c r="C523" s="78" t="s">
        <v>300</v>
      </c>
      <c r="D523" s="78" t="s">
        <v>93</v>
      </c>
      <c r="E523" s="78" t="s">
        <v>1833</v>
      </c>
      <c r="F523" s="78" t="s">
        <v>404</v>
      </c>
      <c r="G523" s="104" t="s">
        <v>257</v>
      </c>
      <c r="H523" s="105" t="s">
        <v>924</v>
      </c>
      <c r="I523" s="122">
        <v>47270</v>
      </c>
      <c r="J523" s="123">
        <v>42</v>
      </c>
      <c r="K523" s="122">
        <v>10016.964</v>
      </c>
      <c r="L523" s="123">
        <v>9.84</v>
      </c>
      <c r="M523" s="117" t="s">
        <v>1136</v>
      </c>
      <c r="N523" s="117" t="s">
        <v>1062</v>
      </c>
      <c r="O523" s="78" t="str">
        <f t="shared" si="9"/>
        <v>21.1%</v>
      </c>
      <c r="P523" s="78" t="str">
        <f t="shared" si="9"/>
        <v>23.4%</v>
      </c>
      <c r="Q523" s="105"/>
      <c r="R523" s="97"/>
      <c r="S523" s="98"/>
      <c r="T523" s="99"/>
      <c r="U523" s="106"/>
      <c r="V523" s="106"/>
      <c r="W523" s="88" t="s">
        <v>1600</v>
      </c>
      <c r="X523" s="88" t="s">
        <v>1601</v>
      </c>
    </row>
    <row r="524" spans="2:24" x14ac:dyDescent="0.2">
      <c r="B524" s="116" t="s">
        <v>32</v>
      </c>
      <c r="C524" s="78" t="s">
        <v>297</v>
      </c>
      <c r="D524" s="78" t="s">
        <v>20</v>
      </c>
      <c r="E524" s="78" t="s">
        <v>1834</v>
      </c>
      <c r="F524" s="78" t="s">
        <v>786</v>
      </c>
      <c r="G524" s="104" t="s">
        <v>785</v>
      </c>
      <c r="H524" s="105" t="s">
        <v>921</v>
      </c>
      <c r="I524" s="122">
        <v>24600</v>
      </c>
      <c r="J524" s="123">
        <v>14.7</v>
      </c>
      <c r="K524" s="122">
        <v>5286</v>
      </c>
      <c r="L524" s="123">
        <v>3.48</v>
      </c>
      <c r="M524" s="117" t="s">
        <v>937</v>
      </c>
      <c r="N524" s="117" t="s">
        <v>1095</v>
      </c>
      <c r="O524" s="78" t="str">
        <f t="shared" si="9"/>
        <v>21.4%</v>
      </c>
      <c r="P524" s="78" t="str">
        <f t="shared" si="9"/>
        <v>23.6%</v>
      </c>
      <c r="Q524" s="105"/>
      <c r="R524" s="97"/>
      <c r="S524" s="98"/>
      <c r="T524" s="99"/>
      <c r="U524" s="106"/>
      <c r="V524" s="106"/>
      <c r="W524" s="88" t="s">
        <v>1602</v>
      </c>
      <c r="X524" s="88" t="s">
        <v>1603</v>
      </c>
    </row>
    <row r="525" spans="2:24" x14ac:dyDescent="0.2">
      <c r="B525" s="116" t="s">
        <v>32</v>
      </c>
      <c r="C525" s="78" t="s">
        <v>297</v>
      </c>
      <c r="D525" s="78" t="s">
        <v>20</v>
      </c>
      <c r="E525" s="78" t="s">
        <v>1834</v>
      </c>
      <c r="F525" s="78" t="s">
        <v>786</v>
      </c>
      <c r="G525" s="104" t="s">
        <v>785</v>
      </c>
      <c r="H525" s="105" t="s">
        <v>922</v>
      </c>
      <c r="I525" s="122">
        <v>28627</v>
      </c>
      <c r="J525" s="123">
        <v>19.93</v>
      </c>
      <c r="K525" s="122">
        <v>13101</v>
      </c>
      <c r="L525" s="123">
        <v>7.03</v>
      </c>
      <c r="M525" s="117" t="s">
        <v>1330</v>
      </c>
      <c r="N525" s="117" t="s">
        <v>1285</v>
      </c>
      <c r="O525" s="78" t="str">
        <f t="shared" si="9"/>
        <v>45.7%</v>
      </c>
      <c r="P525" s="78" t="str">
        <f t="shared" si="9"/>
        <v>35.2%</v>
      </c>
      <c r="Q525" s="105"/>
      <c r="R525" s="97"/>
      <c r="S525" s="98"/>
      <c r="T525" s="99"/>
      <c r="U525" s="106"/>
      <c r="V525" s="106"/>
      <c r="W525" s="88" t="s">
        <v>1602</v>
      </c>
      <c r="X525" s="88" t="s">
        <v>1603</v>
      </c>
    </row>
    <row r="526" spans="2:24" x14ac:dyDescent="0.2">
      <c r="B526" s="116" t="s">
        <v>32</v>
      </c>
      <c r="C526" s="78" t="s">
        <v>297</v>
      </c>
      <c r="D526" s="78" t="s">
        <v>20</v>
      </c>
      <c r="E526" s="78" t="s">
        <v>1834</v>
      </c>
      <c r="F526" s="78" t="s">
        <v>786</v>
      </c>
      <c r="G526" s="104" t="s">
        <v>785</v>
      </c>
      <c r="H526" s="105" t="s">
        <v>923</v>
      </c>
      <c r="I526" s="122">
        <v>9518</v>
      </c>
      <c r="J526" s="123">
        <v>9.08</v>
      </c>
      <c r="K526" s="122">
        <v>1507.18</v>
      </c>
      <c r="L526" s="123">
        <v>1.66</v>
      </c>
      <c r="M526" s="117" t="s">
        <v>1129</v>
      </c>
      <c r="N526" s="117" t="s">
        <v>1037</v>
      </c>
      <c r="O526" s="78" t="str">
        <f t="shared" si="9"/>
        <v>15.8%</v>
      </c>
      <c r="P526" s="78" t="str">
        <f t="shared" si="9"/>
        <v>18.2%</v>
      </c>
      <c r="Q526" s="105"/>
      <c r="R526" s="97"/>
      <c r="S526" s="98"/>
      <c r="T526" s="99"/>
      <c r="U526" s="106"/>
      <c r="V526" s="106"/>
      <c r="W526" s="88" t="s">
        <v>1602</v>
      </c>
      <c r="X526" s="88" t="s">
        <v>1603</v>
      </c>
    </row>
    <row r="527" spans="2:24" x14ac:dyDescent="0.2">
      <c r="B527" s="116" t="s">
        <v>32</v>
      </c>
      <c r="C527" s="78" t="s">
        <v>297</v>
      </c>
      <c r="D527" s="78" t="s">
        <v>20</v>
      </c>
      <c r="E527" s="78" t="s">
        <v>1834</v>
      </c>
      <c r="F527" s="78" t="s">
        <v>786</v>
      </c>
      <c r="G527" s="104" t="s">
        <v>785</v>
      </c>
      <c r="H527" s="105" t="s">
        <v>924</v>
      </c>
      <c r="I527" s="122">
        <v>62745</v>
      </c>
      <c r="J527" s="123">
        <v>43.709999999999994</v>
      </c>
      <c r="K527" s="122">
        <v>19894.18</v>
      </c>
      <c r="L527" s="123">
        <v>12.17</v>
      </c>
      <c r="M527" s="117" t="s">
        <v>1198</v>
      </c>
      <c r="N527" s="117" t="s">
        <v>1054</v>
      </c>
      <c r="O527" s="78" t="str">
        <f t="shared" si="9"/>
        <v>31.7%</v>
      </c>
      <c r="P527" s="78" t="str">
        <f t="shared" si="9"/>
        <v>27.8%</v>
      </c>
      <c r="Q527" s="105"/>
      <c r="R527" s="97"/>
      <c r="S527" s="98"/>
      <c r="T527" s="99"/>
      <c r="U527" s="106"/>
      <c r="V527" s="106"/>
      <c r="W527" s="88" t="s">
        <v>1602</v>
      </c>
      <c r="X527" s="88" t="s">
        <v>1603</v>
      </c>
    </row>
    <row r="528" spans="2:24" x14ac:dyDescent="0.2">
      <c r="B528" s="116" t="s">
        <v>65</v>
      </c>
      <c r="C528" s="78" t="s">
        <v>293</v>
      </c>
      <c r="D528" s="78" t="s">
        <v>59</v>
      </c>
      <c r="E528" s="78" t="s">
        <v>1835</v>
      </c>
      <c r="F528" s="78" t="s">
        <v>748</v>
      </c>
      <c r="G528" s="104" t="s">
        <v>170</v>
      </c>
      <c r="H528" s="105" t="s">
        <v>921</v>
      </c>
      <c r="I528" s="122">
        <v>23256</v>
      </c>
      <c r="J528" s="123">
        <v>13.43</v>
      </c>
      <c r="K528" s="122">
        <v>5459</v>
      </c>
      <c r="L528" s="123">
        <v>4.04</v>
      </c>
      <c r="M528" s="117" t="s">
        <v>1062</v>
      </c>
      <c r="N528" s="117" t="s">
        <v>1137</v>
      </c>
      <c r="O528" s="78" t="str">
        <f t="shared" si="9"/>
        <v>23.4%</v>
      </c>
      <c r="P528" s="78" t="str">
        <f t="shared" si="9"/>
        <v>30%</v>
      </c>
      <c r="Q528" s="91"/>
      <c r="R528" s="87"/>
      <c r="S528" s="98"/>
      <c r="T528" s="99"/>
      <c r="U528" s="106"/>
      <c r="V528" s="106"/>
      <c r="W528" s="88" t="s">
        <v>1604</v>
      </c>
      <c r="X528" s="88" t="s">
        <v>1605</v>
      </c>
    </row>
    <row r="529" spans="2:24" x14ac:dyDescent="0.2">
      <c r="B529" s="116" t="s">
        <v>65</v>
      </c>
      <c r="C529" s="78" t="s">
        <v>293</v>
      </c>
      <c r="D529" s="78" t="s">
        <v>59</v>
      </c>
      <c r="E529" s="78" t="s">
        <v>1835</v>
      </c>
      <c r="F529" s="78" t="s">
        <v>748</v>
      </c>
      <c r="G529" s="104" t="s">
        <v>170</v>
      </c>
      <c r="H529" s="105" t="s">
        <v>922</v>
      </c>
      <c r="I529" s="122">
        <v>35486</v>
      </c>
      <c r="J529" s="123">
        <v>29.22</v>
      </c>
      <c r="K529" s="122">
        <v>20777</v>
      </c>
      <c r="L529" s="123">
        <v>14.26</v>
      </c>
      <c r="M529" s="117" t="s">
        <v>1331</v>
      </c>
      <c r="N529" s="117" t="s">
        <v>1332</v>
      </c>
      <c r="O529" s="78" t="str">
        <f t="shared" si="9"/>
        <v>58.5%</v>
      </c>
      <c r="P529" s="78" t="str">
        <f t="shared" si="9"/>
        <v>48.8%</v>
      </c>
      <c r="Q529" s="91"/>
      <c r="R529" s="87"/>
      <c r="S529" s="98"/>
      <c r="T529" s="99"/>
      <c r="U529" s="106"/>
      <c r="V529" s="106"/>
      <c r="W529" s="88" t="s">
        <v>1604</v>
      </c>
      <c r="X529" s="88" t="s">
        <v>1605</v>
      </c>
    </row>
    <row r="530" spans="2:24" x14ac:dyDescent="0.2">
      <c r="B530" s="116" t="s">
        <v>65</v>
      </c>
      <c r="C530" s="78" t="s">
        <v>293</v>
      </c>
      <c r="D530" s="78" t="s">
        <v>59</v>
      </c>
      <c r="E530" s="78" t="s">
        <v>1835</v>
      </c>
      <c r="F530" s="78" t="s">
        <v>748</v>
      </c>
      <c r="G530" s="104" t="s">
        <v>170</v>
      </c>
      <c r="H530" s="105" t="s">
        <v>923</v>
      </c>
      <c r="I530" s="122">
        <v>8928</v>
      </c>
      <c r="J530" s="123">
        <v>8.09</v>
      </c>
      <c r="K530" s="122">
        <v>1974</v>
      </c>
      <c r="L530" s="123">
        <v>1.58</v>
      </c>
      <c r="M530" s="117" t="s">
        <v>934</v>
      </c>
      <c r="N530" s="117" t="s">
        <v>1048</v>
      </c>
      <c r="O530" s="78" t="str">
        <f t="shared" si="9"/>
        <v>22.1%</v>
      </c>
      <c r="P530" s="78" t="str">
        <f t="shared" si="9"/>
        <v>19.5%</v>
      </c>
      <c r="Q530" s="91"/>
      <c r="R530" s="87"/>
      <c r="S530" s="87"/>
      <c r="T530" s="87"/>
      <c r="U530" s="87"/>
      <c r="V530" s="87"/>
      <c r="W530" s="88" t="s">
        <v>1604</v>
      </c>
      <c r="X530" s="88" t="s">
        <v>1605</v>
      </c>
    </row>
    <row r="531" spans="2:24" x14ac:dyDescent="0.2">
      <c r="B531" s="116" t="s">
        <v>65</v>
      </c>
      <c r="C531" s="78" t="s">
        <v>293</v>
      </c>
      <c r="D531" s="78" t="s">
        <v>59</v>
      </c>
      <c r="E531" s="78" t="s">
        <v>1835</v>
      </c>
      <c r="F531" s="78" t="s">
        <v>748</v>
      </c>
      <c r="G531" s="104" t="s">
        <v>170</v>
      </c>
      <c r="H531" s="105" t="s">
        <v>924</v>
      </c>
      <c r="I531" s="122">
        <v>67670</v>
      </c>
      <c r="J531" s="123">
        <v>50.739999999999995</v>
      </c>
      <c r="K531" s="122">
        <v>28210</v>
      </c>
      <c r="L531" s="123">
        <v>19.880000000000003</v>
      </c>
      <c r="M531" s="117" t="s">
        <v>1333</v>
      </c>
      <c r="N531" s="117" t="s">
        <v>1300</v>
      </c>
      <c r="O531" s="78" t="str">
        <f t="shared" si="9"/>
        <v>41.6%</v>
      </c>
      <c r="P531" s="78" t="str">
        <f t="shared" si="9"/>
        <v>39.1%</v>
      </c>
      <c r="Q531" s="91"/>
      <c r="R531" s="87"/>
      <c r="S531" s="87"/>
      <c r="T531" s="87"/>
      <c r="U531" s="87"/>
      <c r="V531" s="87"/>
      <c r="W531" s="88" t="s">
        <v>1604</v>
      </c>
      <c r="X531" s="88" t="s">
        <v>1605</v>
      </c>
    </row>
    <row r="532" spans="2:24" x14ac:dyDescent="0.2">
      <c r="B532" s="116" t="s">
        <v>65</v>
      </c>
      <c r="C532" s="78" t="s">
        <v>298</v>
      </c>
      <c r="D532" s="78" t="s">
        <v>22</v>
      </c>
      <c r="E532" s="78" t="s">
        <v>1836</v>
      </c>
      <c r="F532" s="78" t="s">
        <v>800</v>
      </c>
      <c r="G532" s="104" t="s">
        <v>161</v>
      </c>
      <c r="H532" s="105" t="s">
        <v>921</v>
      </c>
      <c r="I532" s="122">
        <v>23240</v>
      </c>
      <c r="J532" s="123">
        <v>13.59</v>
      </c>
      <c r="K532" s="122">
        <v>5046</v>
      </c>
      <c r="L532" s="123">
        <v>2.83</v>
      </c>
      <c r="M532" s="117" t="s">
        <v>911</v>
      </c>
      <c r="N532" s="117" t="s">
        <v>1277</v>
      </c>
      <c r="O532" s="78" t="str">
        <f t="shared" si="9"/>
        <v>21.7%</v>
      </c>
      <c r="P532" s="78" t="str">
        <f t="shared" si="9"/>
        <v>20.8%</v>
      </c>
      <c r="Q532" s="91"/>
      <c r="R532" s="87"/>
      <c r="S532" s="87"/>
      <c r="T532" s="87"/>
      <c r="U532" s="87"/>
      <c r="V532" s="87"/>
      <c r="W532" s="88" t="s">
        <v>1606</v>
      </c>
      <c r="X532" s="88" t="s">
        <v>1607</v>
      </c>
    </row>
    <row r="533" spans="2:24" x14ac:dyDescent="0.2">
      <c r="B533" s="116" t="s">
        <v>65</v>
      </c>
      <c r="C533" s="78" t="s">
        <v>298</v>
      </c>
      <c r="D533" s="78" t="s">
        <v>22</v>
      </c>
      <c r="E533" s="78" t="s">
        <v>1836</v>
      </c>
      <c r="F533" s="78" t="s">
        <v>800</v>
      </c>
      <c r="G533" s="104" t="s">
        <v>161</v>
      </c>
      <c r="H533" s="105" t="s">
        <v>922</v>
      </c>
      <c r="I533" s="122">
        <v>80158</v>
      </c>
      <c r="J533" s="123">
        <v>22.52</v>
      </c>
      <c r="K533" s="122">
        <v>66918</v>
      </c>
      <c r="L533" s="123">
        <v>7.09</v>
      </c>
      <c r="M533" s="117" t="s">
        <v>1334</v>
      </c>
      <c r="N533" s="117" t="s">
        <v>1171</v>
      </c>
      <c r="O533" s="78" t="str">
        <f t="shared" si="9"/>
        <v>83.4%</v>
      </c>
      <c r="P533" s="78" t="str">
        <f t="shared" si="9"/>
        <v>31.4%</v>
      </c>
      <c r="Q533" s="91"/>
      <c r="R533" s="87"/>
      <c r="S533" s="87"/>
      <c r="T533" s="87"/>
      <c r="U533" s="87"/>
      <c r="V533" s="87"/>
      <c r="W533" s="88" t="s">
        <v>1606</v>
      </c>
      <c r="X533" s="88" t="s">
        <v>1607</v>
      </c>
    </row>
    <row r="534" spans="2:24" x14ac:dyDescent="0.2">
      <c r="B534" s="116" t="s">
        <v>65</v>
      </c>
      <c r="C534" s="78" t="s">
        <v>298</v>
      </c>
      <c r="D534" s="78" t="s">
        <v>22</v>
      </c>
      <c r="E534" s="78" t="s">
        <v>1836</v>
      </c>
      <c r="F534" s="78" t="s">
        <v>800</v>
      </c>
      <c r="G534" s="104" t="s">
        <v>161</v>
      </c>
      <c r="H534" s="105" t="s">
        <v>923</v>
      </c>
      <c r="I534" s="122">
        <v>10430</v>
      </c>
      <c r="J534" s="123">
        <v>11.07</v>
      </c>
      <c r="K534" s="122">
        <v>2282.2089999999998</v>
      </c>
      <c r="L534" s="123">
        <v>2.41</v>
      </c>
      <c r="M534" s="117" t="s">
        <v>1071</v>
      </c>
      <c r="N534" s="117" t="s">
        <v>911</v>
      </c>
      <c r="O534" s="78" t="str">
        <f t="shared" si="9"/>
        <v>21.8%</v>
      </c>
      <c r="P534" s="78" t="str">
        <f t="shared" si="9"/>
        <v>21.7%</v>
      </c>
      <c r="Q534" s="91"/>
      <c r="R534" s="87"/>
      <c r="S534" s="87"/>
      <c r="T534" s="87"/>
      <c r="U534" s="87"/>
      <c r="V534" s="87"/>
      <c r="W534" s="88" t="s">
        <v>1606</v>
      </c>
      <c r="X534" s="88" t="s">
        <v>1607</v>
      </c>
    </row>
    <row r="535" spans="2:24" x14ac:dyDescent="0.2">
      <c r="B535" s="116" t="s">
        <v>65</v>
      </c>
      <c r="C535" s="78" t="s">
        <v>298</v>
      </c>
      <c r="D535" s="78" t="s">
        <v>22</v>
      </c>
      <c r="E535" s="78" t="s">
        <v>1836</v>
      </c>
      <c r="F535" s="78" t="s">
        <v>800</v>
      </c>
      <c r="G535" s="104" t="s">
        <v>161</v>
      </c>
      <c r="H535" s="105" t="s">
        <v>924</v>
      </c>
      <c r="I535" s="122">
        <v>113828</v>
      </c>
      <c r="J535" s="123">
        <v>47.18</v>
      </c>
      <c r="K535" s="122">
        <v>74246.209000000003</v>
      </c>
      <c r="L535" s="123">
        <v>12.33</v>
      </c>
      <c r="M535" s="117" t="s">
        <v>1335</v>
      </c>
      <c r="N535" s="117" t="s">
        <v>1025</v>
      </c>
      <c r="O535" s="78" t="str">
        <f t="shared" si="9"/>
        <v>65.2%</v>
      </c>
      <c r="P535" s="78" t="str">
        <f t="shared" si="9"/>
        <v>26.1%</v>
      </c>
      <c r="Q535" s="91"/>
      <c r="R535" s="87"/>
      <c r="S535" s="87"/>
      <c r="T535" s="87"/>
      <c r="U535" s="87"/>
      <c r="V535" s="87"/>
      <c r="W535" s="88" t="s">
        <v>1606</v>
      </c>
      <c r="X535" s="88" t="s">
        <v>1607</v>
      </c>
    </row>
    <row r="536" spans="2:24" x14ac:dyDescent="0.2">
      <c r="B536" s="116" t="s">
        <v>32</v>
      </c>
      <c r="C536" s="78" t="s">
        <v>299</v>
      </c>
      <c r="D536" s="78" t="s">
        <v>61</v>
      </c>
      <c r="E536" s="78" t="s">
        <v>1837</v>
      </c>
      <c r="F536" s="78" t="s">
        <v>805</v>
      </c>
      <c r="G536" s="104" t="s">
        <v>804</v>
      </c>
      <c r="H536" s="105" t="s">
        <v>921</v>
      </c>
      <c r="I536" s="122">
        <v>19529</v>
      </c>
      <c r="J536" s="123">
        <v>9.74</v>
      </c>
      <c r="K536" s="122">
        <v>1464</v>
      </c>
      <c r="L536" s="123">
        <v>0.83</v>
      </c>
      <c r="M536" s="117" t="s">
        <v>1336</v>
      </c>
      <c r="N536" s="117" t="s">
        <v>1337</v>
      </c>
      <c r="O536" s="78" t="str">
        <f t="shared" si="9"/>
        <v>7.49%</v>
      </c>
      <c r="P536" s="78" t="str">
        <f t="shared" si="9"/>
        <v>8.52%</v>
      </c>
      <c r="Q536" s="91"/>
      <c r="R536" s="87"/>
      <c r="S536" s="87"/>
      <c r="T536" s="87"/>
      <c r="U536" s="87"/>
      <c r="V536" s="87"/>
      <c r="W536" s="88" t="s">
        <v>1608</v>
      </c>
      <c r="X536" s="88" t="s">
        <v>1609</v>
      </c>
    </row>
    <row r="537" spans="2:24" x14ac:dyDescent="0.2">
      <c r="B537" s="116" t="s">
        <v>32</v>
      </c>
      <c r="C537" s="78" t="s">
        <v>299</v>
      </c>
      <c r="D537" s="78" t="s">
        <v>61</v>
      </c>
      <c r="E537" s="78" t="s">
        <v>1837</v>
      </c>
      <c r="F537" s="78" t="s">
        <v>805</v>
      </c>
      <c r="G537" s="104" t="s">
        <v>804</v>
      </c>
      <c r="H537" s="105" t="s">
        <v>922</v>
      </c>
      <c r="I537" s="122">
        <v>24236</v>
      </c>
      <c r="J537" s="123">
        <v>11.19</v>
      </c>
      <c r="K537" s="122">
        <v>8933</v>
      </c>
      <c r="L537" s="123">
        <v>3.21</v>
      </c>
      <c r="M537" s="117" t="s">
        <v>1147</v>
      </c>
      <c r="N537" s="117" t="s">
        <v>1233</v>
      </c>
      <c r="O537" s="78" t="str">
        <f t="shared" si="9"/>
        <v>36.8%</v>
      </c>
      <c r="P537" s="78" t="str">
        <f t="shared" si="9"/>
        <v>28.6%</v>
      </c>
      <c r="Q537" s="91"/>
      <c r="R537" s="87"/>
      <c r="S537" s="87"/>
      <c r="T537" s="87"/>
      <c r="U537" s="87"/>
      <c r="V537" s="87"/>
      <c r="W537" s="88" t="s">
        <v>1608</v>
      </c>
      <c r="X537" s="88" t="s">
        <v>1609</v>
      </c>
    </row>
    <row r="538" spans="2:24" x14ac:dyDescent="0.2">
      <c r="B538" s="116" t="s">
        <v>32</v>
      </c>
      <c r="C538" s="78" t="s">
        <v>299</v>
      </c>
      <c r="D538" s="78" t="s">
        <v>61</v>
      </c>
      <c r="E538" s="78" t="s">
        <v>1837</v>
      </c>
      <c r="F538" s="78" t="s">
        <v>805</v>
      </c>
      <c r="G538" s="104" t="s">
        <v>804</v>
      </c>
      <c r="H538" s="105" t="s">
        <v>923</v>
      </c>
      <c r="I538" s="122">
        <v>8636</v>
      </c>
      <c r="J538" s="123">
        <v>7.23</v>
      </c>
      <c r="K538" s="122">
        <v>1435</v>
      </c>
      <c r="L538" s="123">
        <v>1.77</v>
      </c>
      <c r="M538" s="117" t="s">
        <v>918</v>
      </c>
      <c r="N538" s="117" t="s">
        <v>1236</v>
      </c>
      <c r="O538" s="78" t="str">
        <f t="shared" si="9"/>
        <v>16.6%</v>
      </c>
      <c r="P538" s="78" t="str">
        <f t="shared" si="9"/>
        <v>24.4%</v>
      </c>
      <c r="Q538" s="91"/>
      <c r="R538" s="87"/>
      <c r="S538" s="87"/>
      <c r="T538" s="87"/>
      <c r="U538" s="87"/>
      <c r="V538" s="87"/>
      <c r="W538" s="88" t="s">
        <v>1608</v>
      </c>
      <c r="X538" s="88" t="s">
        <v>1609</v>
      </c>
    </row>
    <row r="539" spans="2:24" x14ac:dyDescent="0.2">
      <c r="B539" s="116" t="s">
        <v>32</v>
      </c>
      <c r="C539" s="78" t="s">
        <v>299</v>
      </c>
      <c r="D539" s="78" t="s">
        <v>61</v>
      </c>
      <c r="E539" s="78" t="s">
        <v>1837</v>
      </c>
      <c r="F539" s="78" t="s">
        <v>805</v>
      </c>
      <c r="G539" s="104" t="s">
        <v>804</v>
      </c>
      <c r="H539" s="105" t="s">
        <v>924</v>
      </c>
      <c r="I539" s="122">
        <v>52401</v>
      </c>
      <c r="J539" s="123">
        <v>28.16</v>
      </c>
      <c r="K539" s="122">
        <v>11832</v>
      </c>
      <c r="L539" s="123">
        <v>5.8100000000000005</v>
      </c>
      <c r="M539" s="117" t="s">
        <v>1183</v>
      </c>
      <c r="N539" s="117" t="s">
        <v>1053</v>
      </c>
      <c r="O539" s="78" t="str">
        <f t="shared" si="9"/>
        <v>22.5%</v>
      </c>
      <c r="P539" s="78" t="str">
        <f t="shared" si="9"/>
        <v>20.6%</v>
      </c>
      <c r="Q539" s="91"/>
      <c r="R539" s="87"/>
      <c r="S539" s="87"/>
      <c r="T539" s="87"/>
      <c r="U539" s="87"/>
      <c r="V539" s="87"/>
      <c r="W539" s="88" t="s">
        <v>1608</v>
      </c>
      <c r="X539" s="88" t="s">
        <v>1609</v>
      </c>
    </row>
    <row r="540" spans="2:24" x14ac:dyDescent="0.2">
      <c r="B540" s="116" t="s">
        <v>65</v>
      </c>
      <c r="C540" s="78" t="s">
        <v>294</v>
      </c>
      <c r="D540" s="78" t="s">
        <v>60</v>
      </c>
      <c r="E540" s="78" t="s">
        <v>1838</v>
      </c>
      <c r="F540" s="78" t="s">
        <v>1436</v>
      </c>
      <c r="G540" s="104" t="s">
        <v>191</v>
      </c>
      <c r="H540" s="105" t="s">
        <v>921</v>
      </c>
      <c r="I540" s="122">
        <v>14656</v>
      </c>
      <c r="J540" s="123">
        <v>8.01</v>
      </c>
      <c r="K540" s="122">
        <v>677</v>
      </c>
      <c r="L540" s="123">
        <v>0.77</v>
      </c>
      <c r="M540" s="117" t="s">
        <v>1338</v>
      </c>
      <c r="N540" s="117" t="s">
        <v>1339</v>
      </c>
      <c r="O540" s="78" t="str">
        <f t="shared" si="9"/>
        <v>4.61%</v>
      </c>
      <c r="P540" s="78" t="str">
        <f t="shared" si="9"/>
        <v>9.61%</v>
      </c>
      <c r="Q540" s="91"/>
      <c r="R540" s="87"/>
      <c r="S540" s="87"/>
      <c r="T540" s="87"/>
      <c r="U540" s="87"/>
      <c r="V540" s="87"/>
      <c r="W540" s="88" t="s">
        <v>1610</v>
      </c>
      <c r="X540" s="88" t="s">
        <v>1611</v>
      </c>
    </row>
    <row r="541" spans="2:24" x14ac:dyDescent="0.2">
      <c r="B541" s="116" t="s">
        <v>65</v>
      </c>
      <c r="C541" s="78" t="s">
        <v>294</v>
      </c>
      <c r="D541" s="78" t="s">
        <v>60</v>
      </c>
      <c r="E541" s="78" t="s">
        <v>1838</v>
      </c>
      <c r="F541" s="78" t="s">
        <v>1436</v>
      </c>
      <c r="G541" s="104" t="s">
        <v>191</v>
      </c>
      <c r="H541" s="105" t="s">
        <v>922</v>
      </c>
      <c r="I541" s="122">
        <v>15216</v>
      </c>
      <c r="J541" s="123">
        <v>14.38</v>
      </c>
      <c r="K541" s="122">
        <v>2443</v>
      </c>
      <c r="L541" s="123">
        <v>3.72</v>
      </c>
      <c r="M541" s="117" t="s">
        <v>1278</v>
      </c>
      <c r="N541" s="117" t="s">
        <v>1032</v>
      </c>
      <c r="O541" s="78" t="str">
        <f t="shared" si="9"/>
        <v>16%</v>
      </c>
      <c r="P541" s="78" t="str">
        <f t="shared" si="9"/>
        <v>25.8%</v>
      </c>
      <c r="Q541" s="91"/>
      <c r="R541" s="87"/>
      <c r="S541" s="87"/>
      <c r="T541" s="87"/>
      <c r="U541" s="87"/>
      <c r="V541" s="87"/>
      <c r="W541" s="88" t="s">
        <v>1610</v>
      </c>
      <c r="X541" s="88" t="s">
        <v>1611</v>
      </c>
    </row>
    <row r="542" spans="2:24" x14ac:dyDescent="0.2">
      <c r="B542" s="116" t="s">
        <v>65</v>
      </c>
      <c r="C542" s="78" t="s">
        <v>294</v>
      </c>
      <c r="D542" s="78" t="s">
        <v>60</v>
      </c>
      <c r="E542" s="78" t="s">
        <v>1838</v>
      </c>
      <c r="F542" s="78" t="s">
        <v>1436</v>
      </c>
      <c r="G542" s="104" t="s">
        <v>191</v>
      </c>
      <c r="H542" s="105" t="s">
        <v>923</v>
      </c>
      <c r="I542" s="122">
        <v>7597</v>
      </c>
      <c r="J542" s="123">
        <v>7.03</v>
      </c>
      <c r="K542" s="122">
        <v>1079</v>
      </c>
      <c r="L542" s="123">
        <v>1.54</v>
      </c>
      <c r="M542" s="117" t="s">
        <v>1027</v>
      </c>
      <c r="N542" s="117" t="s">
        <v>1124</v>
      </c>
      <c r="O542" s="78" t="str">
        <f t="shared" si="9"/>
        <v>14.2%</v>
      </c>
      <c r="P542" s="78" t="str">
        <f t="shared" si="9"/>
        <v>21.9%</v>
      </c>
      <c r="Q542" s="91"/>
      <c r="R542" s="87"/>
      <c r="S542" s="87"/>
      <c r="T542" s="87"/>
      <c r="U542" s="87"/>
      <c r="V542" s="87"/>
      <c r="W542" s="88" t="s">
        <v>1610</v>
      </c>
      <c r="X542" s="88" t="s">
        <v>1611</v>
      </c>
    </row>
    <row r="543" spans="2:24" x14ac:dyDescent="0.2">
      <c r="B543" s="116" t="s">
        <v>65</v>
      </c>
      <c r="C543" s="78" t="s">
        <v>294</v>
      </c>
      <c r="D543" s="78" t="s">
        <v>60</v>
      </c>
      <c r="E543" s="78" t="s">
        <v>1838</v>
      </c>
      <c r="F543" s="78" t="s">
        <v>1436</v>
      </c>
      <c r="G543" s="104" t="s">
        <v>191</v>
      </c>
      <c r="H543" s="105" t="s">
        <v>924</v>
      </c>
      <c r="I543" s="122">
        <v>37469</v>
      </c>
      <c r="J543" s="123">
        <v>29.42</v>
      </c>
      <c r="K543" s="122">
        <v>4199</v>
      </c>
      <c r="L543" s="123">
        <v>6.03</v>
      </c>
      <c r="M543" s="117" t="s">
        <v>1340</v>
      </c>
      <c r="N543" s="117" t="s">
        <v>1257</v>
      </c>
      <c r="O543" s="78" t="str">
        <f t="shared" si="9"/>
        <v>11.2%</v>
      </c>
      <c r="P543" s="78" t="str">
        <f t="shared" si="9"/>
        <v>20.4%</v>
      </c>
      <c r="Q543" s="91"/>
      <c r="R543" s="87"/>
      <c r="S543" s="87"/>
      <c r="T543" s="87"/>
      <c r="U543" s="87"/>
      <c r="V543" s="87"/>
      <c r="W543" s="88" t="s">
        <v>1610</v>
      </c>
      <c r="X543" s="88" t="s">
        <v>1611</v>
      </c>
    </row>
    <row r="544" spans="2:24" x14ac:dyDescent="0.2">
      <c r="B544" s="116" t="s">
        <v>65</v>
      </c>
      <c r="C544" s="78" t="s">
        <v>298</v>
      </c>
      <c r="D544" s="78" t="s">
        <v>22</v>
      </c>
      <c r="E544" s="78" t="s">
        <v>1839</v>
      </c>
      <c r="F544" s="78" t="s">
        <v>802</v>
      </c>
      <c r="G544" s="104" t="s">
        <v>801</v>
      </c>
      <c r="H544" s="105" t="s">
        <v>921</v>
      </c>
      <c r="I544" s="122">
        <v>28327</v>
      </c>
      <c r="J544" s="123">
        <v>16.600000000000001</v>
      </c>
      <c r="K544" s="122">
        <v>4673</v>
      </c>
      <c r="L544" s="123">
        <v>3.67</v>
      </c>
      <c r="M544" s="117" t="s">
        <v>1045</v>
      </c>
      <c r="N544" s="117" t="s">
        <v>934</v>
      </c>
      <c r="O544" s="78" t="str">
        <f t="shared" si="9"/>
        <v>16.4%</v>
      </c>
      <c r="P544" s="78" t="str">
        <f t="shared" si="9"/>
        <v>22.1%</v>
      </c>
      <c r="Q544" s="91"/>
      <c r="R544" s="87"/>
      <c r="S544" s="87"/>
      <c r="T544" s="87"/>
      <c r="U544" s="87"/>
      <c r="V544" s="87"/>
      <c r="W544" s="88" t="s">
        <v>1612</v>
      </c>
      <c r="X544" s="88" t="s">
        <v>1607</v>
      </c>
    </row>
    <row r="545" spans="2:24" x14ac:dyDescent="0.2">
      <c r="B545" s="116" t="s">
        <v>65</v>
      </c>
      <c r="C545" s="78" t="s">
        <v>298</v>
      </c>
      <c r="D545" s="78" t="s">
        <v>22</v>
      </c>
      <c r="E545" s="78" t="s">
        <v>1839</v>
      </c>
      <c r="F545" s="78" t="s">
        <v>802</v>
      </c>
      <c r="G545" s="104" t="s">
        <v>801</v>
      </c>
      <c r="H545" s="105" t="s">
        <v>922</v>
      </c>
      <c r="I545" s="122">
        <v>20760</v>
      </c>
      <c r="J545" s="123">
        <v>21.13</v>
      </c>
      <c r="K545" s="122">
        <v>5445</v>
      </c>
      <c r="L545" s="123">
        <v>6.86</v>
      </c>
      <c r="M545" s="117" t="s">
        <v>1103</v>
      </c>
      <c r="N545" s="117" t="s">
        <v>1149</v>
      </c>
      <c r="O545" s="78" t="str">
        <f t="shared" si="9"/>
        <v>26.2%</v>
      </c>
      <c r="P545" s="78" t="str">
        <f t="shared" si="9"/>
        <v>32.4%</v>
      </c>
      <c r="Q545" s="91"/>
      <c r="R545" s="87"/>
      <c r="S545" s="87"/>
      <c r="T545" s="87"/>
      <c r="U545" s="87"/>
      <c r="V545" s="87"/>
      <c r="W545" s="88" t="s">
        <v>1612</v>
      </c>
      <c r="X545" s="88" t="s">
        <v>1607</v>
      </c>
    </row>
    <row r="546" spans="2:24" x14ac:dyDescent="0.2">
      <c r="B546" s="116" t="s">
        <v>65</v>
      </c>
      <c r="C546" s="78" t="s">
        <v>298</v>
      </c>
      <c r="D546" s="78" t="s">
        <v>22</v>
      </c>
      <c r="E546" s="78" t="s">
        <v>1839</v>
      </c>
      <c r="F546" s="78" t="s">
        <v>802</v>
      </c>
      <c r="G546" s="104" t="s">
        <v>801</v>
      </c>
      <c r="H546" s="105" t="s">
        <v>923</v>
      </c>
      <c r="I546" s="122">
        <v>8718</v>
      </c>
      <c r="J546" s="123">
        <v>7.08</v>
      </c>
      <c r="K546" s="122">
        <v>1305.6579999999999</v>
      </c>
      <c r="L546" s="123">
        <v>1.4</v>
      </c>
      <c r="M546" s="117" t="s">
        <v>1034</v>
      </c>
      <c r="N546" s="117" t="s">
        <v>1041</v>
      </c>
      <c r="O546" s="78" t="str">
        <f t="shared" si="9"/>
        <v>14.9%</v>
      </c>
      <c r="P546" s="78" t="str">
        <f t="shared" si="9"/>
        <v>19.7%</v>
      </c>
      <c r="Q546" s="91"/>
      <c r="R546" s="87"/>
      <c r="S546" s="87"/>
      <c r="T546" s="87"/>
      <c r="U546" s="87"/>
      <c r="V546" s="87"/>
      <c r="W546" s="88" t="s">
        <v>1612</v>
      </c>
      <c r="X546" s="88" t="s">
        <v>1607</v>
      </c>
    </row>
    <row r="547" spans="2:24" x14ac:dyDescent="0.2">
      <c r="B547" s="116" t="s">
        <v>65</v>
      </c>
      <c r="C547" s="78" t="s">
        <v>298</v>
      </c>
      <c r="D547" s="78" t="s">
        <v>22</v>
      </c>
      <c r="E547" s="78" t="s">
        <v>1839</v>
      </c>
      <c r="F547" s="78" t="s">
        <v>802</v>
      </c>
      <c r="G547" s="104" t="s">
        <v>801</v>
      </c>
      <c r="H547" s="105" t="s">
        <v>924</v>
      </c>
      <c r="I547" s="122">
        <v>57805</v>
      </c>
      <c r="J547" s="123">
        <v>44.81</v>
      </c>
      <c r="K547" s="122">
        <v>11423.657999999999</v>
      </c>
      <c r="L547" s="123">
        <v>11.930000000000001</v>
      </c>
      <c r="M547" s="117" t="s">
        <v>1041</v>
      </c>
      <c r="N547" s="117" t="s">
        <v>1139</v>
      </c>
      <c r="O547" s="78" t="str">
        <f t="shared" ref="O547:P610" si="10">LEFT(M547*100,4)&amp;"%"</f>
        <v>19.7%</v>
      </c>
      <c r="P547" s="78" t="str">
        <f t="shared" si="10"/>
        <v>26.6%</v>
      </c>
      <c r="Q547" s="91"/>
      <c r="R547" s="87"/>
      <c r="S547" s="87"/>
      <c r="T547" s="87"/>
      <c r="U547" s="87"/>
      <c r="V547" s="87"/>
      <c r="W547" s="88" t="s">
        <v>1612</v>
      </c>
      <c r="X547" s="88" t="s">
        <v>1607</v>
      </c>
    </row>
    <row r="548" spans="2:24" x14ac:dyDescent="0.2">
      <c r="B548" s="116" t="s">
        <v>65</v>
      </c>
      <c r="C548" s="78" t="s">
        <v>845</v>
      </c>
      <c r="D548" s="78" t="s">
        <v>819</v>
      </c>
      <c r="E548" s="78" t="s">
        <v>1840</v>
      </c>
      <c r="F548" s="78" t="s">
        <v>821</v>
      </c>
      <c r="G548" s="104" t="s">
        <v>820</v>
      </c>
      <c r="H548" s="105" t="s">
        <v>921</v>
      </c>
      <c r="I548" s="122">
        <v>25133</v>
      </c>
      <c r="J548" s="123">
        <v>11.36</v>
      </c>
      <c r="K548" s="122">
        <v>765</v>
      </c>
      <c r="L548" s="123">
        <v>0.56000000000000005</v>
      </c>
      <c r="M548" s="117" t="s">
        <v>1341</v>
      </c>
      <c r="N548" s="117" t="s">
        <v>1342</v>
      </c>
      <c r="O548" s="78" t="str">
        <f t="shared" si="10"/>
        <v>3.04%</v>
      </c>
      <c r="P548" s="78" t="str">
        <f t="shared" si="10"/>
        <v>4.92%</v>
      </c>
      <c r="Q548" s="91"/>
      <c r="R548" s="87"/>
      <c r="S548" s="87"/>
      <c r="T548" s="87"/>
      <c r="U548" s="87"/>
      <c r="V548" s="87"/>
      <c r="W548" s="88" t="s">
        <v>1613</v>
      </c>
      <c r="X548" s="88" t="e">
        <v>#N/A</v>
      </c>
    </row>
    <row r="549" spans="2:24" x14ac:dyDescent="0.2">
      <c r="B549" s="116" t="s">
        <v>65</v>
      </c>
      <c r="C549" s="78" t="s">
        <v>845</v>
      </c>
      <c r="D549" s="78" t="s">
        <v>819</v>
      </c>
      <c r="E549" s="78" t="s">
        <v>1840</v>
      </c>
      <c r="F549" s="78" t="s">
        <v>821</v>
      </c>
      <c r="G549" s="104" t="s">
        <v>820</v>
      </c>
      <c r="H549" s="105" t="s">
        <v>922</v>
      </c>
      <c r="I549" s="122">
        <v>15743</v>
      </c>
      <c r="J549" s="123">
        <v>17.809999999999999</v>
      </c>
      <c r="K549" s="122">
        <v>3895</v>
      </c>
      <c r="L549" s="123">
        <v>4.74</v>
      </c>
      <c r="M549" s="117" t="s">
        <v>938</v>
      </c>
      <c r="N549" s="117" t="s">
        <v>1139</v>
      </c>
      <c r="O549" s="78" t="str">
        <f t="shared" si="10"/>
        <v>24.7%</v>
      </c>
      <c r="P549" s="78" t="str">
        <f t="shared" si="10"/>
        <v>26.6%</v>
      </c>
      <c r="Q549" s="91"/>
      <c r="R549" s="87"/>
      <c r="S549" s="87"/>
      <c r="T549" s="87"/>
      <c r="U549" s="87"/>
      <c r="V549" s="87"/>
      <c r="W549" s="88" t="s">
        <v>1613</v>
      </c>
      <c r="X549" s="88" t="e">
        <v>#N/A</v>
      </c>
    </row>
    <row r="550" spans="2:24" x14ac:dyDescent="0.2">
      <c r="B550" s="116" t="s">
        <v>65</v>
      </c>
      <c r="C550" s="78" t="s">
        <v>845</v>
      </c>
      <c r="D550" s="78" t="s">
        <v>819</v>
      </c>
      <c r="E550" s="78" t="s">
        <v>1840</v>
      </c>
      <c r="F550" s="78" t="s">
        <v>821</v>
      </c>
      <c r="G550" s="104" t="s">
        <v>820</v>
      </c>
      <c r="H550" s="105" t="s">
        <v>923</v>
      </c>
      <c r="I550" s="122">
        <v>7055</v>
      </c>
      <c r="J550" s="123">
        <v>7.28</v>
      </c>
      <c r="K550" s="122">
        <v>1510</v>
      </c>
      <c r="L550" s="123">
        <v>2</v>
      </c>
      <c r="M550" s="117" t="s">
        <v>937</v>
      </c>
      <c r="N550" s="117" t="s">
        <v>1017</v>
      </c>
      <c r="O550" s="78" t="str">
        <f t="shared" si="10"/>
        <v>21.4%</v>
      </c>
      <c r="P550" s="78" t="str">
        <f t="shared" si="10"/>
        <v>27.4%</v>
      </c>
      <c r="Q550" s="91"/>
      <c r="R550" s="87"/>
      <c r="S550" s="87"/>
      <c r="T550" s="87"/>
      <c r="U550" s="87"/>
      <c r="V550" s="87"/>
      <c r="W550" s="88" t="s">
        <v>1613</v>
      </c>
      <c r="X550" s="88" t="e">
        <v>#N/A</v>
      </c>
    </row>
    <row r="551" spans="2:24" x14ac:dyDescent="0.2">
      <c r="B551" s="116" t="s">
        <v>65</v>
      </c>
      <c r="C551" s="78" t="s">
        <v>845</v>
      </c>
      <c r="D551" s="78" t="s">
        <v>819</v>
      </c>
      <c r="E551" s="78" t="s">
        <v>1840</v>
      </c>
      <c r="F551" s="78" t="s">
        <v>821</v>
      </c>
      <c r="G551" s="104" t="s">
        <v>820</v>
      </c>
      <c r="H551" s="105" t="s">
        <v>924</v>
      </c>
      <c r="I551" s="122">
        <v>47931</v>
      </c>
      <c r="J551" s="123">
        <v>36.449999999999996</v>
      </c>
      <c r="K551" s="122">
        <v>6170</v>
      </c>
      <c r="L551" s="123">
        <v>7.3000000000000007</v>
      </c>
      <c r="M551" s="117" t="s">
        <v>1042</v>
      </c>
      <c r="N551" s="117" t="s">
        <v>1160</v>
      </c>
      <c r="O551" s="78" t="str">
        <f t="shared" si="10"/>
        <v>12.8%</v>
      </c>
      <c r="P551" s="78" t="str">
        <f t="shared" si="10"/>
        <v>20%</v>
      </c>
      <c r="Q551" s="91"/>
      <c r="R551" s="87"/>
      <c r="S551" s="87"/>
      <c r="T551" s="87"/>
      <c r="U551" s="87"/>
      <c r="V551" s="87"/>
      <c r="W551" s="88" t="s">
        <v>1613</v>
      </c>
      <c r="X551" s="88" t="e">
        <v>#N/A</v>
      </c>
    </row>
    <row r="552" spans="2:24" x14ac:dyDescent="0.2">
      <c r="B552" s="116" t="s">
        <v>65</v>
      </c>
      <c r="C552" s="78" t="s">
        <v>845</v>
      </c>
      <c r="D552" s="78" t="s">
        <v>819</v>
      </c>
      <c r="E552" s="78" t="s">
        <v>1841</v>
      </c>
      <c r="F552" s="78" t="s">
        <v>1437</v>
      </c>
      <c r="G552" s="104" t="s">
        <v>979</v>
      </c>
      <c r="H552" s="105" t="s">
        <v>921</v>
      </c>
      <c r="I552" s="122">
        <v>17300</v>
      </c>
      <c r="J552" s="123">
        <v>9.68</v>
      </c>
      <c r="K552" s="122">
        <v>1254</v>
      </c>
      <c r="L552" s="123">
        <v>1.18</v>
      </c>
      <c r="M552" s="117" t="s">
        <v>1343</v>
      </c>
      <c r="N552" s="117" t="s">
        <v>1344</v>
      </c>
      <c r="O552" s="78" t="str">
        <f t="shared" si="10"/>
        <v>7.24%</v>
      </c>
      <c r="P552" s="78" t="str">
        <f t="shared" si="10"/>
        <v>12.1%</v>
      </c>
      <c r="Q552" s="91"/>
      <c r="R552" s="87"/>
      <c r="S552" s="87"/>
      <c r="T552" s="87"/>
      <c r="U552" s="87"/>
      <c r="V552" s="87"/>
      <c r="W552" s="88" t="s">
        <v>1614</v>
      </c>
      <c r="X552" s="88" t="e">
        <v>#N/A</v>
      </c>
    </row>
    <row r="553" spans="2:24" x14ac:dyDescent="0.2">
      <c r="B553" s="116" t="s">
        <v>65</v>
      </c>
      <c r="C553" s="78" t="s">
        <v>845</v>
      </c>
      <c r="D553" s="78" t="s">
        <v>819</v>
      </c>
      <c r="E553" s="78" t="s">
        <v>1841</v>
      </c>
      <c r="F553" s="78" t="s">
        <v>1437</v>
      </c>
      <c r="G553" s="104" t="s">
        <v>979</v>
      </c>
      <c r="H553" s="105" t="s">
        <v>922</v>
      </c>
      <c r="I553" s="122">
        <v>22517</v>
      </c>
      <c r="J553" s="123">
        <v>28.23</v>
      </c>
      <c r="K553" s="122">
        <v>6538</v>
      </c>
      <c r="L553" s="123">
        <v>9.94</v>
      </c>
      <c r="M553" s="117" t="s">
        <v>1254</v>
      </c>
      <c r="N553" s="117" t="s">
        <v>1285</v>
      </c>
      <c r="O553" s="78" t="str">
        <f t="shared" si="10"/>
        <v>29%</v>
      </c>
      <c r="P553" s="78" t="str">
        <f t="shared" si="10"/>
        <v>35.2%</v>
      </c>
      <c r="Q553" s="91"/>
      <c r="R553" s="87"/>
      <c r="S553" s="87"/>
      <c r="T553" s="87"/>
      <c r="U553" s="87"/>
      <c r="V553" s="87"/>
      <c r="W553" s="88" t="s">
        <v>1614</v>
      </c>
      <c r="X553" s="88" t="e">
        <v>#N/A</v>
      </c>
    </row>
    <row r="554" spans="2:24" x14ac:dyDescent="0.2">
      <c r="B554" s="116" t="s">
        <v>65</v>
      </c>
      <c r="C554" s="78" t="s">
        <v>845</v>
      </c>
      <c r="D554" s="78" t="s">
        <v>819</v>
      </c>
      <c r="E554" s="78" t="s">
        <v>1841</v>
      </c>
      <c r="F554" s="78" t="s">
        <v>1437</v>
      </c>
      <c r="G554" s="104" t="s">
        <v>979</v>
      </c>
      <c r="H554" s="105" t="s">
        <v>923</v>
      </c>
      <c r="I554" s="122">
        <v>8275</v>
      </c>
      <c r="J554" s="123">
        <v>8.1199999999999992</v>
      </c>
      <c r="K554" s="122">
        <v>702</v>
      </c>
      <c r="L554" s="123">
        <v>0.91</v>
      </c>
      <c r="M554" s="117" t="s">
        <v>1345</v>
      </c>
      <c r="N554" s="117" t="s">
        <v>1340</v>
      </c>
      <c r="O554" s="78" t="str">
        <f t="shared" si="10"/>
        <v>8.48%</v>
      </c>
      <c r="P554" s="78" t="str">
        <f t="shared" si="10"/>
        <v>11.2%</v>
      </c>
      <c r="Q554" s="91"/>
      <c r="R554" s="87"/>
      <c r="S554" s="87"/>
      <c r="T554" s="87"/>
      <c r="U554" s="87"/>
      <c r="V554" s="87"/>
      <c r="W554" s="88" t="s">
        <v>1614</v>
      </c>
      <c r="X554" s="88" t="e">
        <v>#N/A</v>
      </c>
    </row>
    <row r="555" spans="2:24" x14ac:dyDescent="0.2">
      <c r="B555" s="116" t="s">
        <v>65</v>
      </c>
      <c r="C555" s="78" t="s">
        <v>845</v>
      </c>
      <c r="D555" s="78" t="s">
        <v>819</v>
      </c>
      <c r="E555" s="78" t="s">
        <v>1841</v>
      </c>
      <c r="F555" s="78" t="s">
        <v>1437</v>
      </c>
      <c r="G555" s="104" t="s">
        <v>979</v>
      </c>
      <c r="H555" s="105" t="s">
        <v>924</v>
      </c>
      <c r="I555" s="122">
        <v>48092</v>
      </c>
      <c r="J555" s="123">
        <v>46.029999999999994</v>
      </c>
      <c r="K555" s="122">
        <v>8494</v>
      </c>
      <c r="L555" s="123">
        <v>12.03</v>
      </c>
      <c r="M555" s="117" t="s">
        <v>1178</v>
      </c>
      <c r="N555" s="117" t="s">
        <v>1025</v>
      </c>
      <c r="O555" s="78" t="str">
        <f t="shared" si="10"/>
        <v>17.6%</v>
      </c>
      <c r="P555" s="78" t="str">
        <f t="shared" si="10"/>
        <v>26.1%</v>
      </c>
      <c r="Q555" s="91"/>
      <c r="R555" s="87"/>
      <c r="S555" s="87"/>
      <c r="T555" s="87"/>
      <c r="U555" s="87"/>
      <c r="V555" s="87"/>
      <c r="W555" s="88" t="s">
        <v>1614</v>
      </c>
      <c r="X555" s="88" t="e">
        <v>#N/A</v>
      </c>
    </row>
    <row r="556" spans="2:24" x14ac:dyDescent="0.2">
      <c r="B556" s="116" t="s">
        <v>65</v>
      </c>
      <c r="C556" s="78" t="s">
        <v>296</v>
      </c>
      <c r="D556" s="78" t="s">
        <v>19</v>
      </c>
      <c r="E556" s="78" t="s">
        <v>1842</v>
      </c>
      <c r="F556" s="78" t="s">
        <v>1399</v>
      </c>
      <c r="G556" s="104" t="s">
        <v>982</v>
      </c>
      <c r="H556" s="105" t="s">
        <v>921</v>
      </c>
      <c r="I556" s="122">
        <v>20720</v>
      </c>
      <c r="J556" s="123">
        <v>12.44</v>
      </c>
      <c r="K556" s="122">
        <v>797</v>
      </c>
      <c r="L556" s="123">
        <v>0.84</v>
      </c>
      <c r="M556" s="117" t="s">
        <v>1346</v>
      </c>
      <c r="N556" s="117" t="s">
        <v>1347</v>
      </c>
      <c r="O556" s="78" t="str">
        <f t="shared" si="10"/>
        <v>3.84%</v>
      </c>
      <c r="P556" s="78" t="str">
        <f t="shared" si="10"/>
        <v>6.75%</v>
      </c>
      <c r="Q556" s="91"/>
      <c r="R556" s="87"/>
      <c r="S556" s="87"/>
      <c r="T556" s="87"/>
      <c r="U556" s="87"/>
      <c r="V556" s="87"/>
      <c r="W556" s="88" t="s">
        <v>1615</v>
      </c>
      <c r="X556" s="88" t="s">
        <v>1616</v>
      </c>
    </row>
    <row r="557" spans="2:24" x14ac:dyDescent="0.2">
      <c r="B557" s="116" t="s">
        <v>65</v>
      </c>
      <c r="C557" s="78" t="s">
        <v>296</v>
      </c>
      <c r="D557" s="78" t="s">
        <v>19</v>
      </c>
      <c r="E557" s="78" t="s">
        <v>1842</v>
      </c>
      <c r="F557" s="78" t="s">
        <v>1399</v>
      </c>
      <c r="G557" s="104" t="s">
        <v>982</v>
      </c>
      <c r="H557" s="105" t="s">
        <v>922</v>
      </c>
      <c r="I557" s="122">
        <v>17597</v>
      </c>
      <c r="J557" s="123">
        <v>19.739999999999998</v>
      </c>
      <c r="K557" s="122">
        <v>4400</v>
      </c>
      <c r="L557" s="123">
        <v>6.41</v>
      </c>
      <c r="M557" s="117" t="s">
        <v>1255</v>
      </c>
      <c r="N557" s="117" t="s">
        <v>1149</v>
      </c>
      <c r="O557" s="78" t="str">
        <f t="shared" si="10"/>
        <v>25%</v>
      </c>
      <c r="P557" s="78" t="str">
        <f t="shared" si="10"/>
        <v>32.4%</v>
      </c>
      <c r="Q557" s="91"/>
      <c r="R557" s="87"/>
      <c r="S557" s="87"/>
      <c r="T557" s="87"/>
      <c r="U557" s="87"/>
      <c r="V557" s="87"/>
      <c r="W557" s="88" t="s">
        <v>1615</v>
      </c>
      <c r="X557" s="88" t="s">
        <v>1616</v>
      </c>
    </row>
    <row r="558" spans="2:24" x14ac:dyDescent="0.2">
      <c r="B558" s="116" t="s">
        <v>65</v>
      </c>
      <c r="C558" s="78" t="s">
        <v>296</v>
      </c>
      <c r="D558" s="78" t="s">
        <v>19</v>
      </c>
      <c r="E558" s="78" t="s">
        <v>1842</v>
      </c>
      <c r="F558" s="78" t="s">
        <v>1399</v>
      </c>
      <c r="G558" s="104" t="s">
        <v>982</v>
      </c>
      <c r="H558" s="105" t="s">
        <v>923</v>
      </c>
      <c r="I558" s="122">
        <v>6883</v>
      </c>
      <c r="J558" s="123">
        <v>6.08</v>
      </c>
      <c r="K558" s="122">
        <v>968</v>
      </c>
      <c r="L558" s="123">
        <v>1.1499999999999999</v>
      </c>
      <c r="M558" s="117" t="s">
        <v>1348</v>
      </c>
      <c r="N558" s="117" t="s">
        <v>1018</v>
      </c>
      <c r="O558" s="78" t="str">
        <f t="shared" si="10"/>
        <v>14%</v>
      </c>
      <c r="P558" s="78" t="str">
        <f t="shared" si="10"/>
        <v>18.9%</v>
      </c>
      <c r="Q558" s="91"/>
      <c r="R558" s="87"/>
      <c r="S558" s="87"/>
      <c r="T558" s="87"/>
      <c r="U558" s="87"/>
      <c r="V558" s="87"/>
      <c r="W558" s="88" t="s">
        <v>1615</v>
      </c>
      <c r="X558" s="88" t="s">
        <v>1616</v>
      </c>
    </row>
    <row r="559" spans="2:24" x14ac:dyDescent="0.2">
      <c r="B559" s="116" t="s">
        <v>65</v>
      </c>
      <c r="C559" s="78" t="s">
        <v>296</v>
      </c>
      <c r="D559" s="78" t="s">
        <v>19</v>
      </c>
      <c r="E559" s="78" t="s">
        <v>1842</v>
      </c>
      <c r="F559" s="78" t="s">
        <v>1399</v>
      </c>
      <c r="G559" s="104" t="s">
        <v>982</v>
      </c>
      <c r="H559" s="105" t="s">
        <v>924</v>
      </c>
      <c r="I559" s="122">
        <v>45200</v>
      </c>
      <c r="J559" s="123">
        <v>38.26</v>
      </c>
      <c r="K559" s="122">
        <v>6165</v>
      </c>
      <c r="L559" s="123">
        <v>8.4</v>
      </c>
      <c r="M559" s="117" t="s">
        <v>1166</v>
      </c>
      <c r="N559" s="117" t="s">
        <v>1124</v>
      </c>
      <c r="O559" s="78" t="str">
        <f t="shared" si="10"/>
        <v>13.6%</v>
      </c>
      <c r="P559" s="78" t="str">
        <f t="shared" si="10"/>
        <v>21.9%</v>
      </c>
      <c r="Q559" s="91"/>
      <c r="R559" s="87"/>
      <c r="S559" s="87"/>
      <c r="T559" s="87"/>
      <c r="U559" s="87"/>
      <c r="V559" s="87"/>
      <c r="W559" s="88" t="s">
        <v>1615</v>
      </c>
      <c r="X559" s="88" t="s">
        <v>1616</v>
      </c>
    </row>
    <row r="560" spans="2:24" x14ac:dyDescent="0.2">
      <c r="B560" s="116" t="s">
        <v>65</v>
      </c>
      <c r="C560" s="78" t="s">
        <v>845</v>
      </c>
      <c r="D560" s="78" t="s">
        <v>819</v>
      </c>
      <c r="E560" s="78" t="s">
        <v>1843</v>
      </c>
      <c r="F560" s="78" t="s">
        <v>1438</v>
      </c>
      <c r="G560" s="104" t="s">
        <v>983</v>
      </c>
      <c r="H560" s="105" t="s">
        <v>921</v>
      </c>
      <c r="I560" s="122">
        <v>17208</v>
      </c>
      <c r="J560" s="123">
        <v>9.8800000000000008</v>
      </c>
      <c r="K560" s="122">
        <v>1916</v>
      </c>
      <c r="L560" s="123">
        <v>1.3</v>
      </c>
      <c r="M560" s="117" t="s">
        <v>915</v>
      </c>
      <c r="N560" s="117" t="s">
        <v>925</v>
      </c>
      <c r="O560" s="78" t="str">
        <f t="shared" si="10"/>
        <v>11.1%</v>
      </c>
      <c r="P560" s="78" t="str">
        <f t="shared" si="10"/>
        <v>13.1%</v>
      </c>
      <c r="Q560" s="91"/>
      <c r="R560" s="87"/>
      <c r="S560" s="87"/>
      <c r="T560" s="87"/>
      <c r="U560" s="87"/>
      <c r="V560" s="87"/>
      <c r="W560" s="88" t="s">
        <v>1617</v>
      </c>
      <c r="X560" s="88" t="e">
        <v>#N/A</v>
      </c>
    </row>
    <row r="561" spans="2:24" x14ac:dyDescent="0.2">
      <c r="B561" s="116" t="s">
        <v>65</v>
      </c>
      <c r="C561" s="78" t="s">
        <v>845</v>
      </c>
      <c r="D561" s="78" t="s">
        <v>819</v>
      </c>
      <c r="E561" s="78" t="s">
        <v>1843</v>
      </c>
      <c r="F561" s="78" t="s">
        <v>1438</v>
      </c>
      <c r="G561" s="104" t="s">
        <v>983</v>
      </c>
      <c r="H561" s="105" t="s">
        <v>922</v>
      </c>
      <c r="I561" s="122">
        <v>13459</v>
      </c>
      <c r="J561" s="123">
        <v>15.05</v>
      </c>
      <c r="K561" s="122">
        <v>3272</v>
      </c>
      <c r="L561" s="123">
        <v>4.96</v>
      </c>
      <c r="M561" s="117" t="s">
        <v>1020</v>
      </c>
      <c r="N561" s="117" t="s">
        <v>1102</v>
      </c>
      <c r="O561" s="78" t="str">
        <f t="shared" si="10"/>
        <v>24.3%</v>
      </c>
      <c r="P561" s="78" t="str">
        <f t="shared" si="10"/>
        <v>32.9%</v>
      </c>
      <c r="Q561" s="91"/>
      <c r="R561" s="87"/>
      <c r="S561" s="87"/>
      <c r="T561" s="87"/>
      <c r="U561" s="87"/>
      <c r="V561" s="87"/>
      <c r="W561" s="88" t="s">
        <v>1617</v>
      </c>
      <c r="X561" s="88" t="e">
        <v>#N/A</v>
      </c>
    </row>
    <row r="562" spans="2:24" x14ac:dyDescent="0.2">
      <c r="B562" s="116" t="s">
        <v>65</v>
      </c>
      <c r="C562" s="78" t="s">
        <v>845</v>
      </c>
      <c r="D562" s="78" t="s">
        <v>819</v>
      </c>
      <c r="E562" s="78" t="s">
        <v>1843</v>
      </c>
      <c r="F562" s="78" t="s">
        <v>1438</v>
      </c>
      <c r="G562" s="104" t="s">
        <v>983</v>
      </c>
      <c r="H562" s="105" t="s">
        <v>923</v>
      </c>
      <c r="I562" s="122">
        <v>7687</v>
      </c>
      <c r="J562" s="123">
        <v>7.09</v>
      </c>
      <c r="K562" s="122">
        <v>1632</v>
      </c>
      <c r="L562" s="123">
        <v>1.39</v>
      </c>
      <c r="M562" s="117" t="s">
        <v>1033</v>
      </c>
      <c r="N562" s="117" t="s">
        <v>1296</v>
      </c>
      <c r="O562" s="78" t="str">
        <f t="shared" si="10"/>
        <v>21.2%</v>
      </c>
      <c r="P562" s="78" t="str">
        <f t="shared" si="10"/>
        <v>19.6%</v>
      </c>
      <c r="Q562" s="91"/>
      <c r="R562" s="87"/>
      <c r="S562" s="87"/>
      <c r="T562" s="87"/>
      <c r="U562" s="87"/>
      <c r="V562" s="87"/>
      <c r="W562" s="88" t="s">
        <v>1617</v>
      </c>
      <c r="X562" s="88" t="e">
        <v>#N/A</v>
      </c>
    </row>
    <row r="563" spans="2:24" x14ac:dyDescent="0.2">
      <c r="B563" s="116" t="s">
        <v>65</v>
      </c>
      <c r="C563" s="78" t="s">
        <v>845</v>
      </c>
      <c r="D563" s="78" t="s">
        <v>819</v>
      </c>
      <c r="E563" s="78" t="s">
        <v>1843</v>
      </c>
      <c r="F563" s="78" t="s">
        <v>1438</v>
      </c>
      <c r="G563" s="104" t="s">
        <v>983</v>
      </c>
      <c r="H563" s="105" t="s">
        <v>924</v>
      </c>
      <c r="I563" s="122">
        <v>38354</v>
      </c>
      <c r="J563" s="123">
        <v>32.019999999999996</v>
      </c>
      <c r="K563" s="122">
        <v>6820</v>
      </c>
      <c r="L563" s="123">
        <v>7.6499999999999995</v>
      </c>
      <c r="M563" s="117" t="s">
        <v>1046</v>
      </c>
      <c r="N563" s="117" t="s">
        <v>916</v>
      </c>
      <c r="O563" s="78" t="str">
        <f t="shared" si="10"/>
        <v>17.7%</v>
      </c>
      <c r="P563" s="78" t="str">
        <f t="shared" si="10"/>
        <v>23.8%</v>
      </c>
      <c r="Q563" s="91"/>
      <c r="R563" s="87"/>
      <c r="S563" s="87"/>
      <c r="T563" s="87"/>
      <c r="U563" s="87"/>
      <c r="V563" s="87"/>
      <c r="W563" s="88" t="s">
        <v>1617</v>
      </c>
      <c r="X563" s="88" t="e">
        <v>#N/A</v>
      </c>
    </row>
    <row r="564" spans="2:24" x14ac:dyDescent="0.2">
      <c r="B564" s="116" t="s">
        <v>30</v>
      </c>
      <c r="C564" s="78" t="s">
        <v>289</v>
      </c>
      <c r="D564" s="78" t="s">
        <v>15</v>
      </c>
      <c r="E564" s="78" t="s">
        <v>1844</v>
      </c>
      <c r="F564" s="78" t="s">
        <v>710</v>
      </c>
      <c r="G564" s="104" t="s">
        <v>709</v>
      </c>
      <c r="H564" s="105" t="s">
        <v>921</v>
      </c>
      <c r="I564" s="122">
        <v>22502</v>
      </c>
      <c r="J564" s="123">
        <v>12.52</v>
      </c>
      <c r="K564" s="122">
        <v>2203</v>
      </c>
      <c r="L564" s="123">
        <v>2.16</v>
      </c>
      <c r="M564" s="117" t="s">
        <v>1349</v>
      </c>
      <c r="N564" s="117" t="s">
        <v>1050</v>
      </c>
      <c r="O564" s="78" t="str">
        <f t="shared" si="10"/>
        <v>9.79%</v>
      </c>
      <c r="P564" s="78" t="str">
        <f t="shared" si="10"/>
        <v>17.2%</v>
      </c>
      <c r="Q564" s="91"/>
      <c r="R564" s="87"/>
      <c r="S564" s="87"/>
      <c r="T564" s="87"/>
      <c r="U564" s="87"/>
      <c r="V564" s="87"/>
      <c r="W564" s="88" t="s">
        <v>1618</v>
      </c>
      <c r="X564" s="88" t="s">
        <v>1619</v>
      </c>
    </row>
    <row r="565" spans="2:24" x14ac:dyDescent="0.2">
      <c r="B565" s="116" t="s">
        <v>30</v>
      </c>
      <c r="C565" s="78" t="s">
        <v>289</v>
      </c>
      <c r="D565" s="78" t="s">
        <v>15</v>
      </c>
      <c r="E565" s="78" t="s">
        <v>1844</v>
      </c>
      <c r="F565" s="78" t="s">
        <v>710</v>
      </c>
      <c r="G565" s="104" t="s">
        <v>709</v>
      </c>
      <c r="H565" s="105" t="s">
        <v>922</v>
      </c>
      <c r="I565" s="122">
        <v>23412</v>
      </c>
      <c r="J565" s="123">
        <v>32.94</v>
      </c>
      <c r="K565" s="122">
        <v>4506</v>
      </c>
      <c r="L565" s="123">
        <v>8.0399999999999991</v>
      </c>
      <c r="M565" s="117" t="s">
        <v>1100</v>
      </c>
      <c r="N565" s="117" t="s">
        <v>1236</v>
      </c>
      <c r="O565" s="78" t="str">
        <f t="shared" si="10"/>
        <v>19.2%</v>
      </c>
      <c r="P565" s="78" t="str">
        <f t="shared" si="10"/>
        <v>24.4%</v>
      </c>
      <c r="Q565" s="91"/>
      <c r="R565" s="87"/>
      <c r="S565" s="87"/>
      <c r="T565" s="87"/>
      <c r="U565" s="87"/>
      <c r="V565" s="87"/>
      <c r="W565" s="88" t="s">
        <v>1618</v>
      </c>
      <c r="X565" s="88" t="s">
        <v>1619</v>
      </c>
    </row>
    <row r="566" spans="2:24" x14ac:dyDescent="0.2">
      <c r="B566" s="116" t="s">
        <v>30</v>
      </c>
      <c r="C566" s="78" t="s">
        <v>289</v>
      </c>
      <c r="D566" s="78" t="s">
        <v>15</v>
      </c>
      <c r="E566" s="78" t="s">
        <v>1844</v>
      </c>
      <c r="F566" s="78" t="s">
        <v>710</v>
      </c>
      <c r="G566" s="104" t="s">
        <v>709</v>
      </c>
      <c r="H566" s="105" t="s">
        <v>923</v>
      </c>
      <c r="I566" s="122">
        <v>7979</v>
      </c>
      <c r="J566" s="123">
        <v>7.83</v>
      </c>
      <c r="K566" s="122">
        <v>1559.9099999999999</v>
      </c>
      <c r="L566" s="123">
        <v>1.59</v>
      </c>
      <c r="M566" s="117" t="s">
        <v>1048</v>
      </c>
      <c r="N566" s="117" t="s">
        <v>1176</v>
      </c>
      <c r="O566" s="78" t="str">
        <f t="shared" si="10"/>
        <v>19.5%</v>
      </c>
      <c r="P566" s="78" t="str">
        <f t="shared" si="10"/>
        <v>20.3%</v>
      </c>
      <c r="Q566" s="91"/>
      <c r="R566" s="87"/>
      <c r="S566" s="87"/>
      <c r="T566" s="87"/>
      <c r="U566" s="87"/>
      <c r="V566" s="87"/>
      <c r="W566" s="88" t="s">
        <v>1618</v>
      </c>
      <c r="X566" s="88" t="s">
        <v>1619</v>
      </c>
    </row>
    <row r="567" spans="2:24" x14ac:dyDescent="0.2">
      <c r="B567" s="116" t="s">
        <v>30</v>
      </c>
      <c r="C567" s="78" t="s">
        <v>289</v>
      </c>
      <c r="D567" s="78" t="s">
        <v>15</v>
      </c>
      <c r="E567" s="78" t="s">
        <v>1844</v>
      </c>
      <c r="F567" s="78" t="s">
        <v>710</v>
      </c>
      <c r="G567" s="104" t="s">
        <v>709</v>
      </c>
      <c r="H567" s="105" t="s">
        <v>924</v>
      </c>
      <c r="I567" s="122">
        <v>53893</v>
      </c>
      <c r="J567" s="123">
        <v>53.289999999999992</v>
      </c>
      <c r="K567" s="122">
        <v>8268.91</v>
      </c>
      <c r="L567" s="123">
        <v>11.79</v>
      </c>
      <c r="M567" s="117" t="s">
        <v>905</v>
      </c>
      <c r="N567" s="117" t="s">
        <v>934</v>
      </c>
      <c r="O567" s="78" t="str">
        <f t="shared" si="10"/>
        <v>15.3%</v>
      </c>
      <c r="P567" s="78" t="str">
        <f t="shared" si="10"/>
        <v>22.1%</v>
      </c>
      <c r="Q567" s="91"/>
      <c r="R567" s="87"/>
      <c r="S567" s="87"/>
      <c r="T567" s="87"/>
      <c r="U567" s="87"/>
      <c r="V567" s="87"/>
      <c r="W567" s="88" t="s">
        <v>1618</v>
      </c>
      <c r="X567" s="88" t="s">
        <v>1619</v>
      </c>
    </row>
    <row r="568" spans="2:24" x14ac:dyDescent="0.2">
      <c r="B568" s="116" t="s">
        <v>30</v>
      </c>
      <c r="C568" s="78" t="s">
        <v>289</v>
      </c>
      <c r="D568" s="78" t="s">
        <v>15</v>
      </c>
      <c r="E568" s="78" t="s">
        <v>1845</v>
      </c>
      <c r="F568" s="78" t="s">
        <v>693</v>
      </c>
      <c r="G568" s="104" t="s">
        <v>692</v>
      </c>
      <c r="H568" s="105" t="s">
        <v>921</v>
      </c>
      <c r="I568" s="122">
        <v>22637</v>
      </c>
      <c r="J568" s="123">
        <v>13.18</v>
      </c>
      <c r="K568" s="122">
        <v>4307</v>
      </c>
      <c r="L568" s="123">
        <v>3.26</v>
      </c>
      <c r="M568" s="117" t="s">
        <v>914</v>
      </c>
      <c r="N568" s="117" t="s">
        <v>938</v>
      </c>
      <c r="O568" s="78" t="str">
        <f t="shared" si="10"/>
        <v>19%</v>
      </c>
      <c r="P568" s="78" t="str">
        <f t="shared" si="10"/>
        <v>24.7%</v>
      </c>
      <c r="Q568" s="91"/>
      <c r="R568" s="87"/>
      <c r="S568" s="87"/>
      <c r="T568" s="87"/>
      <c r="U568" s="87"/>
      <c r="V568" s="87"/>
      <c r="W568" s="88" t="s">
        <v>1620</v>
      </c>
      <c r="X568" s="88" t="s">
        <v>1619</v>
      </c>
    </row>
    <row r="569" spans="2:24" x14ac:dyDescent="0.2">
      <c r="B569" s="116" t="s">
        <v>30</v>
      </c>
      <c r="C569" s="78" t="s">
        <v>289</v>
      </c>
      <c r="D569" s="78" t="s">
        <v>15</v>
      </c>
      <c r="E569" s="78" t="s">
        <v>1845</v>
      </c>
      <c r="F569" s="78" t="s">
        <v>693</v>
      </c>
      <c r="G569" s="104" t="s">
        <v>692</v>
      </c>
      <c r="H569" s="105" t="s">
        <v>922</v>
      </c>
      <c r="I569" s="122">
        <v>19617</v>
      </c>
      <c r="J569" s="123">
        <v>24.7</v>
      </c>
      <c r="K569" s="122">
        <v>4006</v>
      </c>
      <c r="L569" s="123">
        <v>4.78</v>
      </c>
      <c r="M569" s="117" t="s">
        <v>1257</v>
      </c>
      <c r="N569" s="117" t="s">
        <v>1111</v>
      </c>
      <c r="O569" s="78" t="str">
        <f t="shared" si="10"/>
        <v>20.4%</v>
      </c>
      <c r="P569" s="78" t="str">
        <f t="shared" si="10"/>
        <v>19.3%</v>
      </c>
      <c r="Q569" s="91"/>
      <c r="R569" s="87"/>
      <c r="S569" s="87"/>
      <c r="T569" s="87"/>
      <c r="U569" s="87"/>
      <c r="V569" s="87"/>
      <c r="W569" s="88" t="s">
        <v>1620</v>
      </c>
      <c r="X569" s="88" t="s">
        <v>1619</v>
      </c>
    </row>
    <row r="570" spans="2:24" x14ac:dyDescent="0.2">
      <c r="B570" s="116" t="s">
        <v>30</v>
      </c>
      <c r="C570" s="78" t="s">
        <v>289</v>
      </c>
      <c r="D570" s="78" t="s">
        <v>15</v>
      </c>
      <c r="E570" s="78" t="s">
        <v>1845</v>
      </c>
      <c r="F570" s="78" t="s">
        <v>693</v>
      </c>
      <c r="G570" s="104" t="s">
        <v>692</v>
      </c>
      <c r="H570" s="105" t="s">
        <v>923</v>
      </c>
      <c r="I570" s="122">
        <v>8108</v>
      </c>
      <c r="J570" s="123">
        <v>8.83</v>
      </c>
      <c r="K570" s="122">
        <v>1443.713</v>
      </c>
      <c r="L570" s="123">
        <v>1.46</v>
      </c>
      <c r="M570" s="117" t="s">
        <v>1248</v>
      </c>
      <c r="N570" s="117" t="s">
        <v>1029</v>
      </c>
      <c r="O570" s="78" t="str">
        <f t="shared" si="10"/>
        <v>17.8%</v>
      </c>
      <c r="P570" s="78" t="str">
        <f t="shared" si="10"/>
        <v>16.5%</v>
      </c>
      <c r="Q570" s="91"/>
      <c r="R570" s="87"/>
      <c r="S570" s="87"/>
      <c r="T570" s="87"/>
      <c r="U570" s="87"/>
      <c r="V570" s="87"/>
      <c r="W570" s="88" t="s">
        <v>1620</v>
      </c>
      <c r="X570" s="88" t="s">
        <v>1619</v>
      </c>
    </row>
    <row r="571" spans="2:24" x14ac:dyDescent="0.2">
      <c r="B571" s="116" t="s">
        <v>30</v>
      </c>
      <c r="C571" s="78" t="s">
        <v>289</v>
      </c>
      <c r="D571" s="78" t="s">
        <v>15</v>
      </c>
      <c r="E571" s="78" t="s">
        <v>1845</v>
      </c>
      <c r="F571" s="78" t="s">
        <v>693</v>
      </c>
      <c r="G571" s="104" t="s">
        <v>692</v>
      </c>
      <c r="H571" s="105" t="s">
        <v>924</v>
      </c>
      <c r="I571" s="122">
        <v>50362</v>
      </c>
      <c r="J571" s="123">
        <v>46.709999999999994</v>
      </c>
      <c r="K571" s="122">
        <v>9756.7129999999997</v>
      </c>
      <c r="L571" s="123">
        <v>9.5</v>
      </c>
      <c r="M571" s="117" t="s">
        <v>1111</v>
      </c>
      <c r="N571" s="117" t="s">
        <v>1176</v>
      </c>
      <c r="O571" s="78" t="str">
        <f t="shared" si="10"/>
        <v>19.3%</v>
      </c>
      <c r="P571" s="78" t="str">
        <f t="shared" si="10"/>
        <v>20.3%</v>
      </c>
      <c r="Q571" s="91"/>
      <c r="R571" s="87"/>
      <c r="S571" s="87"/>
      <c r="T571" s="87"/>
      <c r="U571" s="87"/>
      <c r="V571" s="87"/>
      <c r="W571" s="88" t="s">
        <v>1620</v>
      </c>
      <c r="X571" s="88" t="s">
        <v>1619</v>
      </c>
    </row>
    <row r="572" spans="2:24" x14ac:dyDescent="0.2">
      <c r="B572" s="116" t="s">
        <v>26</v>
      </c>
      <c r="C572" s="78" t="s">
        <v>302</v>
      </c>
      <c r="D572" s="78" t="s">
        <v>64</v>
      </c>
      <c r="E572" s="78" t="s">
        <v>1846</v>
      </c>
      <c r="F572" s="78" t="s">
        <v>831</v>
      </c>
      <c r="G572" s="104" t="s">
        <v>830</v>
      </c>
      <c r="H572" s="105" t="s">
        <v>921</v>
      </c>
      <c r="I572" s="122">
        <v>26415</v>
      </c>
      <c r="J572" s="123">
        <v>16.63</v>
      </c>
      <c r="K572" s="122">
        <v>7301</v>
      </c>
      <c r="L572" s="123">
        <v>3.84</v>
      </c>
      <c r="M572" s="117" t="s">
        <v>1047</v>
      </c>
      <c r="N572" s="117" t="s">
        <v>1120</v>
      </c>
      <c r="O572" s="78" t="str">
        <f t="shared" si="10"/>
        <v>27.6%</v>
      </c>
      <c r="P572" s="78" t="str">
        <f t="shared" si="10"/>
        <v>23%</v>
      </c>
      <c r="Q572" s="91"/>
      <c r="R572" s="87"/>
      <c r="S572" s="87"/>
      <c r="T572" s="87"/>
      <c r="U572" s="87"/>
      <c r="V572" s="87"/>
      <c r="W572" s="88" t="s">
        <v>1621</v>
      </c>
      <c r="X572" s="88" t="s">
        <v>1596</v>
      </c>
    </row>
    <row r="573" spans="2:24" x14ac:dyDescent="0.2">
      <c r="B573" s="116" t="s">
        <v>26</v>
      </c>
      <c r="C573" s="78" t="s">
        <v>302</v>
      </c>
      <c r="D573" s="78" t="s">
        <v>64</v>
      </c>
      <c r="E573" s="78" t="s">
        <v>1846</v>
      </c>
      <c r="F573" s="78" t="s">
        <v>831</v>
      </c>
      <c r="G573" s="104" t="s">
        <v>830</v>
      </c>
      <c r="H573" s="105" t="s">
        <v>922</v>
      </c>
      <c r="I573" s="122">
        <v>26604</v>
      </c>
      <c r="J573" s="123">
        <v>45.97</v>
      </c>
      <c r="K573" s="122">
        <v>7594</v>
      </c>
      <c r="L573" s="123">
        <v>10.56</v>
      </c>
      <c r="M573" s="117" t="s">
        <v>1184</v>
      </c>
      <c r="N573" s="117" t="s">
        <v>1211</v>
      </c>
      <c r="O573" s="78" t="str">
        <f t="shared" si="10"/>
        <v>28.5%</v>
      </c>
      <c r="P573" s="78" t="str">
        <f t="shared" si="10"/>
        <v>22.9%</v>
      </c>
      <c r="Q573" s="91"/>
      <c r="R573" s="87"/>
      <c r="S573" s="87"/>
      <c r="T573" s="87"/>
      <c r="U573" s="87"/>
      <c r="V573" s="87"/>
      <c r="W573" s="88" t="s">
        <v>1621</v>
      </c>
      <c r="X573" s="88" t="s">
        <v>1596</v>
      </c>
    </row>
    <row r="574" spans="2:24" x14ac:dyDescent="0.2">
      <c r="B574" s="116" t="s">
        <v>26</v>
      </c>
      <c r="C574" s="78" t="s">
        <v>302</v>
      </c>
      <c r="D574" s="78" t="s">
        <v>64</v>
      </c>
      <c r="E574" s="78" t="s">
        <v>1846</v>
      </c>
      <c r="F574" s="78" t="s">
        <v>831</v>
      </c>
      <c r="G574" s="104" t="s">
        <v>830</v>
      </c>
      <c r="H574" s="105" t="s">
        <v>923</v>
      </c>
      <c r="I574" s="122">
        <v>8504</v>
      </c>
      <c r="J574" s="123">
        <v>8.76</v>
      </c>
      <c r="K574" s="122">
        <v>2174.3989999999999</v>
      </c>
      <c r="L574" s="123">
        <v>3.06</v>
      </c>
      <c r="M574" s="117" t="s">
        <v>932</v>
      </c>
      <c r="N574" s="117" t="s">
        <v>1088</v>
      </c>
      <c r="O574" s="78" t="str">
        <f t="shared" si="10"/>
        <v>25.5%</v>
      </c>
      <c r="P574" s="78" t="str">
        <f t="shared" si="10"/>
        <v>34.9%</v>
      </c>
      <c r="Q574" s="91"/>
      <c r="R574" s="87"/>
      <c r="S574" s="87"/>
      <c r="T574" s="87"/>
      <c r="U574" s="87"/>
      <c r="V574" s="87"/>
      <c r="W574" s="88" t="s">
        <v>1621</v>
      </c>
      <c r="X574" s="88" t="s">
        <v>1596</v>
      </c>
    </row>
    <row r="575" spans="2:24" x14ac:dyDescent="0.2">
      <c r="B575" s="116" t="s">
        <v>26</v>
      </c>
      <c r="C575" s="78" t="s">
        <v>302</v>
      </c>
      <c r="D575" s="78" t="s">
        <v>64</v>
      </c>
      <c r="E575" s="78" t="s">
        <v>1846</v>
      </c>
      <c r="F575" s="78" t="s">
        <v>831</v>
      </c>
      <c r="G575" s="104" t="s">
        <v>830</v>
      </c>
      <c r="H575" s="105" t="s">
        <v>924</v>
      </c>
      <c r="I575" s="122">
        <v>61523</v>
      </c>
      <c r="J575" s="123">
        <v>71.36</v>
      </c>
      <c r="K575" s="122">
        <v>17069.399000000001</v>
      </c>
      <c r="L575" s="123">
        <v>17.46</v>
      </c>
      <c r="M575" s="117" t="s">
        <v>1172</v>
      </c>
      <c r="N575" s="117" t="s">
        <v>1236</v>
      </c>
      <c r="O575" s="78" t="str">
        <f t="shared" si="10"/>
        <v>27.7%</v>
      </c>
      <c r="P575" s="78" t="str">
        <f t="shared" si="10"/>
        <v>24.4%</v>
      </c>
      <c r="Q575" s="91"/>
      <c r="R575" s="87"/>
      <c r="S575" s="87"/>
      <c r="T575" s="87"/>
      <c r="U575" s="87"/>
      <c r="V575" s="87"/>
      <c r="W575" s="88" t="s">
        <v>1621</v>
      </c>
      <c r="X575" s="88" t="s">
        <v>1596</v>
      </c>
    </row>
    <row r="576" spans="2:24" x14ac:dyDescent="0.2">
      <c r="B576" s="116" t="s">
        <v>30</v>
      </c>
      <c r="C576" s="78" t="s">
        <v>295</v>
      </c>
      <c r="D576" s="78" t="s">
        <v>18</v>
      </c>
      <c r="E576" s="78" t="s">
        <v>1847</v>
      </c>
      <c r="F576" s="78" t="s">
        <v>764</v>
      </c>
      <c r="G576" s="104" t="s">
        <v>125</v>
      </c>
      <c r="H576" s="105" t="s">
        <v>921</v>
      </c>
      <c r="I576" s="122">
        <v>32248</v>
      </c>
      <c r="J576" s="123">
        <v>16.32</v>
      </c>
      <c r="K576" s="122">
        <v>5339</v>
      </c>
      <c r="L576" s="123">
        <v>3.21</v>
      </c>
      <c r="M576" s="117" t="s">
        <v>1029</v>
      </c>
      <c r="N576" s="117" t="s">
        <v>1296</v>
      </c>
      <c r="O576" s="78" t="str">
        <f t="shared" si="10"/>
        <v>16.5%</v>
      </c>
      <c r="P576" s="78" t="str">
        <f t="shared" si="10"/>
        <v>19.6%</v>
      </c>
      <c r="Q576" s="91"/>
      <c r="R576" s="87"/>
      <c r="S576" s="87"/>
      <c r="T576" s="87"/>
      <c r="U576" s="87"/>
      <c r="V576" s="87"/>
      <c r="W576" s="88" t="s">
        <v>1622</v>
      </c>
      <c r="X576" s="88" t="s">
        <v>1547</v>
      </c>
    </row>
    <row r="577" spans="2:24" x14ac:dyDescent="0.2">
      <c r="B577" s="116" t="s">
        <v>30</v>
      </c>
      <c r="C577" s="78" t="s">
        <v>295</v>
      </c>
      <c r="D577" s="78" t="s">
        <v>18</v>
      </c>
      <c r="E577" s="78" t="s">
        <v>1847</v>
      </c>
      <c r="F577" s="78" t="s">
        <v>764</v>
      </c>
      <c r="G577" s="104" t="s">
        <v>125</v>
      </c>
      <c r="H577" s="105" t="s">
        <v>922</v>
      </c>
      <c r="I577" s="122">
        <v>45073</v>
      </c>
      <c r="J577" s="123">
        <v>29.08</v>
      </c>
      <c r="K577" s="122">
        <v>22942</v>
      </c>
      <c r="L577" s="123">
        <v>8.58</v>
      </c>
      <c r="M577" s="117" t="s">
        <v>1350</v>
      </c>
      <c r="N577" s="117" t="s">
        <v>1282</v>
      </c>
      <c r="O577" s="78" t="str">
        <f t="shared" si="10"/>
        <v>50.8%</v>
      </c>
      <c r="P577" s="78" t="str">
        <f t="shared" si="10"/>
        <v>29.5%</v>
      </c>
      <c r="Q577" s="91"/>
      <c r="R577" s="87"/>
      <c r="S577" s="87"/>
      <c r="T577" s="87"/>
      <c r="U577" s="87"/>
      <c r="V577" s="87"/>
      <c r="W577" s="88" t="s">
        <v>1622</v>
      </c>
      <c r="X577" s="88" t="s">
        <v>1547</v>
      </c>
    </row>
    <row r="578" spans="2:24" x14ac:dyDescent="0.2">
      <c r="B578" s="116" t="s">
        <v>30</v>
      </c>
      <c r="C578" s="78" t="s">
        <v>295</v>
      </c>
      <c r="D578" s="78" t="s">
        <v>18</v>
      </c>
      <c r="E578" s="78" t="s">
        <v>1847</v>
      </c>
      <c r="F578" s="78" t="s">
        <v>764</v>
      </c>
      <c r="G578" s="104" t="s">
        <v>125</v>
      </c>
      <c r="H578" s="105" t="s">
        <v>923</v>
      </c>
      <c r="I578" s="122">
        <v>12516</v>
      </c>
      <c r="J578" s="123">
        <v>11.18</v>
      </c>
      <c r="K578" s="122">
        <v>740.09400000000005</v>
      </c>
      <c r="L578" s="123">
        <v>0.88</v>
      </c>
      <c r="M578" s="117" t="s">
        <v>1351</v>
      </c>
      <c r="N578" s="117" t="s">
        <v>1352</v>
      </c>
      <c r="O578" s="78" t="str">
        <f t="shared" si="10"/>
        <v>5.91%</v>
      </c>
      <c r="P578" s="78" t="str">
        <f t="shared" si="10"/>
        <v>7.87%</v>
      </c>
      <c r="Q578" s="91"/>
      <c r="R578" s="87"/>
      <c r="S578" s="87"/>
      <c r="T578" s="87"/>
      <c r="U578" s="87"/>
      <c r="V578" s="87"/>
      <c r="W578" s="88" t="s">
        <v>1622</v>
      </c>
      <c r="X578" s="88" t="s">
        <v>1547</v>
      </c>
    </row>
    <row r="579" spans="2:24" x14ac:dyDescent="0.2">
      <c r="B579" s="116" t="s">
        <v>30</v>
      </c>
      <c r="C579" s="78" t="s">
        <v>295</v>
      </c>
      <c r="D579" s="78" t="s">
        <v>18</v>
      </c>
      <c r="E579" s="78" t="s">
        <v>1847</v>
      </c>
      <c r="F579" s="78" t="s">
        <v>764</v>
      </c>
      <c r="G579" s="104" t="s">
        <v>125</v>
      </c>
      <c r="H579" s="105" t="s">
        <v>924</v>
      </c>
      <c r="I579" s="122">
        <v>89837</v>
      </c>
      <c r="J579" s="123">
        <v>56.58</v>
      </c>
      <c r="K579" s="122">
        <v>29021.094000000001</v>
      </c>
      <c r="L579" s="123">
        <v>12.67</v>
      </c>
      <c r="M579" s="117" t="s">
        <v>1012</v>
      </c>
      <c r="N579" s="117" t="s">
        <v>1281</v>
      </c>
      <c r="O579" s="78" t="str">
        <f t="shared" si="10"/>
        <v>32.3%</v>
      </c>
      <c r="P579" s="78" t="str">
        <f t="shared" si="10"/>
        <v>22.3%</v>
      </c>
      <c r="Q579" s="91"/>
      <c r="R579" s="87"/>
      <c r="S579" s="87"/>
      <c r="T579" s="87"/>
      <c r="U579" s="87"/>
      <c r="V579" s="87"/>
      <c r="W579" s="88" t="s">
        <v>1622</v>
      </c>
      <c r="X579" s="88" t="s">
        <v>1547</v>
      </c>
    </row>
    <row r="580" spans="2:24" x14ac:dyDescent="0.2">
      <c r="B580" s="116" t="s">
        <v>30</v>
      </c>
      <c r="C580" s="78" t="s">
        <v>289</v>
      </c>
      <c r="D580" s="78" t="s">
        <v>15</v>
      </c>
      <c r="E580" s="78" t="s">
        <v>1848</v>
      </c>
      <c r="F580" s="78" t="s">
        <v>699</v>
      </c>
      <c r="G580" s="104" t="s">
        <v>698</v>
      </c>
      <c r="H580" s="105" t="s">
        <v>921</v>
      </c>
      <c r="I580" s="122">
        <v>16966</v>
      </c>
      <c r="J580" s="123">
        <v>9.44</v>
      </c>
      <c r="K580" s="122">
        <v>2117</v>
      </c>
      <c r="L580" s="123">
        <v>1.87</v>
      </c>
      <c r="M580" s="117" t="s">
        <v>1096</v>
      </c>
      <c r="N580" s="117" t="s">
        <v>1194</v>
      </c>
      <c r="O580" s="78" t="str">
        <f t="shared" si="10"/>
        <v>12.4%</v>
      </c>
      <c r="P580" s="78" t="str">
        <f t="shared" si="10"/>
        <v>19.8%</v>
      </c>
      <c r="Q580" s="91"/>
      <c r="R580" s="87"/>
      <c r="S580" s="87"/>
      <c r="T580" s="87"/>
      <c r="U580" s="87"/>
      <c r="V580" s="87"/>
      <c r="W580" s="88" t="s">
        <v>1623</v>
      </c>
      <c r="X580" s="88" t="s">
        <v>1619</v>
      </c>
    </row>
    <row r="581" spans="2:24" x14ac:dyDescent="0.2">
      <c r="B581" s="116" t="s">
        <v>30</v>
      </c>
      <c r="C581" s="78" t="s">
        <v>289</v>
      </c>
      <c r="D581" s="78" t="s">
        <v>15</v>
      </c>
      <c r="E581" s="78" t="s">
        <v>1848</v>
      </c>
      <c r="F581" s="78" t="s">
        <v>699</v>
      </c>
      <c r="G581" s="104" t="s">
        <v>698</v>
      </c>
      <c r="H581" s="105" t="s">
        <v>922</v>
      </c>
      <c r="I581" s="122">
        <v>15149</v>
      </c>
      <c r="J581" s="123">
        <v>15.79</v>
      </c>
      <c r="K581" s="122">
        <v>2842</v>
      </c>
      <c r="L581" s="123">
        <v>3.71</v>
      </c>
      <c r="M581" s="117" t="s">
        <v>1241</v>
      </c>
      <c r="N581" s="117" t="s">
        <v>1062</v>
      </c>
      <c r="O581" s="78" t="str">
        <f t="shared" si="10"/>
        <v>18.7%</v>
      </c>
      <c r="P581" s="78" t="str">
        <f t="shared" si="10"/>
        <v>23.4%</v>
      </c>
      <c r="Q581" s="91"/>
      <c r="R581" s="87"/>
      <c r="S581" s="87"/>
      <c r="T581" s="87"/>
      <c r="U581" s="87"/>
      <c r="V581" s="87"/>
      <c r="W581" s="88" t="s">
        <v>1623</v>
      </c>
      <c r="X581" s="88" t="s">
        <v>1619</v>
      </c>
    </row>
    <row r="582" spans="2:24" x14ac:dyDescent="0.2">
      <c r="B582" s="116" t="s">
        <v>30</v>
      </c>
      <c r="C582" s="78" t="s">
        <v>289</v>
      </c>
      <c r="D582" s="78" t="s">
        <v>15</v>
      </c>
      <c r="E582" s="78" t="s">
        <v>1848</v>
      </c>
      <c r="F582" s="78" t="s">
        <v>699</v>
      </c>
      <c r="G582" s="104" t="s">
        <v>698</v>
      </c>
      <c r="H582" s="105" t="s">
        <v>923</v>
      </c>
      <c r="I582" s="122">
        <v>7395</v>
      </c>
      <c r="J582" s="123">
        <v>6.34</v>
      </c>
      <c r="K582" s="122">
        <v>884.61400000000003</v>
      </c>
      <c r="L582" s="123">
        <v>0.9</v>
      </c>
      <c r="M582" s="117" t="s">
        <v>1353</v>
      </c>
      <c r="N582" s="117" t="s">
        <v>1000</v>
      </c>
      <c r="O582" s="78" t="str">
        <f t="shared" si="10"/>
        <v>11.9%</v>
      </c>
      <c r="P582" s="78" t="str">
        <f t="shared" si="10"/>
        <v>14.1%</v>
      </c>
      <c r="Q582" s="91"/>
      <c r="R582" s="87"/>
      <c r="S582" s="87"/>
      <c r="T582" s="87"/>
      <c r="U582" s="87"/>
      <c r="V582" s="87"/>
      <c r="W582" s="88" t="s">
        <v>1623</v>
      </c>
      <c r="X582" s="88" t="s">
        <v>1619</v>
      </c>
    </row>
    <row r="583" spans="2:24" x14ac:dyDescent="0.2">
      <c r="B583" s="116" t="s">
        <v>30</v>
      </c>
      <c r="C583" s="78" t="s">
        <v>289</v>
      </c>
      <c r="D583" s="78" t="s">
        <v>15</v>
      </c>
      <c r="E583" s="78" t="s">
        <v>1848</v>
      </c>
      <c r="F583" s="78" t="s">
        <v>699</v>
      </c>
      <c r="G583" s="104" t="s">
        <v>698</v>
      </c>
      <c r="H583" s="105" t="s">
        <v>924</v>
      </c>
      <c r="I583" s="122">
        <v>39510</v>
      </c>
      <c r="J583" s="123">
        <v>31.569999999999997</v>
      </c>
      <c r="K583" s="122">
        <v>5843.6139999999996</v>
      </c>
      <c r="L583" s="123">
        <v>6.48</v>
      </c>
      <c r="M583" s="117" t="s">
        <v>1119</v>
      </c>
      <c r="N583" s="117" t="s">
        <v>1030</v>
      </c>
      <c r="O583" s="78" t="str">
        <f t="shared" si="10"/>
        <v>14.7%</v>
      </c>
      <c r="P583" s="78" t="str">
        <f t="shared" si="10"/>
        <v>20.5%</v>
      </c>
      <c r="Q583" s="91"/>
      <c r="R583" s="87"/>
      <c r="S583" s="87"/>
      <c r="T583" s="87"/>
      <c r="U583" s="87"/>
      <c r="V583" s="87"/>
      <c r="W583" s="88" t="s">
        <v>1623</v>
      </c>
      <c r="X583" s="88" t="s">
        <v>1619</v>
      </c>
    </row>
    <row r="584" spans="2:24" x14ac:dyDescent="0.2">
      <c r="B584" s="116" t="s">
        <v>30</v>
      </c>
      <c r="C584" s="78" t="s">
        <v>289</v>
      </c>
      <c r="D584" s="78" t="s">
        <v>15</v>
      </c>
      <c r="E584" s="78" t="s">
        <v>1849</v>
      </c>
      <c r="F584" s="78" t="s">
        <v>716</v>
      </c>
      <c r="G584" s="104" t="s">
        <v>715</v>
      </c>
      <c r="H584" s="105" t="s">
        <v>921</v>
      </c>
      <c r="I584" s="122">
        <v>17357</v>
      </c>
      <c r="J584" s="123">
        <v>10.61</v>
      </c>
      <c r="K584" s="122">
        <v>4642</v>
      </c>
      <c r="L584" s="123">
        <v>3.18</v>
      </c>
      <c r="M584" s="117" t="s">
        <v>1106</v>
      </c>
      <c r="N584" s="117" t="s">
        <v>1204</v>
      </c>
      <c r="O584" s="78" t="str">
        <f t="shared" si="10"/>
        <v>26.7%</v>
      </c>
      <c r="P584" s="78" t="str">
        <f t="shared" si="10"/>
        <v>29.9%</v>
      </c>
      <c r="Q584" s="91"/>
      <c r="R584" s="87"/>
      <c r="S584" s="87"/>
      <c r="T584" s="87"/>
      <c r="U584" s="87"/>
      <c r="V584" s="87"/>
      <c r="W584" s="88" t="s">
        <v>1624</v>
      </c>
      <c r="X584" s="88" t="s">
        <v>1619</v>
      </c>
    </row>
    <row r="585" spans="2:24" x14ac:dyDescent="0.2">
      <c r="B585" s="116" t="s">
        <v>30</v>
      </c>
      <c r="C585" s="78" t="s">
        <v>289</v>
      </c>
      <c r="D585" s="78" t="s">
        <v>15</v>
      </c>
      <c r="E585" s="78" t="s">
        <v>1849</v>
      </c>
      <c r="F585" s="78" t="s">
        <v>716</v>
      </c>
      <c r="G585" s="104" t="s">
        <v>715</v>
      </c>
      <c r="H585" s="105" t="s">
        <v>922</v>
      </c>
      <c r="I585" s="122">
        <v>16152</v>
      </c>
      <c r="J585" s="123">
        <v>24.57</v>
      </c>
      <c r="K585" s="122">
        <v>3378</v>
      </c>
      <c r="L585" s="123">
        <v>5.24</v>
      </c>
      <c r="M585" s="117" t="s">
        <v>1151</v>
      </c>
      <c r="N585" s="117" t="s">
        <v>1001</v>
      </c>
      <c r="O585" s="78" t="str">
        <f t="shared" si="10"/>
        <v>20.9%</v>
      </c>
      <c r="P585" s="78" t="str">
        <f t="shared" si="10"/>
        <v>21.3%</v>
      </c>
      <c r="Q585" s="91"/>
      <c r="R585" s="87"/>
      <c r="S585" s="87"/>
      <c r="T585" s="87"/>
      <c r="U585" s="87"/>
      <c r="V585" s="87"/>
      <c r="W585" s="88" t="s">
        <v>1624</v>
      </c>
      <c r="X585" s="88" t="s">
        <v>1619</v>
      </c>
    </row>
    <row r="586" spans="2:24" x14ac:dyDescent="0.2">
      <c r="B586" s="116" t="s">
        <v>30</v>
      </c>
      <c r="C586" s="78" t="s">
        <v>289</v>
      </c>
      <c r="D586" s="78" t="s">
        <v>15</v>
      </c>
      <c r="E586" s="78" t="s">
        <v>1849</v>
      </c>
      <c r="F586" s="78" t="s">
        <v>716</v>
      </c>
      <c r="G586" s="104" t="s">
        <v>715</v>
      </c>
      <c r="H586" s="105" t="s">
        <v>923</v>
      </c>
      <c r="I586" s="122">
        <v>8279</v>
      </c>
      <c r="J586" s="123">
        <v>7.42</v>
      </c>
      <c r="K586" s="122">
        <v>2914.652</v>
      </c>
      <c r="L586" s="123">
        <v>2.17</v>
      </c>
      <c r="M586" s="117" t="s">
        <v>1285</v>
      </c>
      <c r="N586" s="117" t="s">
        <v>1250</v>
      </c>
      <c r="O586" s="78" t="str">
        <f t="shared" si="10"/>
        <v>35.2%</v>
      </c>
      <c r="P586" s="78" t="str">
        <f t="shared" si="10"/>
        <v>29.2%</v>
      </c>
      <c r="Q586" s="91"/>
      <c r="R586" s="87"/>
      <c r="S586" s="87"/>
      <c r="T586" s="87"/>
      <c r="U586" s="87"/>
      <c r="V586" s="87"/>
      <c r="W586" s="88" t="s">
        <v>1624</v>
      </c>
      <c r="X586" s="88" t="s">
        <v>1619</v>
      </c>
    </row>
    <row r="587" spans="2:24" x14ac:dyDescent="0.2">
      <c r="B587" s="116" t="s">
        <v>30</v>
      </c>
      <c r="C587" s="78" t="s">
        <v>289</v>
      </c>
      <c r="D587" s="78" t="s">
        <v>15</v>
      </c>
      <c r="E587" s="78" t="s">
        <v>1849</v>
      </c>
      <c r="F587" s="78" t="s">
        <v>716</v>
      </c>
      <c r="G587" s="104" t="s">
        <v>715</v>
      </c>
      <c r="H587" s="105" t="s">
        <v>924</v>
      </c>
      <c r="I587" s="122">
        <v>41788</v>
      </c>
      <c r="J587" s="123">
        <v>42.6</v>
      </c>
      <c r="K587" s="122">
        <v>10934.652</v>
      </c>
      <c r="L587" s="123">
        <v>10.59</v>
      </c>
      <c r="M587" s="117" t="s">
        <v>1025</v>
      </c>
      <c r="N587" s="117" t="s">
        <v>1133</v>
      </c>
      <c r="O587" s="78" t="str">
        <f t="shared" si="10"/>
        <v>26.1%</v>
      </c>
      <c r="P587" s="78" t="str">
        <f t="shared" si="10"/>
        <v>24.8%</v>
      </c>
      <c r="Q587" s="91"/>
      <c r="R587" s="87"/>
      <c r="S587" s="87"/>
      <c r="T587" s="87"/>
      <c r="U587" s="87"/>
      <c r="V587" s="87"/>
      <c r="W587" s="88" t="s">
        <v>1624</v>
      </c>
      <c r="X587" s="88" t="s">
        <v>1619</v>
      </c>
    </row>
    <row r="588" spans="2:24" x14ac:dyDescent="0.2">
      <c r="B588" s="116" t="s">
        <v>30</v>
      </c>
      <c r="C588" s="78" t="s">
        <v>289</v>
      </c>
      <c r="D588" s="78" t="s">
        <v>15</v>
      </c>
      <c r="E588" s="78" t="s">
        <v>1850</v>
      </c>
      <c r="F588" s="78" t="s">
        <v>695</v>
      </c>
      <c r="G588" s="104" t="s">
        <v>694</v>
      </c>
      <c r="H588" s="105" t="s">
        <v>921</v>
      </c>
      <c r="I588" s="122">
        <v>20132</v>
      </c>
      <c r="J588" s="123">
        <v>11.62</v>
      </c>
      <c r="K588" s="122">
        <v>3850</v>
      </c>
      <c r="L588" s="123">
        <v>2.6</v>
      </c>
      <c r="M588" s="117" t="s">
        <v>1077</v>
      </c>
      <c r="N588" s="117" t="s">
        <v>1281</v>
      </c>
      <c r="O588" s="78" t="str">
        <f t="shared" si="10"/>
        <v>19.1%</v>
      </c>
      <c r="P588" s="78" t="str">
        <f t="shared" si="10"/>
        <v>22.3%</v>
      </c>
      <c r="Q588" s="91"/>
      <c r="R588" s="87"/>
      <c r="S588" s="87"/>
      <c r="T588" s="87"/>
      <c r="U588" s="87"/>
      <c r="V588" s="87"/>
      <c r="W588" s="88" t="s">
        <v>1625</v>
      </c>
      <c r="X588" s="88" t="s">
        <v>1619</v>
      </c>
    </row>
    <row r="589" spans="2:24" x14ac:dyDescent="0.2">
      <c r="B589" s="116" t="s">
        <v>30</v>
      </c>
      <c r="C589" s="78" t="s">
        <v>289</v>
      </c>
      <c r="D589" s="78" t="s">
        <v>15</v>
      </c>
      <c r="E589" s="78" t="s">
        <v>1850</v>
      </c>
      <c r="F589" s="78" t="s">
        <v>695</v>
      </c>
      <c r="G589" s="104" t="s">
        <v>694</v>
      </c>
      <c r="H589" s="105" t="s">
        <v>922</v>
      </c>
      <c r="I589" s="122">
        <v>16899</v>
      </c>
      <c r="J589" s="123">
        <v>19.47</v>
      </c>
      <c r="K589" s="122">
        <v>4170</v>
      </c>
      <c r="L589" s="123">
        <v>5.35</v>
      </c>
      <c r="M589" s="117" t="s">
        <v>1130</v>
      </c>
      <c r="N589" s="117" t="s">
        <v>1017</v>
      </c>
      <c r="O589" s="78" t="str">
        <f t="shared" si="10"/>
        <v>24.6%</v>
      </c>
      <c r="P589" s="78" t="str">
        <f t="shared" si="10"/>
        <v>27.4%</v>
      </c>
      <c r="Q589" s="91"/>
      <c r="R589" s="87"/>
      <c r="S589" s="87"/>
      <c r="T589" s="87"/>
      <c r="U589" s="87"/>
      <c r="V589" s="87"/>
      <c r="W589" s="88" t="s">
        <v>1625</v>
      </c>
      <c r="X589" s="88" t="s">
        <v>1619</v>
      </c>
    </row>
    <row r="590" spans="2:24" x14ac:dyDescent="0.2">
      <c r="B590" s="116" t="s">
        <v>30</v>
      </c>
      <c r="C590" s="78" t="s">
        <v>289</v>
      </c>
      <c r="D590" s="78" t="s">
        <v>15</v>
      </c>
      <c r="E590" s="78" t="s">
        <v>1850</v>
      </c>
      <c r="F590" s="78" t="s">
        <v>695</v>
      </c>
      <c r="G590" s="104" t="s">
        <v>694</v>
      </c>
      <c r="H590" s="105" t="s">
        <v>923</v>
      </c>
      <c r="I590" s="122">
        <v>9568</v>
      </c>
      <c r="J590" s="123">
        <v>8.11</v>
      </c>
      <c r="K590" s="122">
        <v>1848</v>
      </c>
      <c r="L590" s="123">
        <v>2.02</v>
      </c>
      <c r="M590" s="117" t="s">
        <v>1111</v>
      </c>
      <c r="N590" s="117" t="s">
        <v>1031</v>
      </c>
      <c r="O590" s="78" t="str">
        <f t="shared" si="10"/>
        <v>19.3%</v>
      </c>
      <c r="P590" s="78" t="str">
        <f t="shared" si="10"/>
        <v>24.9%</v>
      </c>
      <c r="Q590" s="91"/>
      <c r="R590" s="87"/>
      <c r="S590" s="87"/>
      <c r="T590" s="87"/>
      <c r="U590" s="87"/>
      <c r="V590" s="87"/>
      <c r="W590" s="88" t="s">
        <v>1625</v>
      </c>
      <c r="X590" s="88" t="s">
        <v>1619</v>
      </c>
    </row>
    <row r="591" spans="2:24" x14ac:dyDescent="0.2">
      <c r="B591" s="116" t="s">
        <v>30</v>
      </c>
      <c r="C591" s="78" t="s">
        <v>289</v>
      </c>
      <c r="D591" s="78" t="s">
        <v>15</v>
      </c>
      <c r="E591" s="78" t="s">
        <v>1850</v>
      </c>
      <c r="F591" s="78" t="s">
        <v>695</v>
      </c>
      <c r="G591" s="104" t="s">
        <v>694</v>
      </c>
      <c r="H591" s="105" t="s">
        <v>924</v>
      </c>
      <c r="I591" s="122">
        <v>46599</v>
      </c>
      <c r="J591" s="123">
        <v>39.199999999999996</v>
      </c>
      <c r="K591" s="122">
        <v>9868</v>
      </c>
      <c r="L591" s="123">
        <v>9.9699999999999989</v>
      </c>
      <c r="M591" s="117" t="s">
        <v>1136</v>
      </c>
      <c r="N591" s="117" t="s">
        <v>1245</v>
      </c>
      <c r="O591" s="78" t="str">
        <f t="shared" si="10"/>
        <v>21.1%</v>
      </c>
      <c r="P591" s="78" t="str">
        <f t="shared" si="10"/>
        <v>25.4%</v>
      </c>
      <c r="Q591" s="91"/>
      <c r="R591" s="87"/>
      <c r="S591" s="87"/>
      <c r="T591" s="87"/>
      <c r="U591" s="87"/>
      <c r="V591" s="87"/>
      <c r="W591" s="88" t="s">
        <v>1625</v>
      </c>
      <c r="X591" s="88" t="s">
        <v>1619</v>
      </c>
    </row>
    <row r="592" spans="2:24" x14ac:dyDescent="0.2">
      <c r="B592" s="116" t="s">
        <v>30</v>
      </c>
      <c r="C592" s="78" t="s">
        <v>289</v>
      </c>
      <c r="D592" s="78" t="s">
        <v>15</v>
      </c>
      <c r="E592" s="78" t="s">
        <v>1851</v>
      </c>
      <c r="F592" s="78" t="s">
        <v>1400</v>
      </c>
      <c r="G592" s="104" t="s">
        <v>985</v>
      </c>
      <c r="H592" s="105" t="s">
        <v>921</v>
      </c>
      <c r="I592" s="122">
        <v>20569</v>
      </c>
      <c r="J592" s="123">
        <v>12.14</v>
      </c>
      <c r="K592" s="122">
        <v>3165</v>
      </c>
      <c r="L592" s="123">
        <v>2.7</v>
      </c>
      <c r="M592" s="117" t="s">
        <v>905</v>
      </c>
      <c r="N592" s="117" t="s">
        <v>907</v>
      </c>
      <c r="O592" s="78" t="str">
        <f t="shared" si="10"/>
        <v>15.3%</v>
      </c>
      <c r="P592" s="78" t="str">
        <f t="shared" si="10"/>
        <v>22.2%</v>
      </c>
      <c r="Q592" s="91"/>
      <c r="R592" s="87"/>
      <c r="S592" s="87"/>
      <c r="T592" s="87"/>
      <c r="U592" s="87"/>
      <c r="V592" s="87"/>
      <c r="W592" s="88" t="s">
        <v>1626</v>
      </c>
      <c r="X592" s="88" t="s">
        <v>1619</v>
      </c>
    </row>
    <row r="593" spans="2:24" x14ac:dyDescent="0.2">
      <c r="B593" s="116" t="s">
        <v>30</v>
      </c>
      <c r="C593" s="78" t="s">
        <v>289</v>
      </c>
      <c r="D593" s="78" t="s">
        <v>15</v>
      </c>
      <c r="E593" s="78" t="s">
        <v>1851</v>
      </c>
      <c r="F593" s="78" t="s">
        <v>1400</v>
      </c>
      <c r="G593" s="104" t="s">
        <v>985</v>
      </c>
      <c r="H593" s="105" t="s">
        <v>922</v>
      </c>
      <c r="I593" s="122">
        <v>17054</v>
      </c>
      <c r="J593" s="123">
        <v>20.329999999999998</v>
      </c>
      <c r="K593" s="122">
        <v>4142</v>
      </c>
      <c r="L593" s="123">
        <v>6.56</v>
      </c>
      <c r="M593" s="117" t="s">
        <v>1141</v>
      </c>
      <c r="N593" s="117" t="s">
        <v>1116</v>
      </c>
      <c r="O593" s="78" t="str">
        <f t="shared" si="10"/>
        <v>24.2%</v>
      </c>
      <c r="P593" s="78" t="str">
        <f t="shared" si="10"/>
        <v>32.2%</v>
      </c>
      <c r="Q593" s="91"/>
      <c r="R593" s="87"/>
      <c r="S593" s="87"/>
      <c r="T593" s="87"/>
      <c r="U593" s="87"/>
      <c r="V593" s="87"/>
      <c r="W593" s="88" t="s">
        <v>1626</v>
      </c>
      <c r="X593" s="88" t="s">
        <v>1619</v>
      </c>
    </row>
    <row r="594" spans="2:24" x14ac:dyDescent="0.2">
      <c r="B594" s="116" t="s">
        <v>30</v>
      </c>
      <c r="C594" s="78" t="s">
        <v>289</v>
      </c>
      <c r="D594" s="78" t="s">
        <v>15</v>
      </c>
      <c r="E594" s="78" t="s">
        <v>1851</v>
      </c>
      <c r="F594" s="78" t="s">
        <v>1400</v>
      </c>
      <c r="G594" s="104" t="s">
        <v>985</v>
      </c>
      <c r="H594" s="105" t="s">
        <v>923</v>
      </c>
      <c r="I594" s="122">
        <v>7015</v>
      </c>
      <c r="J594" s="123">
        <v>6.53</v>
      </c>
      <c r="K594" s="122">
        <v>1277</v>
      </c>
      <c r="L594" s="123">
        <v>1.08</v>
      </c>
      <c r="M594" s="117" t="s">
        <v>1037</v>
      </c>
      <c r="N594" s="117" t="s">
        <v>1029</v>
      </c>
      <c r="O594" s="78" t="str">
        <f t="shared" si="10"/>
        <v>18.2%</v>
      </c>
      <c r="P594" s="78" t="str">
        <f t="shared" si="10"/>
        <v>16.5%</v>
      </c>
      <c r="Q594" s="91"/>
      <c r="R594" s="87"/>
      <c r="S594" s="87"/>
      <c r="T594" s="87"/>
      <c r="U594" s="87"/>
      <c r="V594" s="87"/>
      <c r="W594" s="88" t="s">
        <v>1626</v>
      </c>
      <c r="X594" s="88" t="s">
        <v>1619</v>
      </c>
    </row>
    <row r="595" spans="2:24" x14ac:dyDescent="0.2">
      <c r="B595" s="116" t="s">
        <v>30</v>
      </c>
      <c r="C595" s="78" t="s">
        <v>289</v>
      </c>
      <c r="D595" s="78" t="s">
        <v>15</v>
      </c>
      <c r="E595" s="78" t="s">
        <v>1851</v>
      </c>
      <c r="F595" s="78" t="s">
        <v>1400</v>
      </c>
      <c r="G595" s="104" t="s">
        <v>985</v>
      </c>
      <c r="H595" s="105" t="s">
        <v>924</v>
      </c>
      <c r="I595" s="122">
        <v>44638</v>
      </c>
      <c r="J595" s="123">
        <v>39</v>
      </c>
      <c r="K595" s="122">
        <v>8584</v>
      </c>
      <c r="L595" s="123">
        <v>10.34</v>
      </c>
      <c r="M595" s="117" t="s">
        <v>1100</v>
      </c>
      <c r="N595" s="117" t="s">
        <v>1232</v>
      </c>
      <c r="O595" s="78" t="str">
        <f t="shared" si="10"/>
        <v>19.2%</v>
      </c>
      <c r="P595" s="78" t="str">
        <f t="shared" si="10"/>
        <v>26.5%</v>
      </c>
      <c r="Q595" s="91"/>
      <c r="R595" s="87"/>
      <c r="S595" s="87"/>
      <c r="T595" s="87"/>
      <c r="U595" s="87"/>
      <c r="V595" s="87"/>
      <c r="W595" s="88" t="s">
        <v>1626</v>
      </c>
      <c r="X595" s="88" t="s">
        <v>1619</v>
      </c>
    </row>
    <row r="596" spans="2:24" x14ac:dyDescent="0.2">
      <c r="B596" s="116" t="s">
        <v>32</v>
      </c>
      <c r="C596" s="78" t="s">
        <v>299</v>
      </c>
      <c r="D596" s="78" t="s">
        <v>61</v>
      </c>
      <c r="E596" s="78" t="s">
        <v>1852</v>
      </c>
      <c r="F596" s="78" t="s">
        <v>807</v>
      </c>
      <c r="G596" s="104" t="s">
        <v>806</v>
      </c>
      <c r="H596" s="105" t="s">
        <v>921</v>
      </c>
      <c r="I596" s="122">
        <v>21220</v>
      </c>
      <c r="J596" s="123">
        <v>11.07</v>
      </c>
      <c r="K596" s="122">
        <v>4263</v>
      </c>
      <c r="L596" s="123">
        <v>2.78</v>
      </c>
      <c r="M596" s="117" t="s">
        <v>1160</v>
      </c>
      <c r="N596" s="117" t="s">
        <v>1026</v>
      </c>
      <c r="O596" s="78" t="str">
        <f t="shared" si="10"/>
        <v>20%</v>
      </c>
      <c r="P596" s="78" t="str">
        <f t="shared" si="10"/>
        <v>25.1%</v>
      </c>
      <c r="Q596" s="91"/>
      <c r="R596" s="87"/>
      <c r="S596" s="87"/>
      <c r="T596" s="87"/>
      <c r="U596" s="87"/>
      <c r="V596" s="87"/>
      <c r="W596" s="88" t="s">
        <v>1627</v>
      </c>
      <c r="X596" s="88" t="s">
        <v>1609</v>
      </c>
    </row>
    <row r="597" spans="2:24" x14ac:dyDescent="0.2">
      <c r="B597" s="116" t="s">
        <v>32</v>
      </c>
      <c r="C597" s="78" t="s">
        <v>299</v>
      </c>
      <c r="D597" s="78" t="s">
        <v>61</v>
      </c>
      <c r="E597" s="78" t="s">
        <v>1852</v>
      </c>
      <c r="F597" s="78" t="s">
        <v>807</v>
      </c>
      <c r="G597" s="104" t="s">
        <v>806</v>
      </c>
      <c r="H597" s="105" t="s">
        <v>922</v>
      </c>
      <c r="I597" s="122">
        <v>27828</v>
      </c>
      <c r="J597" s="123">
        <v>18.87</v>
      </c>
      <c r="K597" s="122">
        <v>9277</v>
      </c>
      <c r="L597" s="123">
        <v>4.83</v>
      </c>
      <c r="M597" s="117" t="s">
        <v>1090</v>
      </c>
      <c r="N597" s="117" t="s">
        <v>932</v>
      </c>
      <c r="O597" s="78" t="str">
        <f t="shared" si="10"/>
        <v>33.3%</v>
      </c>
      <c r="P597" s="78" t="str">
        <f t="shared" si="10"/>
        <v>25.5%</v>
      </c>
      <c r="Q597" s="91"/>
      <c r="R597" s="87"/>
      <c r="S597" s="87"/>
      <c r="T597" s="87"/>
      <c r="U597" s="87"/>
      <c r="V597" s="87"/>
      <c r="W597" s="88" t="s">
        <v>1627</v>
      </c>
      <c r="X597" s="88" t="s">
        <v>1609</v>
      </c>
    </row>
    <row r="598" spans="2:24" x14ac:dyDescent="0.2">
      <c r="B598" s="116" t="s">
        <v>32</v>
      </c>
      <c r="C598" s="78" t="s">
        <v>299</v>
      </c>
      <c r="D598" s="78" t="s">
        <v>61</v>
      </c>
      <c r="E598" s="78" t="s">
        <v>1852</v>
      </c>
      <c r="F598" s="78" t="s">
        <v>807</v>
      </c>
      <c r="G598" s="104" t="s">
        <v>806</v>
      </c>
      <c r="H598" s="105" t="s">
        <v>923</v>
      </c>
      <c r="I598" s="122">
        <v>11907</v>
      </c>
      <c r="J598" s="123">
        <v>9.6199999999999992</v>
      </c>
      <c r="K598" s="122">
        <v>1626</v>
      </c>
      <c r="L598" s="123">
        <v>1.6</v>
      </c>
      <c r="M598" s="117" t="s">
        <v>1166</v>
      </c>
      <c r="N598" s="117" t="s">
        <v>918</v>
      </c>
      <c r="O598" s="78" t="str">
        <f t="shared" si="10"/>
        <v>13.6%</v>
      </c>
      <c r="P598" s="78" t="str">
        <f t="shared" si="10"/>
        <v>16.6%</v>
      </c>
      <c r="Q598" s="91"/>
      <c r="R598" s="87"/>
      <c r="S598" s="87"/>
      <c r="T598" s="87"/>
      <c r="U598" s="87"/>
      <c r="V598" s="87"/>
      <c r="W598" s="88" t="s">
        <v>1627</v>
      </c>
      <c r="X598" s="88" t="s">
        <v>1609</v>
      </c>
    </row>
    <row r="599" spans="2:24" x14ac:dyDescent="0.2">
      <c r="B599" s="116" t="s">
        <v>32</v>
      </c>
      <c r="C599" s="78" t="s">
        <v>299</v>
      </c>
      <c r="D599" s="78" t="s">
        <v>61</v>
      </c>
      <c r="E599" s="78" t="s">
        <v>1852</v>
      </c>
      <c r="F599" s="78" t="s">
        <v>807</v>
      </c>
      <c r="G599" s="104" t="s">
        <v>806</v>
      </c>
      <c r="H599" s="105" t="s">
        <v>924</v>
      </c>
      <c r="I599" s="122">
        <v>60955</v>
      </c>
      <c r="J599" s="123">
        <v>39.56</v>
      </c>
      <c r="K599" s="122">
        <v>15166</v>
      </c>
      <c r="L599" s="123">
        <v>9.2099999999999991</v>
      </c>
      <c r="M599" s="117" t="s">
        <v>1133</v>
      </c>
      <c r="N599" s="117" t="s">
        <v>1142</v>
      </c>
      <c r="O599" s="78" t="str">
        <f t="shared" si="10"/>
        <v>24.8%</v>
      </c>
      <c r="P599" s="78" t="str">
        <f t="shared" si="10"/>
        <v>23.2%</v>
      </c>
      <c r="Q599" s="91"/>
      <c r="R599" s="87"/>
      <c r="S599" s="87"/>
      <c r="T599" s="87"/>
      <c r="U599" s="87"/>
      <c r="V599" s="87"/>
      <c r="W599" s="88" t="s">
        <v>1627</v>
      </c>
      <c r="X599" s="88" t="s">
        <v>1609</v>
      </c>
    </row>
    <row r="600" spans="2:24" x14ac:dyDescent="0.2">
      <c r="B600" s="116" t="s">
        <v>32</v>
      </c>
      <c r="C600" s="78" t="s">
        <v>297</v>
      </c>
      <c r="D600" s="78" t="s">
        <v>20</v>
      </c>
      <c r="E600" s="78" t="s">
        <v>1853</v>
      </c>
      <c r="F600" s="78" t="s">
        <v>787</v>
      </c>
      <c r="G600" s="104" t="s">
        <v>120</v>
      </c>
      <c r="H600" s="105" t="s">
        <v>921</v>
      </c>
      <c r="I600" s="122">
        <v>28798</v>
      </c>
      <c r="J600" s="123">
        <v>14.45</v>
      </c>
      <c r="K600" s="122">
        <v>5290</v>
      </c>
      <c r="L600" s="123">
        <v>2.75</v>
      </c>
      <c r="M600" s="117" t="s">
        <v>1193</v>
      </c>
      <c r="N600" s="117" t="s">
        <v>914</v>
      </c>
      <c r="O600" s="78" t="str">
        <f t="shared" si="10"/>
        <v>18.3%</v>
      </c>
      <c r="P600" s="78" t="str">
        <f t="shared" si="10"/>
        <v>19%</v>
      </c>
      <c r="Q600" s="91"/>
      <c r="R600" s="87"/>
      <c r="S600" s="87"/>
      <c r="T600" s="87"/>
      <c r="U600" s="87"/>
      <c r="V600" s="87"/>
      <c r="W600" s="88" t="s">
        <v>1628</v>
      </c>
      <c r="X600" s="88" t="s">
        <v>1603</v>
      </c>
    </row>
    <row r="601" spans="2:24" x14ac:dyDescent="0.2">
      <c r="B601" s="116" t="s">
        <v>32</v>
      </c>
      <c r="C601" s="78" t="s">
        <v>297</v>
      </c>
      <c r="D601" s="78" t="s">
        <v>20</v>
      </c>
      <c r="E601" s="78" t="s">
        <v>1853</v>
      </c>
      <c r="F601" s="78" t="s">
        <v>787</v>
      </c>
      <c r="G601" s="104" t="s">
        <v>120</v>
      </c>
      <c r="H601" s="105" t="s">
        <v>922</v>
      </c>
      <c r="I601" s="122">
        <v>72878</v>
      </c>
      <c r="J601" s="123">
        <v>44.01</v>
      </c>
      <c r="K601" s="122">
        <v>37544</v>
      </c>
      <c r="L601" s="123">
        <v>11.45</v>
      </c>
      <c r="M601" s="117" t="s">
        <v>1354</v>
      </c>
      <c r="N601" s="117" t="s">
        <v>913</v>
      </c>
      <c r="O601" s="78" t="str">
        <f t="shared" si="10"/>
        <v>51.5%</v>
      </c>
      <c r="P601" s="78" t="str">
        <f t="shared" si="10"/>
        <v>26%</v>
      </c>
      <c r="Q601" s="91"/>
      <c r="R601" s="87"/>
      <c r="S601" s="87"/>
      <c r="T601" s="87"/>
      <c r="U601" s="87"/>
      <c r="V601" s="87"/>
      <c r="W601" s="88" t="s">
        <v>1628</v>
      </c>
      <c r="X601" s="88" t="s">
        <v>1603</v>
      </c>
    </row>
    <row r="602" spans="2:24" x14ac:dyDescent="0.2">
      <c r="B602" s="116" t="s">
        <v>32</v>
      </c>
      <c r="C602" s="78" t="s">
        <v>297</v>
      </c>
      <c r="D602" s="78" t="s">
        <v>20</v>
      </c>
      <c r="E602" s="78" t="s">
        <v>1853</v>
      </c>
      <c r="F602" s="78" t="s">
        <v>787</v>
      </c>
      <c r="G602" s="104" t="s">
        <v>120</v>
      </c>
      <c r="H602" s="105" t="s">
        <v>923</v>
      </c>
      <c r="I602" s="122">
        <v>13706</v>
      </c>
      <c r="J602" s="123">
        <v>14.59</v>
      </c>
      <c r="K602" s="122">
        <v>1656.0540000000001</v>
      </c>
      <c r="L602" s="123">
        <v>2.5</v>
      </c>
      <c r="M602" s="117" t="s">
        <v>1024</v>
      </c>
      <c r="N602" s="117" t="s">
        <v>1080</v>
      </c>
      <c r="O602" s="78" t="str">
        <f t="shared" si="10"/>
        <v>12%</v>
      </c>
      <c r="P602" s="78" t="str">
        <f t="shared" si="10"/>
        <v>17.1%</v>
      </c>
      <c r="Q602" s="91"/>
      <c r="R602" s="87"/>
      <c r="S602" s="87"/>
      <c r="T602" s="87"/>
      <c r="U602" s="87"/>
      <c r="V602" s="87"/>
      <c r="W602" s="88" t="s">
        <v>1628</v>
      </c>
      <c r="X602" s="88" t="s">
        <v>1603</v>
      </c>
    </row>
    <row r="603" spans="2:24" x14ac:dyDescent="0.2">
      <c r="B603" s="116" t="s">
        <v>32</v>
      </c>
      <c r="C603" s="78" t="s">
        <v>297</v>
      </c>
      <c r="D603" s="78" t="s">
        <v>20</v>
      </c>
      <c r="E603" s="78" t="s">
        <v>1853</v>
      </c>
      <c r="F603" s="78" t="s">
        <v>787</v>
      </c>
      <c r="G603" s="104" t="s">
        <v>120</v>
      </c>
      <c r="H603" s="105" t="s">
        <v>924</v>
      </c>
      <c r="I603" s="122">
        <v>115382</v>
      </c>
      <c r="J603" s="123">
        <v>73.05</v>
      </c>
      <c r="K603" s="122">
        <v>44490.054000000004</v>
      </c>
      <c r="L603" s="123">
        <v>16.7</v>
      </c>
      <c r="M603" s="117" t="s">
        <v>1355</v>
      </c>
      <c r="N603" s="117" t="s">
        <v>1264</v>
      </c>
      <c r="O603" s="78" t="str">
        <f t="shared" si="10"/>
        <v>38.5%</v>
      </c>
      <c r="P603" s="78" t="str">
        <f t="shared" si="10"/>
        <v>22.8%</v>
      </c>
      <c r="Q603" s="91"/>
      <c r="R603" s="87"/>
      <c r="S603" s="87"/>
      <c r="T603" s="87"/>
      <c r="U603" s="87"/>
      <c r="V603" s="87"/>
      <c r="W603" s="88" t="s">
        <v>1628</v>
      </c>
      <c r="X603" s="88" t="s">
        <v>1603</v>
      </c>
    </row>
    <row r="604" spans="2:24" x14ac:dyDescent="0.2">
      <c r="B604" s="116" t="s">
        <v>65</v>
      </c>
      <c r="C604" s="78" t="s">
        <v>293</v>
      </c>
      <c r="D604" s="78" t="s">
        <v>59</v>
      </c>
      <c r="E604" s="78" t="s">
        <v>1854</v>
      </c>
      <c r="F604" s="78" t="s">
        <v>387</v>
      </c>
      <c r="G604" s="104" t="s">
        <v>256</v>
      </c>
      <c r="H604" s="105" t="s">
        <v>921</v>
      </c>
      <c r="I604" s="122">
        <v>38107</v>
      </c>
      <c r="J604" s="123">
        <v>24.28</v>
      </c>
      <c r="K604" s="122">
        <v>7263</v>
      </c>
      <c r="L604" s="123">
        <v>4.1500000000000004</v>
      </c>
      <c r="M604" s="117" t="s">
        <v>914</v>
      </c>
      <c r="N604" s="117" t="s">
        <v>1016</v>
      </c>
      <c r="O604" s="78" t="str">
        <f t="shared" si="10"/>
        <v>19%</v>
      </c>
      <c r="P604" s="78" t="str">
        <f t="shared" si="10"/>
        <v>17%</v>
      </c>
      <c r="Q604" s="91"/>
      <c r="R604" s="87"/>
      <c r="S604" s="87"/>
      <c r="T604" s="87"/>
      <c r="U604" s="87"/>
      <c r="V604" s="87"/>
      <c r="W604" s="88" t="s">
        <v>1629</v>
      </c>
      <c r="X604" s="88" t="s">
        <v>1605</v>
      </c>
    </row>
    <row r="605" spans="2:24" x14ac:dyDescent="0.2">
      <c r="B605" s="116" t="s">
        <v>65</v>
      </c>
      <c r="C605" s="78" t="s">
        <v>293</v>
      </c>
      <c r="D605" s="78" t="s">
        <v>59</v>
      </c>
      <c r="E605" s="78" t="s">
        <v>1854</v>
      </c>
      <c r="F605" s="78" t="s">
        <v>387</v>
      </c>
      <c r="G605" s="104" t="s">
        <v>256</v>
      </c>
      <c r="H605" s="105" t="s">
        <v>922</v>
      </c>
      <c r="I605" s="122">
        <v>39210</v>
      </c>
      <c r="J605" s="123">
        <v>28.21</v>
      </c>
      <c r="K605" s="122">
        <v>14723</v>
      </c>
      <c r="L605" s="123">
        <v>6.86</v>
      </c>
      <c r="M605" s="117" t="s">
        <v>920</v>
      </c>
      <c r="N605" s="117" t="s">
        <v>1020</v>
      </c>
      <c r="O605" s="78" t="str">
        <f t="shared" si="10"/>
        <v>37.5%</v>
      </c>
      <c r="P605" s="78" t="str">
        <f t="shared" si="10"/>
        <v>24.3%</v>
      </c>
      <c r="Q605" s="91"/>
      <c r="R605" s="87"/>
      <c r="S605" s="87"/>
      <c r="T605" s="87"/>
      <c r="U605" s="87"/>
      <c r="V605" s="87"/>
      <c r="W605" s="88" t="s">
        <v>1629</v>
      </c>
      <c r="X605" s="88" t="s">
        <v>1605</v>
      </c>
    </row>
    <row r="606" spans="2:24" x14ac:dyDescent="0.2">
      <c r="B606" s="116" t="s">
        <v>65</v>
      </c>
      <c r="C606" s="78" t="s">
        <v>293</v>
      </c>
      <c r="D606" s="78" t="s">
        <v>59</v>
      </c>
      <c r="E606" s="78" t="s">
        <v>1854</v>
      </c>
      <c r="F606" s="78" t="s">
        <v>387</v>
      </c>
      <c r="G606" s="104" t="s">
        <v>256</v>
      </c>
      <c r="H606" s="105" t="s">
        <v>923</v>
      </c>
      <c r="I606" s="122">
        <v>11766</v>
      </c>
      <c r="J606" s="123">
        <v>10.81</v>
      </c>
      <c r="K606" s="122">
        <v>1668.268</v>
      </c>
      <c r="L606" s="123">
        <v>1.81</v>
      </c>
      <c r="M606" s="117" t="s">
        <v>1000</v>
      </c>
      <c r="N606" s="117" t="s">
        <v>1043</v>
      </c>
      <c r="O606" s="78" t="str">
        <f t="shared" si="10"/>
        <v>14.1%</v>
      </c>
      <c r="P606" s="78" t="str">
        <f t="shared" si="10"/>
        <v>16.7%</v>
      </c>
      <c r="Q606" s="91"/>
      <c r="R606" s="87"/>
      <c r="S606" s="87"/>
      <c r="T606" s="87"/>
      <c r="U606" s="87"/>
      <c r="V606" s="87"/>
      <c r="W606" s="88" t="s">
        <v>1629</v>
      </c>
      <c r="X606" s="88" t="s">
        <v>1605</v>
      </c>
    </row>
    <row r="607" spans="2:24" x14ac:dyDescent="0.2">
      <c r="B607" s="116" t="s">
        <v>65</v>
      </c>
      <c r="C607" s="78" t="s">
        <v>293</v>
      </c>
      <c r="D607" s="78" t="s">
        <v>59</v>
      </c>
      <c r="E607" s="78" t="s">
        <v>1854</v>
      </c>
      <c r="F607" s="78" t="s">
        <v>387</v>
      </c>
      <c r="G607" s="104" t="s">
        <v>256</v>
      </c>
      <c r="H607" s="105" t="s">
        <v>924</v>
      </c>
      <c r="I607" s="122">
        <v>89083</v>
      </c>
      <c r="J607" s="123">
        <v>63.300000000000004</v>
      </c>
      <c r="K607" s="122">
        <v>23654.268</v>
      </c>
      <c r="L607" s="123">
        <v>12.820000000000002</v>
      </c>
      <c r="M607" s="117" t="s">
        <v>1232</v>
      </c>
      <c r="N607" s="117" t="s">
        <v>1035</v>
      </c>
      <c r="O607" s="78" t="str">
        <f t="shared" si="10"/>
        <v>26.5%</v>
      </c>
      <c r="P607" s="78" t="str">
        <f t="shared" si="10"/>
        <v>20.2%</v>
      </c>
      <c r="Q607" s="91"/>
      <c r="R607" s="87"/>
      <c r="S607" s="87"/>
      <c r="T607" s="87"/>
      <c r="U607" s="87"/>
      <c r="V607" s="87"/>
      <c r="W607" s="88" t="s">
        <v>1629</v>
      </c>
      <c r="X607" s="88" t="s">
        <v>1605</v>
      </c>
    </row>
    <row r="608" spans="2:24" x14ac:dyDescent="0.2">
      <c r="B608" s="116" t="s">
        <v>65</v>
      </c>
      <c r="C608" s="78" t="s">
        <v>293</v>
      </c>
      <c r="D608" s="78" t="s">
        <v>59</v>
      </c>
      <c r="E608" s="78" t="s">
        <v>1855</v>
      </c>
      <c r="F608" s="78" t="s">
        <v>745</v>
      </c>
      <c r="G608" s="104" t="s">
        <v>176</v>
      </c>
      <c r="H608" s="105" t="s">
        <v>921</v>
      </c>
      <c r="I608" s="122">
        <v>40155</v>
      </c>
      <c r="J608" s="123">
        <v>23.66</v>
      </c>
      <c r="K608" s="122">
        <v>7084</v>
      </c>
      <c r="L608" s="123">
        <v>3.9</v>
      </c>
      <c r="M608" s="117" t="s">
        <v>1178</v>
      </c>
      <c r="N608" s="117" t="s">
        <v>1045</v>
      </c>
      <c r="O608" s="78" t="str">
        <f t="shared" si="10"/>
        <v>17.6%</v>
      </c>
      <c r="P608" s="78" t="str">
        <f t="shared" si="10"/>
        <v>16.4%</v>
      </c>
      <c r="Q608" s="91"/>
      <c r="R608" s="87"/>
      <c r="S608" s="87"/>
      <c r="T608" s="87"/>
      <c r="U608" s="87"/>
      <c r="V608" s="87"/>
      <c r="W608" s="88" t="s">
        <v>1630</v>
      </c>
      <c r="X608" s="88" t="s">
        <v>1605</v>
      </c>
    </row>
    <row r="609" spans="2:24" x14ac:dyDescent="0.2">
      <c r="B609" s="116" t="s">
        <v>65</v>
      </c>
      <c r="C609" s="78" t="s">
        <v>293</v>
      </c>
      <c r="D609" s="78" t="s">
        <v>59</v>
      </c>
      <c r="E609" s="78" t="s">
        <v>1855</v>
      </c>
      <c r="F609" s="78" t="s">
        <v>745</v>
      </c>
      <c r="G609" s="104" t="s">
        <v>176</v>
      </c>
      <c r="H609" s="105" t="s">
        <v>922</v>
      </c>
      <c r="I609" s="122">
        <v>59155</v>
      </c>
      <c r="J609" s="123">
        <v>53.03</v>
      </c>
      <c r="K609" s="122">
        <v>23269</v>
      </c>
      <c r="L609" s="123">
        <v>13.62</v>
      </c>
      <c r="M609" s="117" t="s">
        <v>1007</v>
      </c>
      <c r="N609" s="117" t="s">
        <v>1356</v>
      </c>
      <c r="O609" s="78" t="str">
        <f t="shared" si="10"/>
        <v>39.3%</v>
      </c>
      <c r="P609" s="78" t="str">
        <f t="shared" si="10"/>
        <v>25.6%</v>
      </c>
      <c r="Q609" s="91"/>
      <c r="R609" s="87"/>
      <c r="S609" s="87"/>
      <c r="T609" s="87"/>
      <c r="U609" s="87"/>
      <c r="V609" s="87"/>
      <c r="W609" s="88" t="s">
        <v>1630</v>
      </c>
      <c r="X609" s="88" t="s">
        <v>1605</v>
      </c>
    </row>
    <row r="610" spans="2:24" x14ac:dyDescent="0.2">
      <c r="B610" s="116" t="s">
        <v>65</v>
      </c>
      <c r="C610" s="78" t="s">
        <v>293</v>
      </c>
      <c r="D610" s="78" t="s">
        <v>59</v>
      </c>
      <c r="E610" s="78" t="s">
        <v>1855</v>
      </c>
      <c r="F610" s="78" t="s">
        <v>745</v>
      </c>
      <c r="G610" s="104" t="s">
        <v>176</v>
      </c>
      <c r="H610" s="105" t="s">
        <v>923</v>
      </c>
      <c r="I610" s="122">
        <v>17125</v>
      </c>
      <c r="J610" s="123">
        <v>15</v>
      </c>
      <c r="K610" s="122">
        <v>2280</v>
      </c>
      <c r="L610" s="123">
        <v>2.2000000000000002</v>
      </c>
      <c r="M610" s="117" t="s">
        <v>1122</v>
      </c>
      <c r="N610" s="117" t="s">
        <v>1061</v>
      </c>
      <c r="O610" s="78" t="str">
        <f t="shared" si="10"/>
        <v>13.3%</v>
      </c>
      <c r="P610" s="78" t="str">
        <f t="shared" si="10"/>
        <v>14.6%</v>
      </c>
      <c r="Q610" s="91"/>
      <c r="R610" s="87"/>
      <c r="S610" s="87"/>
      <c r="T610" s="87"/>
      <c r="U610" s="87"/>
      <c r="V610" s="87"/>
      <c r="W610" s="88" t="s">
        <v>1630</v>
      </c>
      <c r="X610" s="88" t="s">
        <v>1605</v>
      </c>
    </row>
    <row r="611" spans="2:24" x14ac:dyDescent="0.2">
      <c r="B611" s="116" t="s">
        <v>65</v>
      </c>
      <c r="C611" s="78" t="s">
        <v>293</v>
      </c>
      <c r="D611" s="78" t="s">
        <v>59</v>
      </c>
      <c r="E611" s="78" t="s">
        <v>1855</v>
      </c>
      <c r="F611" s="78" t="s">
        <v>745</v>
      </c>
      <c r="G611" s="104" t="s">
        <v>176</v>
      </c>
      <c r="H611" s="105" t="s">
        <v>924</v>
      </c>
      <c r="I611" s="122">
        <v>116435</v>
      </c>
      <c r="J611" s="123">
        <v>91.69</v>
      </c>
      <c r="K611" s="122">
        <v>32633</v>
      </c>
      <c r="L611" s="123">
        <v>19.72</v>
      </c>
      <c r="M611" s="117" t="s">
        <v>1023</v>
      </c>
      <c r="N611" s="117" t="s">
        <v>1165</v>
      </c>
      <c r="O611" s="78" t="str">
        <f t="shared" ref="O611:P674" si="11">LEFT(M611*100,4)&amp;"%"</f>
        <v>28%</v>
      </c>
      <c r="P611" s="78" t="str">
        <f t="shared" si="11"/>
        <v>21.5%</v>
      </c>
      <c r="Q611" s="91"/>
      <c r="R611" s="87"/>
      <c r="S611" s="87"/>
      <c r="T611" s="87"/>
      <c r="U611" s="87"/>
      <c r="V611" s="87"/>
      <c r="W611" s="88" t="s">
        <v>1630</v>
      </c>
      <c r="X611" s="88" t="s">
        <v>1605</v>
      </c>
    </row>
    <row r="612" spans="2:24" x14ac:dyDescent="0.2">
      <c r="B612" s="116" t="s">
        <v>32</v>
      </c>
      <c r="C612" s="78" t="s">
        <v>297</v>
      </c>
      <c r="D612" s="78" t="s">
        <v>20</v>
      </c>
      <c r="E612" s="78" t="s">
        <v>1856</v>
      </c>
      <c r="F612" s="78" t="s">
        <v>1439</v>
      </c>
      <c r="G612" s="104" t="s">
        <v>986</v>
      </c>
      <c r="H612" s="105" t="s">
        <v>921</v>
      </c>
      <c r="I612" s="122">
        <v>19427</v>
      </c>
      <c r="J612" s="123">
        <v>11.67</v>
      </c>
      <c r="K612" s="122">
        <v>1600</v>
      </c>
      <c r="L612" s="123">
        <v>1.8</v>
      </c>
      <c r="M612" s="117" t="s">
        <v>1357</v>
      </c>
      <c r="N612" s="117" t="s">
        <v>1288</v>
      </c>
      <c r="O612" s="78" t="str">
        <f t="shared" si="11"/>
        <v>8.23%</v>
      </c>
      <c r="P612" s="78" t="str">
        <f t="shared" si="11"/>
        <v>15.4%</v>
      </c>
      <c r="Q612" s="91"/>
      <c r="R612" s="87"/>
      <c r="S612" s="87"/>
      <c r="T612" s="87"/>
      <c r="U612" s="87"/>
      <c r="V612" s="87"/>
      <c r="W612" s="88" t="s">
        <v>1631</v>
      </c>
      <c r="X612" s="88" t="s">
        <v>1603</v>
      </c>
    </row>
    <row r="613" spans="2:24" x14ac:dyDescent="0.2">
      <c r="B613" s="116" t="s">
        <v>32</v>
      </c>
      <c r="C613" s="78" t="s">
        <v>297</v>
      </c>
      <c r="D613" s="78" t="s">
        <v>20</v>
      </c>
      <c r="E613" s="78" t="s">
        <v>1856</v>
      </c>
      <c r="F613" s="78" t="s">
        <v>1439</v>
      </c>
      <c r="G613" s="104" t="s">
        <v>986</v>
      </c>
      <c r="H613" s="105" t="s">
        <v>922</v>
      </c>
      <c r="I613" s="122">
        <v>30040</v>
      </c>
      <c r="J613" s="123">
        <v>28.85</v>
      </c>
      <c r="K613" s="122">
        <v>5546</v>
      </c>
      <c r="L613" s="123">
        <v>9.06</v>
      </c>
      <c r="M613" s="117" t="s">
        <v>1094</v>
      </c>
      <c r="N613" s="117" t="s">
        <v>1171</v>
      </c>
      <c r="O613" s="78" t="str">
        <f t="shared" si="11"/>
        <v>18.4%</v>
      </c>
      <c r="P613" s="78" t="str">
        <f t="shared" si="11"/>
        <v>31.4%</v>
      </c>
      <c r="Q613" s="91"/>
      <c r="R613" s="87"/>
      <c r="S613" s="87"/>
      <c r="T613" s="87"/>
      <c r="U613" s="87"/>
      <c r="V613" s="87"/>
      <c r="W613" s="88" t="s">
        <v>1631</v>
      </c>
      <c r="X613" s="88" t="s">
        <v>1603</v>
      </c>
    </row>
    <row r="614" spans="2:24" x14ac:dyDescent="0.2">
      <c r="B614" s="116" t="s">
        <v>32</v>
      </c>
      <c r="C614" s="78" t="s">
        <v>297</v>
      </c>
      <c r="D614" s="78" t="s">
        <v>20</v>
      </c>
      <c r="E614" s="78" t="s">
        <v>1856</v>
      </c>
      <c r="F614" s="78" t="s">
        <v>1439</v>
      </c>
      <c r="G614" s="104" t="s">
        <v>986</v>
      </c>
      <c r="H614" s="105" t="s">
        <v>923</v>
      </c>
      <c r="I614" s="122">
        <v>5853</v>
      </c>
      <c r="J614" s="123">
        <v>7.64</v>
      </c>
      <c r="K614" s="122">
        <v>861.33299999999997</v>
      </c>
      <c r="L614" s="123">
        <v>1.45</v>
      </c>
      <c r="M614" s="117" t="s">
        <v>1119</v>
      </c>
      <c r="N614" s="117" t="s">
        <v>1018</v>
      </c>
      <c r="O614" s="78" t="str">
        <f t="shared" si="11"/>
        <v>14.7%</v>
      </c>
      <c r="P614" s="78" t="str">
        <f t="shared" si="11"/>
        <v>18.9%</v>
      </c>
      <c r="Q614" s="91"/>
      <c r="R614" s="87"/>
      <c r="S614" s="87"/>
      <c r="T614" s="87"/>
      <c r="U614" s="87"/>
      <c r="V614" s="87"/>
      <c r="W614" s="88" t="s">
        <v>1631</v>
      </c>
      <c r="X614" s="88" t="s">
        <v>1603</v>
      </c>
    </row>
    <row r="615" spans="2:24" x14ac:dyDescent="0.2">
      <c r="B615" s="116" t="s">
        <v>32</v>
      </c>
      <c r="C615" s="78" t="s">
        <v>297</v>
      </c>
      <c r="D615" s="78" t="s">
        <v>20</v>
      </c>
      <c r="E615" s="78" t="s">
        <v>1856</v>
      </c>
      <c r="F615" s="78" t="s">
        <v>1439</v>
      </c>
      <c r="G615" s="104" t="s">
        <v>986</v>
      </c>
      <c r="H615" s="105" t="s">
        <v>924</v>
      </c>
      <c r="I615" s="122">
        <v>55320</v>
      </c>
      <c r="J615" s="123">
        <v>48.160000000000004</v>
      </c>
      <c r="K615" s="122">
        <v>8007.3329999999996</v>
      </c>
      <c r="L615" s="123">
        <v>12.31</v>
      </c>
      <c r="M615" s="117" t="s">
        <v>1123</v>
      </c>
      <c r="N615" s="117" t="s">
        <v>932</v>
      </c>
      <c r="O615" s="78" t="str">
        <f t="shared" si="11"/>
        <v>14.4%</v>
      </c>
      <c r="P615" s="78" t="str">
        <f t="shared" si="11"/>
        <v>25.5%</v>
      </c>
      <c r="Q615" s="91"/>
      <c r="R615" s="87"/>
      <c r="S615" s="87"/>
      <c r="T615" s="87"/>
      <c r="U615" s="87"/>
      <c r="V615" s="87"/>
      <c r="W615" s="88" t="s">
        <v>1631</v>
      </c>
      <c r="X615" s="88" t="s">
        <v>1603</v>
      </c>
    </row>
    <row r="616" spans="2:24" x14ac:dyDescent="0.2">
      <c r="B616" s="116" t="s">
        <v>65</v>
      </c>
      <c r="C616" s="78" t="s">
        <v>296</v>
      </c>
      <c r="D616" s="78" t="s">
        <v>19</v>
      </c>
      <c r="E616" s="78" t="s">
        <v>1857</v>
      </c>
      <c r="F616" s="78" t="s">
        <v>392</v>
      </c>
      <c r="G616" s="104" t="s">
        <v>391</v>
      </c>
      <c r="H616" s="105" t="s">
        <v>921</v>
      </c>
      <c r="I616" s="122">
        <v>27298</v>
      </c>
      <c r="J616" s="123">
        <v>18.87</v>
      </c>
      <c r="K616" s="122">
        <v>4900</v>
      </c>
      <c r="L616" s="123">
        <v>3.24</v>
      </c>
      <c r="M616" s="117" t="s">
        <v>1311</v>
      </c>
      <c r="N616" s="117" t="s">
        <v>1080</v>
      </c>
      <c r="O616" s="78" t="str">
        <f t="shared" si="11"/>
        <v>17.9%</v>
      </c>
      <c r="P616" s="78" t="str">
        <f t="shared" si="11"/>
        <v>17.1%</v>
      </c>
      <c r="Q616" s="91"/>
      <c r="R616" s="87"/>
      <c r="S616" s="87"/>
      <c r="T616" s="87"/>
      <c r="U616" s="87"/>
      <c r="V616" s="87"/>
      <c r="W616" s="88" t="s">
        <v>1632</v>
      </c>
      <c r="X616" s="88" t="s">
        <v>1616</v>
      </c>
    </row>
    <row r="617" spans="2:24" x14ac:dyDescent="0.2">
      <c r="B617" s="116" t="s">
        <v>65</v>
      </c>
      <c r="C617" s="78" t="s">
        <v>296</v>
      </c>
      <c r="D617" s="78" t="s">
        <v>19</v>
      </c>
      <c r="E617" s="78" t="s">
        <v>1857</v>
      </c>
      <c r="F617" s="78" t="s">
        <v>392</v>
      </c>
      <c r="G617" s="104" t="s">
        <v>391</v>
      </c>
      <c r="H617" s="105" t="s">
        <v>922</v>
      </c>
      <c r="I617" s="122">
        <v>19503</v>
      </c>
      <c r="J617" s="123">
        <v>23.73</v>
      </c>
      <c r="K617" s="122">
        <v>7385</v>
      </c>
      <c r="L617" s="123">
        <v>8.4600000000000009</v>
      </c>
      <c r="M617" s="117" t="s">
        <v>1358</v>
      </c>
      <c r="N617" s="117" t="s">
        <v>1208</v>
      </c>
      <c r="O617" s="78" t="str">
        <f t="shared" si="11"/>
        <v>37.8%</v>
      </c>
      <c r="P617" s="78" t="str">
        <f t="shared" si="11"/>
        <v>35.6%</v>
      </c>
      <c r="Q617" s="91"/>
      <c r="R617" s="87"/>
      <c r="S617" s="87"/>
      <c r="T617" s="87"/>
      <c r="U617" s="87"/>
      <c r="V617" s="87"/>
      <c r="W617" s="88" t="s">
        <v>1632</v>
      </c>
      <c r="X617" s="88" t="s">
        <v>1616</v>
      </c>
    </row>
    <row r="618" spans="2:24" x14ac:dyDescent="0.2">
      <c r="B618" s="116" t="s">
        <v>65</v>
      </c>
      <c r="C618" s="78" t="s">
        <v>296</v>
      </c>
      <c r="D618" s="78" t="s">
        <v>19</v>
      </c>
      <c r="E618" s="78" t="s">
        <v>1857</v>
      </c>
      <c r="F618" s="78" t="s">
        <v>392</v>
      </c>
      <c r="G618" s="104" t="s">
        <v>391</v>
      </c>
      <c r="H618" s="105" t="s">
        <v>923</v>
      </c>
      <c r="I618" s="122">
        <v>8764</v>
      </c>
      <c r="J618" s="123">
        <v>7.59</v>
      </c>
      <c r="K618" s="122">
        <v>1721.704</v>
      </c>
      <c r="L618" s="123">
        <v>1.7</v>
      </c>
      <c r="M618" s="117" t="s">
        <v>1296</v>
      </c>
      <c r="N618" s="117" t="s">
        <v>1281</v>
      </c>
      <c r="O618" s="78" t="str">
        <f t="shared" si="11"/>
        <v>19.6%</v>
      </c>
      <c r="P618" s="78" t="str">
        <f t="shared" si="11"/>
        <v>22.3%</v>
      </c>
      <c r="Q618" s="91"/>
      <c r="R618" s="87"/>
      <c r="S618" s="87"/>
      <c r="T618" s="87"/>
      <c r="U618" s="87"/>
      <c r="V618" s="87"/>
      <c r="W618" s="88" t="s">
        <v>1632</v>
      </c>
      <c r="X618" s="88" t="s">
        <v>1616</v>
      </c>
    </row>
    <row r="619" spans="2:24" x14ac:dyDescent="0.2">
      <c r="B619" s="116" t="s">
        <v>65</v>
      </c>
      <c r="C619" s="78" t="s">
        <v>296</v>
      </c>
      <c r="D619" s="78" t="s">
        <v>19</v>
      </c>
      <c r="E619" s="78" t="s">
        <v>1857</v>
      </c>
      <c r="F619" s="78" t="s">
        <v>392</v>
      </c>
      <c r="G619" s="104" t="s">
        <v>391</v>
      </c>
      <c r="H619" s="105" t="s">
        <v>924</v>
      </c>
      <c r="I619" s="122">
        <v>55565</v>
      </c>
      <c r="J619" s="123">
        <v>50.19</v>
      </c>
      <c r="K619" s="122">
        <v>14006.704</v>
      </c>
      <c r="L619" s="123">
        <v>13.4</v>
      </c>
      <c r="M619" s="117" t="s">
        <v>1049</v>
      </c>
      <c r="N619" s="117" t="s">
        <v>1139</v>
      </c>
      <c r="O619" s="78" t="str">
        <f t="shared" si="11"/>
        <v>25.2%</v>
      </c>
      <c r="P619" s="78" t="str">
        <f t="shared" si="11"/>
        <v>26.6%</v>
      </c>
      <c r="Q619" s="91"/>
      <c r="R619" s="87"/>
      <c r="S619" s="87"/>
      <c r="T619" s="87"/>
      <c r="U619" s="87"/>
      <c r="V619" s="87"/>
      <c r="W619" s="88" t="s">
        <v>1632</v>
      </c>
      <c r="X619" s="88" t="s">
        <v>1616</v>
      </c>
    </row>
    <row r="620" spans="2:24" x14ac:dyDescent="0.2">
      <c r="B620" s="116" t="s">
        <v>32</v>
      </c>
      <c r="C620" s="78" t="s">
        <v>297</v>
      </c>
      <c r="D620" s="78" t="s">
        <v>20</v>
      </c>
      <c r="E620" s="78" t="s">
        <v>1858</v>
      </c>
      <c r="F620" s="78" t="s">
        <v>784</v>
      </c>
      <c r="G620" s="104" t="s">
        <v>197</v>
      </c>
      <c r="H620" s="105" t="s">
        <v>921</v>
      </c>
      <c r="I620" s="122">
        <v>30926</v>
      </c>
      <c r="J620" s="123">
        <v>15.51</v>
      </c>
      <c r="K620" s="122">
        <v>6686</v>
      </c>
      <c r="L620" s="123">
        <v>3.73</v>
      </c>
      <c r="M620" s="117" t="s">
        <v>1074</v>
      </c>
      <c r="N620" s="117" t="s">
        <v>1079</v>
      </c>
      <c r="O620" s="78" t="str">
        <f t="shared" si="11"/>
        <v>21.6%</v>
      </c>
      <c r="P620" s="78" t="str">
        <f t="shared" si="11"/>
        <v>24%</v>
      </c>
      <c r="Q620" s="91"/>
      <c r="R620" s="87"/>
      <c r="S620" s="87"/>
      <c r="T620" s="87"/>
      <c r="U620" s="87"/>
      <c r="V620" s="87"/>
      <c r="W620" s="88" t="s">
        <v>1633</v>
      </c>
      <c r="X620" s="88" t="s">
        <v>1603</v>
      </c>
    </row>
    <row r="621" spans="2:24" x14ac:dyDescent="0.2">
      <c r="B621" s="116" t="s">
        <v>32</v>
      </c>
      <c r="C621" s="78" t="s">
        <v>297</v>
      </c>
      <c r="D621" s="78" t="s">
        <v>20</v>
      </c>
      <c r="E621" s="78" t="s">
        <v>1858</v>
      </c>
      <c r="F621" s="78" t="s">
        <v>784</v>
      </c>
      <c r="G621" s="104" t="s">
        <v>197</v>
      </c>
      <c r="H621" s="105" t="s">
        <v>922</v>
      </c>
      <c r="I621" s="122">
        <v>35116</v>
      </c>
      <c r="J621" s="123">
        <v>29.46</v>
      </c>
      <c r="K621" s="122">
        <v>11276</v>
      </c>
      <c r="L621" s="123">
        <v>8.66</v>
      </c>
      <c r="M621" s="117" t="s">
        <v>1359</v>
      </c>
      <c r="N621" s="117" t="s">
        <v>1052</v>
      </c>
      <c r="O621" s="78" t="str">
        <f t="shared" si="11"/>
        <v>32.1%</v>
      </c>
      <c r="P621" s="78" t="str">
        <f t="shared" si="11"/>
        <v>29.3%</v>
      </c>
      <c r="Q621" s="91"/>
      <c r="R621" s="87"/>
      <c r="S621" s="87"/>
      <c r="T621" s="87"/>
      <c r="U621" s="87"/>
      <c r="V621" s="87"/>
      <c r="W621" s="88" t="s">
        <v>1633</v>
      </c>
      <c r="X621" s="88" t="s">
        <v>1603</v>
      </c>
    </row>
    <row r="622" spans="2:24" x14ac:dyDescent="0.2">
      <c r="B622" s="116" t="s">
        <v>32</v>
      </c>
      <c r="C622" s="78" t="s">
        <v>297</v>
      </c>
      <c r="D622" s="78" t="s">
        <v>20</v>
      </c>
      <c r="E622" s="78" t="s">
        <v>1858</v>
      </c>
      <c r="F622" s="78" t="s">
        <v>784</v>
      </c>
      <c r="G622" s="104" t="s">
        <v>197</v>
      </c>
      <c r="H622" s="105" t="s">
        <v>923</v>
      </c>
      <c r="I622" s="122">
        <v>12076</v>
      </c>
      <c r="J622" s="123">
        <v>12.29</v>
      </c>
      <c r="K622" s="122">
        <v>1671.752</v>
      </c>
      <c r="L622" s="123">
        <v>1.82</v>
      </c>
      <c r="M622" s="117" t="s">
        <v>1360</v>
      </c>
      <c r="N622" s="117" t="s">
        <v>1361</v>
      </c>
      <c r="O622" s="78" t="str">
        <f t="shared" si="11"/>
        <v>13.8%</v>
      </c>
      <c r="P622" s="78" t="str">
        <f t="shared" si="11"/>
        <v>14.8%</v>
      </c>
      <c r="Q622" s="91"/>
      <c r="R622" s="87"/>
      <c r="S622" s="87"/>
      <c r="T622" s="87"/>
      <c r="U622" s="87"/>
      <c r="V622" s="87"/>
      <c r="W622" s="88" t="s">
        <v>1633</v>
      </c>
      <c r="X622" s="88" t="s">
        <v>1603</v>
      </c>
    </row>
    <row r="623" spans="2:24" x14ac:dyDescent="0.2">
      <c r="B623" s="116" t="s">
        <v>32</v>
      </c>
      <c r="C623" s="78" t="s">
        <v>297</v>
      </c>
      <c r="D623" s="78" t="s">
        <v>20</v>
      </c>
      <c r="E623" s="78" t="s">
        <v>1858</v>
      </c>
      <c r="F623" s="78" t="s">
        <v>784</v>
      </c>
      <c r="G623" s="104" t="s">
        <v>197</v>
      </c>
      <c r="H623" s="105" t="s">
        <v>924</v>
      </c>
      <c r="I623" s="122">
        <v>78118</v>
      </c>
      <c r="J623" s="123">
        <v>57.26</v>
      </c>
      <c r="K623" s="122">
        <v>19633.752</v>
      </c>
      <c r="L623" s="123">
        <v>14.21</v>
      </c>
      <c r="M623" s="117" t="s">
        <v>1026</v>
      </c>
      <c r="N623" s="117" t="s">
        <v>1133</v>
      </c>
      <c r="O623" s="78" t="str">
        <f t="shared" si="11"/>
        <v>25.1%</v>
      </c>
      <c r="P623" s="78" t="str">
        <f t="shared" si="11"/>
        <v>24.8%</v>
      </c>
      <c r="Q623" s="91"/>
      <c r="R623" s="87"/>
      <c r="S623" s="87"/>
      <c r="T623" s="87"/>
      <c r="U623" s="87"/>
      <c r="V623" s="87"/>
      <c r="W623" s="88" t="s">
        <v>1633</v>
      </c>
      <c r="X623" s="88" t="s">
        <v>1603</v>
      </c>
    </row>
    <row r="624" spans="2:24" x14ac:dyDescent="0.2">
      <c r="B624" s="116" t="s">
        <v>65</v>
      </c>
      <c r="C624" s="78" t="s">
        <v>296</v>
      </c>
      <c r="D624" s="78" t="s">
        <v>19</v>
      </c>
      <c r="E624" s="78" t="s">
        <v>1859</v>
      </c>
      <c r="F624" s="78" t="s">
        <v>770</v>
      </c>
      <c r="G624" s="104" t="s">
        <v>769</v>
      </c>
      <c r="H624" s="105" t="s">
        <v>921</v>
      </c>
      <c r="I624" s="122">
        <v>27585</v>
      </c>
      <c r="J624" s="123">
        <v>16.73</v>
      </c>
      <c r="K624" s="122">
        <v>2851</v>
      </c>
      <c r="L624" s="123">
        <v>2.19</v>
      </c>
      <c r="M624" s="117" t="s">
        <v>1362</v>
      </c>
      <c r="N624" s="117" t="s">
        <v>909</v>
      </c>
      <c r="O624" s="78" t="str">
        <f t="shared" si="11"/>
        <v>10.3%</v>
      </c>
      <c r="P624" s="78" t="str">
        <f t="shared" si="11"/>
        <v>13%</v>
      </c>
      <c r="Q624" s="91"/>
      <c r="R624" s="87"/>
      <c r="S624" s="87"/>
      <c r="T624" s="87"/>
      <c r="U624" s="87"/>
      <c r="V624" s="87"/>
      <c r="W624" s="88" t="s">
        <v>1634</v>
      </c>
      <c r="X624" s="88" t="s">
        <v>1616</v>
      </c>
    </row>
    <row r="625" spans="2:24" x14ac:dyDescent="0.2">
      <c r="B625" s="116" t="s">
        <v>65</v>
      </c>
      <c r="C625" s="78" t="s">
        <v>296</v>
      </c>
      <c r="D625" s="78" t="s">
        <v>19</v>
      </c>
      <c r="E625" s="78" t="s">
        <v>1859</v>
      </c>
      <c r="F625" s="78" t="s">
        <v>770</v>
      </c>
      <c r="G625" s="104" t="s">
        <v>769</v>
      </c>
      <c r="H625" s="105" t="s">
        <v>922</v>
      </c>
      <c r="I625" s="122">
        <v>29405</v>
      </c>
      <c r="J625" s="123">
        <v>24.78</v>
      </c>
      <c r="K625" s="122">
        <v>10194</v>
      </c>
      <c r="L625" s="123">
        <v>8.2100000000000009</v>
      </c>
      <c r="M625" s="117" t="s">
        <v>1363</v>
      </c>
      <c r="N625" s="117" t="s">
        <v>1301</v>
      </c>
      <c r="O625" s="78" t="str">
        <f t="shared" si="11"/>
        <v>34.6%</v>
      </c>
      <c r="P625" s="78" t="str">
        <f t="shared" si="11"/>
        <v>33.1%</v>
      </c>
      <c r="Q625" s="91"/>
      <c r="R625" s="87"/>
      <c r="S625" s="87"/>
      <c r="T625" s="87"/>
      <c r="U625" s="87"/>
      <c r="V625" s="87"/>
      <c r="W625" s="88" t="s">
        <v>1634</v>
      </c>
      <c r="X625" s="88" t="s">
        <v>1616</v>
      </c>
    </row>
    <row r="626" spans="2:24" x14ac:dyDescent="0.2">
      <c r="B626" s="116" t="s">
        <v>65</v>
      </c>
      <c r="C626" s="78" t="s">
        <v>296</v>
      </c>
      <c r="D626" s="78" t="s">
        <v>19</v>
      </c>
      <c r="E626" s="78" t="s">
        <v>1859</v>
      </c>
      <c r="F626" s="78" t="s">
        <v>770</v>
      </c>
      <c r="G626" s="104" t="s">
        <v>769</v>
      </c>
      <c r="H626" s="105" t="s">
        <v>923</v>
      </c>
      <c r="I626" s="122">
        <v>8802</v>
      </c>
      <c r="J626" s="123">
        <v>8.16</v>
      </c>
      <c r="K626" s="122">
        <v>1093.1669999999999</v>
      </c>
      <c r="L626" s="123">
        <v>1.01</v>
      </c>
      <c r="M626" s="117" t="s">
        <v>1096</v>
      </c>
      <c r="N626" s="117" t="s">
        <v>1175</v>
      </c>
      <c r="O626" s="78" t="str">
        <f t="shared" si="11"/>
        <v>12.4%</v>
      </c>
      <c r="P626" s="78" t="str">
        <f t="shared" si="11"/>
        <v>12.3%</v>
      </c>
      <c r="Q626" s="91"/>
      <c r="R626" s="87"/>
      <c r="S626" s="87"/>
      <c r="T626" s="87"/>
      <c r="U626" s="87"/>
      <c r="V626" s="87"/>
      <c r="W626" s="88" t="s">
        <v>1634</v>
      </c>
      <c r="X626" s="88" t="s">
        <v>1616</v>
      </c>
    </row>
    <row r="627" spans="2:24" x14ac:dyDescent="0.2">
      <c r="B627" s="116" t="s">
        <v>65</v>
      </c>
      <c r="C627" s="78" t="s">
        <v>296</v>
      </c>
      <c r="D627" s="78" t="s">
        <v>19</v>
      </c>
      <c r="E627" s="78" t="s">
        <v>1859</v>
      </c>
      <c r="F627" s="78" t="s">
        <v>770</v>
      </c>
      <c r="G627" s="104" t="s">
        <v>769</v>
      </c>
      <c r="H627" s="105" t="s">
        <v>924</v>
      </c>
      <c r="I627" s="122">
        <v>65792</v>
      </c>
      <c r="J627" s="123">
        <v>49.67</v>
      </c>
      <c r="K627" s="122">
        <v>14138.166999999999</v>
      </c>
      <c r="L627" s="123">
        <v>11.41</v>
      </c>
      <c r="M627" s="117" t="s">
        <v>937</v>
      </c>
      <c r="N627" s="117" t="s">
        <v>1211</v>
      </c>
      <c r="O627" s="78" t="str">
        <f t="shared" si="11"/>
        <v>21.4%</v>
      </c>
      <c r="P627" s="78" t="str">
        <f t="shared" si="11"/>
        <v>22.9%</v>
      </c>
      <c r="Q627" s="91"/>
      <c r="R627" s="87"/>
      <c r="S627" s="87"/>
      <c r="T627" s="87"/>
      <c r="U627" s="87"/>
      <c r="V627" s="87"/>
      <c r="W627" s="88" t="s">
        <v>1634</v>
      </c>
      <c r="X627" s="88" t="s">
        <v>1616</v>
      </c>
    </row>
    <row r="628" spans="2:24" x14ac:dyDescent="0.2">
      <c r="B628" s="116" t="s">
        <v>32</v>
      </c>
      <c r="C628" s="78" t="s">
        <v>297</v>
      </c>
      <c r="D628" s="78" t="s">
        <v>20</v>
      </c>
      <c r="E628" s="78" t="s">
        <v>1860</v>
      </c>
      <c r="F628" s="78" t="s">
        <v>783</v>
      </c>
      <c r="G628" s="104" t="s">
        <v>782</v>
      </c>
      <c r="H628" s="105" t="s">
        <v>921</v>
      </c>
      <c r="I628" s="122">
        <v>21237</v>
      </c>
      <c r="J628" s="123">
        <v>12.44</v>
      </c>
      <c r="K628" s="122">
        <v>1897</v>
      </c>
      <c r="L628" s="123">
        <v>1.46</v>
      </c>
      <c r="M628" s="117" t="s">
        <v>1216</v>
      </c>
      <c r="N628" s="117" t="s">
        <v>919</v>
      </c>
      <c r="O628" s="78" t="str">
        <f t="shared" si="11"/>
        <v>8.93%</v>
      </c>
      <c r="P628" s="78" t="str">
        <f t="shared" si="11"/>
        <v>11.7%</v>
      </c>
      <c r="Q628" s="91"/>
      <c r="R628" s="87"/>
      <c r="S628" s="87"/>
      <c r="T628" s="87"/>
      <c r="U628" s="87"/>
      <c r="V628" s="87"/>
      <c r="W628" s="88" t="s">
        <v>1635</v>
      </c>
      <c r="X628" s="88" t="s">
        <v>1603</v>
      </c>
    </row>
    <row r="629" spans="2:24" x14ac:dyDescent="0.2">
      <c r="B629" s="116" t="s">
        <v>32</v>
      </c>
      <c r="C629" s="78" t="s">
        <v>297</v>
      </c>
      <c r="D629" s="78" t="s">
        <v>20</v>
      </c>
      <c r="E629" s="78" t="s">
        <v>1860</v>
      </c>
      <c r="F629" s="78" t="s">
        <v>783</v>
      </c>
      <c r="G629" s="104" t="s">
        <v>782</v>
      </c>
      <c r="H629" s="105" t="s">
        <v>922</v>
      </c>
      <c r="I629" s="122">
        <v>17395</v>
      </c>
      <c r="J629" s="123">
        <v>21.74</v>
      </c>
      <c r="K629" s="122">
        <v>2870</v>
      </c>
      <c r="L629" s="123">
        <v>5.36</v>
      </c>
      <c r="M629" s="117" t="s">
        <v>1045</v>
      </c>
      <c r="N629" s="117" t="s">
        <v>1130</v>
      </c>
      <c r="O629" s="78" t="str">
        <f t="shared" si="11"/>
        <v>16.4%</v>
      </c>
      <c r="P629" s="78" t="str">
        <f t="shared" si="11"/>
        <v>24.6%</v>
      </c>
      <c r="Q629" s="91"/>
      <c r="R629" s="87"/>
      <c r="S629" s="87"/>
      <c r="T629" s="87"/>
      <c r="U629" s="87"/>
      <c r="V629" s="87"/>
      <c r="W629" s="88" t="s">
        <v>1635</v>
      </c>
      <c r="X629" s="88" t="s">
        <v>1603</v>
      </c>
    </row>
    <row r="630" spans="2:24" x14ac:dyDescent="0.2">
      <c r="B630" s="116" t="s">
        <v>32</v>
      </c>
      <c r="C630" s="78" t="s">
        <v>297</v>
      </c>
      <c r="D630" s="78" t="s">
        <v>20</v>
      </c>
      <c r="E630" s="78" t="s">
        <v>1860</v>
      </c>
      <c r="F630" s="78" t="s">
        <v>783</v>
      </c>
      <c r="G630" s="104" t="s">
        <v>782</v>
      </c>
      <c r="H630" s="105" t="s">
        <v>923</v>
      </c>
      <c r="I630" s="122">
        <v>10029</v>
      </c>
      <c r="J630" s="123">
        <v>10.25</v>
      </c>
      <c r="K630" s="122">
        <v>1182.0060000000001</v>
      </c>
      <c r="L630" s="123">
        <v>2.4</v>
      </c>
      <c r="M630" s="117" t="s">
        <v>919</v>
      </c>
      <c r="N630" s="117" t="s">
        <v>1062</v>
      </c>
      <c r="O630" s="78" t="str">
        <f t="shared" si="11"/>
        <v>11.7%</v>
      </c>
      <c r="P630" s="78" t="str">
        <f t="shared" si="11"/>
        <v>23.4%</v>
      </c>
      <c r="Q630" s="91"/>
      <c r="R630" s="87"/>
      <c r="S630" s="87"/>
      <c r="T630" s="87"/>
      <c r="U630" s="87"/>
      <c r="V630" s="87"/>
      <c r="W630" s="88" t="s">
        <v>1635</v>
      </c>
      <c r="X630" s="88" t="s">
        <v>1603</v>
      </c>
    </row>
    <row r="631" spans="2:24" x14ac:dyDescent="0.2">
      <c r="B631" s="116" t="s">
        <v>32</v>
      </c>
      <c r="C631" s="78" t="s">
        <v>297</v>
      </c>
      <c r="D631" s="78" t="s">
        <v>20</v>
      </c>
      <c r="E631" s="78" t="s">
        <v>1860</v>
      </c>
      <c r="F631" s="78" t="s">
        <v>783</v>
      </c>
      <c r="G631" s="104" t="s">
        <v>782</v>
      </c>
      <c r="H631" s="105" t="s">
        <v>924</v>
      </c>
      <c r="I631" s="122">
        <v>48661</v>
      </c>
      <c r="J631" s="123">
        <v>44.43</v>
      </c>
      <c r="K631" s="122">
        <v>5949.0060000000003</v>
      </c>
      <c r="L631" s="123">
        <v>9.2200000000000006</v>
      </c>
      <c r="M631" s="117" t="s">
        <v>1309</v>
      </c>
      <c r="N631" s="117" t="s">
        <v>1039</v>
      </c>
      <c r="O631" s="78" t="str">
        <f t="shared" si="11"/>
        <v>12.2%</v>
      </c>
      <c r="P631" s="78" t="str">
        <f t="shared" si="11"/>
        <v>20.7%</v>
      </c>
      <c r="Q631" s="91"/>
      <c r="R631" s="87"/>
      <c r="S631" s="87"/>
      <c r="T631" s="87"/>
      <c r="U631" s="87"/>
      <c r="V631" s="87"/>
      <c r="W631" s="88" t="s">
        <v>1635</v>
      </c>
      <c r="X631" s="88" t="s">
        <v>1603</v>
      </c>
    </row>
    <row r="632" spans="2:24" x14ac:dyDescent="0.2">
      <c r="B632" s="116" t="s">
        <v>25</v>
      </c>
      <c r="C632" s="78" t="s">
        <v>276</v>
      </c>
      <c r="D632" s="78" t="s">
        <v>54</v>
      </c>
      <c r="E632" s="78" t="s">
        <v>1861</v>
      </c>
      <c r="F632" s="78" t="s">
        <v>495</v>
      </c>
      <c r="G632" s="104" t="s">
        <v>494</v>
      </c>
      <c r="H632" s="105" t="s">
        <v>921</v>
      </c>
      <c r="I632" s="122">
        <v>23119</v>
      </c>
      <c r="J632" s="123">
        <v>12.29</v>
      </c>
      <c r="K632" s="122">
        <v>1330</v>
      </c>
      <c r="L632" s="123">
        <v>1.38</v>
      </c>
      <c r="M632" s="117" t="s">
        <v>1364</v>
      </c>
      <c r="N632" s="117" t="s">
        <v>1340</v>
      </c>
      <c r="O632" s="78" t="str">
        <f t="shared" si="11"/>
        <v>5.75%</v>
      </c>
      <c r="P632" s="78" t="str">
        <f t="shared" si="11"/>
        <v>11.2%</v>
      </c>
      <c r="Q632" s="91"/>
      <c r="R632" s="87"/>
      <c r="S632" s="87"/>
      <c r="T632" s="87"/>
      <c r="U632" s="87"/>
      <c r="V632" s="87"/>
      <c r="W632" s="88" t="s">
        <v>1636</v>
      </c>
      <c r="X632" s="88" t="s">
        <v>1637</v>
      </c>
    </row>
    <row r="633" spans="2:24" x14ac:dyDescent="0.2">
      <c r="B633" s="116" t="s">
        <v>25</v>
      </c>
      <c r="C633" s="78" t="s">
        <v>276</v>
      </c>
      <c r="D633" s="78" t="s">
        <v>54</v>
      </c>
      <c r="E633" s="78" t="s">
        <v>1861</v>
      </c>
      <c r="F633" s="78" t="s">
        <v>495</v>
      </c>
      <c r="G633" s="104" t="s">
        <v>494</v>
      </c>
      <c r="H633" s="105" t="s">
        <v>922</v>
      </c>
      <c r="I633" s="122">
        <v>15814</v>
      </c>
      <c r="J633" s="123">
        <v>15.75</v>
      </c>
      <c r="K633" s="122">
        <v>3680</v>
      </c>
      <c r="L633" s="123">
        <v>5.12</v>
      </c>
      <c r="M633" s="117" t="s">
        <v>1142</v>
      </c>
      <c r="N633" s="117" t="s">
        <v>1028</v>
      </c>
      <c r="O633" s="78" t="str">
        <f t="shared" si="11"/>
        <v>23.2%</v>
      </c>
      <c r="P633" s="78" t="str">
        <f t="shared" si="11"/>
        <v>32.5%</v>
      </c>
      <c r="Q633" s="91"/>
      <c r="R633" s="87"/>
      <c r="S633" s="87"/>
      <c r="T633" s="87"/>
      <c r="U633" s="87"/>
      <c r="V633" s="87"/>
      <c r="W633" s="88" t="s">
        <v>1636</v>
      </c>
      <c r="X633" s="88" t="s">
        <v>1637</v>
      </c>
    </row>
    <row r="634" spans="2:24" x14ac:dyDescent="0.2">
      <c r="B634" s="116" t="s">
        <v>25</v>
      </c>
      <c r="C634" s="78" t="s">
        <v>276</v>
      </c>
      <c r="D634" s="78" t="s">
        <v>54</v>
      </c>
      <c r="E634" s="78" t="s">
        <v>1861</v>
      </c>
      <c r="F634" s="78" t="s">
        <v>495</v>
      </c>
      <c r="G634" s="104" t="s">
        <v>494</v>
      </c>
      <c r="H634" s="105" t="s">
        <v>923</v>
      </c>
      <c r="I634" s="122">
        <v>8276</v>
      </c>
      <c r="J634" s="123">
        <v>7.61</v>
      </c>
      <c r="K634" s="122">
        <v>1390</v>
      </c>
      <c r="L634" s="123">
        <v>1.35</v>
      </c>
      <c r="M634" s="117" t="s">
        <v>1043</v>
      </c>
      <c r="N634" s="117" t="s">
        <v>1046</v>
      </c>
      <c r="O634" s="78" t="str">
        <f t="shared" si="11"/>
        <v>16.7%</v>
      </c>
      <c r="P634" s="78" t="str">
        <f t="shared" si="11"/>
        <v>17.7%</v>
      </c>
      <c r="Q634" s="91"/>
      <c r="R634" s="87"/>
      <c r="S634" s="87"/>
      <c r="T634" s="87"/>
      <c r="U634" s="87"/>
      <c r="V634" s="87"/>
      <c r="W634" s="88" t="s">
        <v>1636</v>
      </c>
      <c r="X634" s="88" t="s">
        <v>1637</v>
      </c>
    </row>
    <row r="635" spans="2:24" x14ac:dyDescent="0.2">
      <c r="B635" s="116" t="s">
        <v>25</v>
      </c>
      <c r="C635" s="78" t="s">
        <v>276</v>
      </c>
      <c r="D635" s="78" t="s">
        <v>54</v>
      </c>
      <c r="E635" s="78" t="s">
        <v>1861</v>
      </c>
      <c r="F635" s="78" t="s">
        <v>495</v>
      </c>
      <c r="G635" s="104" t="s">
        <v>494</v>
      </c>
      <c r="H635" s="105" t="s">
        <v>924</v>
      </c>
      <c r="I635" s="122">
        <v>47209</v>
      </c>
      <c r="J635" s="123">
        <v>35.65</v>
      </c>
      <c r="K635" s="122">
        <v>6400</v>
      </c>
      <c r="L635" s="123">
        <v>7.85</v>
      </c>
      <c r="M635" s="117" t="s">
        <v>1036</v>
      </c>
      <c r="N635" s="117" t="s">
        <v>1365</v>
      </c>
      <c r="O635" s="78" t="str">
        <f t="shared" si="11"/>
        <v>13.5%</v>
      </c>
      <c r="P635" s="78" t="str">
        <f t="shared" si="11"/>
        <v>22%</v>
      </c>
      <c r="Q635" s="91"/>
      <c r="R635" s="87"/>
      <c r="S635" s="87"/>
      <c r="T635" s="87"/>
      <c r="U635" s="87"/>
      <c r="V635" s="87"/>
      <c r="W635" s="88" t="s">
        <v>1636</v>
      </c>
      <c r="X635" s="88" t="s">
        <v>1637</v>
      </c>
    </row>
    <row r="636" spans="2:24" x14ac:dyDescent="0.2">
      <c r="B636" s="116" t="s">
        <v>25</v>
      </c>
      <c r="C636" s="78" t="s">
        <v>276</v>
      </c>
      <c r="D636" s="78" t="s">
        <v>54</v>
      </c>
      <c r="E636" s="78" t="s">
        <v>1862</v>
      </c>
      <c r="F636" s="78" t="s">
        <v>1401</v>
      </c>
      <c r="G636" s="104" t="s">
        <v>991</v>
      </c>
      <c r="H636" s="105" t="s">
        <v>921</v>
      </c>
      <c r="I636" s="122">
        <v>28675</v>
      </c>
      <c r="J636" s="123">
        <v>13.17</v>
      </c>
      <c r="K636" s="122">
        <v>927</v>
      </c>
      <c r="L636" s="123">
        <v>0.84</v>
      </c>
      <c r="M636" s="117" t="s">
        <v>1366</v>
      </c>
      <c r="N636" s="117" t="s">
        <v>1367</v>
      </c>
      <c r="O636" s="78" t="str">
        <f t="shared" si="11"/>
        <v>3.23%</v>
      </c>
      <c r="P636" s="78" t="str">
        <f t="shared" si="11"/>
        <v>6.37%</v>
      </c>
      <c r="Q636" s="91"/>
      <c r="R636" s="87"/>
      <c r="S636" s="87"/>
      <c r="T636" s="87"/>
      <c r="U636" s="87"/>
      <c r="V636" s="87"/>
      <c r="W636" s="88" t="s">
        <v>1638</v>
      </c>
      <c r="X636" s="88" t="s">
        <v>1637</v>
      </c>
    </row>
    <row r="637" spans="2:24" x14ac:dyDescent="0.2">
      <c r="B637" s="116" t="s">
        <v>25</v>
      </c>
      <c r="C637" s="78" t="s">
        <v>276</v>
      </c>
      <c r="D637" s="78" t="s">
        <v>54</v>
      </c>
      <c r="E637" s="78" t="s">
        <v>1862</v>
      </c>
      <c r="F637" s="78" t="s">
        <v>1401</v>
      </c>
      <c r="G637" s="104" t="s">
        <v>991</v>
      </c>
      <c r="H637" s="105" t="s">
        <v>922</v>
      </c>
      <c r="I637" s="122">
        <v>20179</v>
      </c>
      <c r="J637" s="123">
        <v>23.05</v>
      </c>
      <c r="K637" s="122">
        <v>4277</v>
      </c>
      <c r="L637" s="123">
        <v>7.8</v>
      </c>
      <c r="M637" s="117" t="s">
        <v>1136</v>
      </c>
      <c r="N637" s="117" t="s">
        <v>1329</v>
      </c>
      <c r="O637" s="78" t="str">
        <f t="shared" si="11"/>
        <v>21.1%</v>
      </c>
      <c r="P637" s="78" t="str">
        <f t="shared" si="11"/>
        <v>33.8%</v>
      </c>
      <c r="Q637" s="91"/>
      <c r="R637" s="87"/>
      <c r="S637" s="87"/>
      <c r="T637" s="87"/>
      <c r="U637" s="87"/>
      <c r="V637" s="87"/>
      <c r="W637" s="88" t="s">
        <v>1638</v>
      </c>
      <c r="X637" s="88" t="s">
        <v>1637</v>
      </c>
    </row>
    <row r="638" spans="2:24" x14ac:dyDescent="0.2">
      <c r="B638" s="116" t="s">
        <v>25</v>
      </c>
      <c r="C638" s="78" t="s">
        <v>276</v>
      </c>
      <c r="D638" s="78" t="s">
        <v>54</v>
      </c>
      <c r="E638" s="78" t="s">
        <v>1862</v>
      </c>
      <c r="F638" s="78" t="s">
        <v>1401</v>
      </c>
      <c r="G638" s="104" t="s">
        <v>991</v>
      </c>
      <c r="H638" s="105" t="s">
        <v>923</v>
      </c>
      <c r="I638" s="122">
        <v>9089</v>
      </c>
      <c r="J638" s="123">
        <v>8.31</v>
      </c>
      <c r="K638" s="122">
        <v>1864</v>
      </c>
      <c r="L638" s="123">
        <v>1.86</v>
      </c>
      <c r="M638" s="117" t="s">
        <v>1030</v>
      </c>
      <c r="N638" s="117" t="s">
        <v>1281</v>
      </c>
      <c r="O638" s="78" t="str">
        <f t="shared" si="11"/>
        <v>20.5%</v>
      </c>
      <c r="P638" s="78" t="str">
        <f t="shared" si="11"/>
        <v>22.3%</v>
      </c>
      <c r="Q638" s="91"/>
      <c r="R638" s="87"/>
      <c r="S638" s="87"/>
      <c r="T638" s="87"/>
      <c r="U638" s="87"/>
      <c r="V638" s="87"/>
      <c r="W638" s="88" t="s">
        <v>1638</v>
      </c>
      <c r="X638" s="88" t="s">
        <v>1637</v>
      </c>
    </row>
    <row r="639" spans="2:24" x14ac:dyDescent="0.2">
      <c r="B639" s="116" t="s">
        <v>25</v>
      </c>
      <c r="C639" s="78" t="s">
        <v>276</v>
      </c>
      <c r="D639" s="78" t="s">
        <v>54</v>
      </c>
      <c r="E639" s="78" t="s">
        <v>1862</v>
      </c>
      <c r="F639" s="78" t="s">
        <v>1401</v>
      </c>
      <c r="G639" s="104" t="s">
        <v>991</v>
      </c>
      <c r="H639" s="105" t="s">
        <v>924</v>
      </c>
      <c r="I639" s="122">
        <v>57943</v>
      </c>
      <c r="J639" s="123">
        <v>44.53</v>
      </c>
      <c r="K639" s="122">
        <v>7068</v>
      </c>
      <c r="L639" s="123">
        <v>10.5</v>
      </c>
      <c r="M639" s="117" t="s">
        <v>1344</v>
      </c>
      <c r="N639" s="117" t="s">
        <v>1081</v>
      </c>
      <c r="O639" s="78" t="str">
        <f t="shared" si="11"/>
        <v>12.1%</v>
      </c>
      <c r="P639" s="78" t="str">
        <f t="shared" si="11"/>
        <v>23.5%</v>
      </c>
      <c r="Q639" s="91"/>
      <c r="R639" s="87"/>
      <c r="S639" s="87"/>
      <c r="T639" s="87"/>
      <c r="U639" s="87"/>
      <c r="V639" s="87"/>
      <c r="W639" s="88" t="s">
        <v>1638</v>
      </c>
      <c r="X639" s="88" t="s">
        <v>1637</v>
      </c>
    </row>
    <row r="640" spans="2:24" x14ac:dyDescent="0.2">
      <c r="B640" s="116" t="s">
        <v>27</v>
      </c>
      <c r="C640" s="78" t="s">
        <v>282</v>
      </c>
      <c r="D640" s="78" t="s">
        <v>9</v>
      </c>
      <c r="E640" s="78" t="s">
        <v>1863</v>
      </c>
      <c r="F640" s="78" t="s">
        <v>572</v>
      </c>
      <c r="G640" s="104" t="s">
        <v>571</v>
      </c>
      <c r="H640" s="105" t="s">
        <v>921</v>
      </c>
      <c r="I640" s="122">
        <v>16570</v>
      </c>
      <c r="J640" s="123">
        <v>10.029999999999999</v>
      </c>
      <c r="K640" s="122">
        <v>3772</v>
      </c>
      <c r="L640" s="123">
        <v>2.4500000000000002</v>
      </c>
      <c r="M640" s="117" t="s">
        <v>930</v>
      </c>
      <c r="N640" s="117" t="s">
        <v>1236</v>
      </c>
      <c r="O640" s="78" t="str">
        <f t="shared" si="11"/>
        <v>22.7%</v>
      </c>
      <c r="P640" s="78" t="str">
        <f t="shared" si="11"/>
        <v>24.4%</v>
      </c>
      <c r="Q640" s="91"/>
      <c r="R640" s="87"/>
      <c r="S640" s="87"/>
      <c r="T640" s="87"/>
      <c r="U640" s="87"/>
      <c r="V640" s="87"/>
      <c r="W640" s="88" t="s">
        <v>1639</v>
      </c>
      <c r="X640" s="88" t="s">
        <v>1640</v>
      </c>
    </row>
    <row r="641" spans="2:24" x14ac:dyDescent="0.2">
      <c r="B641" s="116" t="s">
        <v>27</v>
      </c>
      <c r="C641" s="78" t="s">
        <v>282</v>
      </c>
      <c r="D641" s="78" t="s">
        <v>9</v>
      </c>
      <c r="E641" s="78" t="s">
        <v>1863</v>
      </c>
      <c r="F641" s="78" t="s">
        <v>572</v>
      </c>
      <c r="G641" s="104" t="s">
        <v>571</v>
      </c>
      <c r="H641" s="105" t="s">
        <v>922</v>
      </c>
      <c r="I641" s="122">
        <v>24052</v>
      </c>
      <c r="J641" s="123">
        <v>35.35</v>
      </c>
      <c r="K641" s="122">
        <v>6750</v>
      </c>
      <c r="L641" s="123">
        <v>11.1</v>
      </c>
      <c r="M641" s="117" t="s">
        <v>1023</v>
      </c>
      <c r="N641" s="117" t="s">
        <v>1171</v>
      </c>
      <c r="O641" s="78" t="str">
        <f t="shared" si="11"/>
        <v>28%</v>
      </c>
      <c r="P641" s="78" t="str">
        <f t="shared" si="11"/>
        <v>31.4%</v>
      </c>
      <c r="Q641" s="91"/>
      <c r="R641" s="87"/>
      <c r="S641" s="87"/>
      <c r="T641" s="87"/>
      <c r="U641" s="87"/>
      <c r="V641" s="87"/>
      <c r="W641" s="88" t="s">
        <v>1639</v>
      </c>
      <c r="X641" s="88" t="s">
        <v>1640</v>
      </c>
    </row>
    <row r="642" spans="2:24" x14ac:dyDescent="0.2">
      <c r="B642" s="116" t="s">
        <v>27</v>
      </c>
      <c r="C642" s="78" t="s">
        <v>282</v>
      </c>
      <c r="D642" s="78" t="s">
        <v>9</v>
      </c>
      <c r="E642" s="78" t="s">
        <v>1863</v>
      </c>
      <c r="F642" s="78" t="s">
        <v>572</v>
      </c>
      <c r="G642" s="104" t="s">
        <v>571</v>
      </c>
      <c r="H642" s="105" t="s">
        <v>923</v>
      </c>
      <c r="I642" s="122">
        <v>7668</v>
      </c>
      <c r="J642" s="123">
        <v>7.41</v>
      </c>
      <c r="K642" s="122">
        <v>2479</v>
      </c>
      <c r="L642" s="123">
        <v>2.66</v>
      </c>
      <c r="M642" s="117" t="s">
        <v>1012</v>
      </c>
      <c r="N642" s="117" t="s">
        <v>1044</v>
      </c>
      <c r="O642" s="78" t="str">
        <f t="shared" si="11"/>
        <v>32.3%</v>
      </c>
      <c r="P642" s="78" t="str">
        <f t="shared" si="11"/>
        <v>35.8%</v>
      </c>
      <c r="Q642" s="91"/>
      <c r="R642" s="87"/>
      <c r="S642" s="87"/>
      <c r="T642" s="87"/>
      <c r="U642" s="87"/>
      <c r="V642" s="87"/>
      <c r="W642" s="88" t="s">
        <v>1639</v>
      </c>
      <c r="X642" s="88" t="s">
        <v>1640</v>
      </c>
    </row>
    <row r="643" spans="2:24" x14ac:dyDescent="0.2">
      <c r="B643" s="116" t="s">
        <v>27</v>
      </c>
      <c r="C643" s="78" t="s">
        <v>282</v>
      </c>
      <c r="D643" s="78" t="s">
        <v>9</v>
      </c>
      <c r="E643" s="78" t="s">
        <v>1863</v>
      </c>
      <c r="F643" s="78" t="s">
        <v>572</v>
      </c>
      <c r="G643" s="104" t="s">
        <v>571</v>
      </c>
      <c r="H643" s="105" t="s">
        <v>924</v>
      </c>
      <c r="I643" s="122">
        <v>48290</v>
      </c>
      <c r="J643" s="123">
        <v>52.790000000000006</v>
      </c>
      <c r="K643" s="122">
        <v>13001</v>
      </c>
      <c r="L643" s="123">
        <v>16.21</v>
      </c>
      <c r="M643" s="117" t="s">
        <v>939</v>
      </c>
      <c r="N643" s="117" t="s">
        <v>1010</v>
      </c>
      <c r="O643" s="78" t="str">
        <f t="shared" si="11"/>
        <v>26.9%</v>
      </c>
      <c r="P643" s="78" t="str">
        <f t="shared" si="11"/>
        <v>30.7%</v>
      </c>
      <c r="Q643" s="91"/>
      <c r="R643" s="87"/>
      <c r="S643" s="87"/>
      <c r="T643" s="87"/>
      <c r="U643" s="87"/>
      <c r="V643" s="87"/>
      <c r="W643" s="88" t="s">
        <v>1639</v>
      </c>
      <c r="X643" s="88" t="s">
        <v>1640</v>
      </c>
    </row>
    <row r="644" spans="2:24" x14ac:dyDescent="0.2">
      <c r="B644" s="116" t="s">
        <v>27</v>
      </c>
      <c r="C644" s="78" t="s">
        <v>281</v>
      </c>
      <c r="D644" s="78" t="s">
        <v>51</v>
      </c>
      <c r="E644" s="78" t="s">
        <v>1864</v>
      </c>
      <c r="F644" s="78" t="s">
        <v>561</v>
      </c>
      <c r="G644" s="104" t="s">
        <v>560</v>
      </c>
      <c r="H644" s="105" t="s">
        <v>921</v>
      </c>
      <c r="I644" s="122">
        <v>18828</v>
      </c>
      <c r="J644" s="123">
        <v>11.28</v>
      </c>
      <c r="K644" s="122">
        <v>5375</v>
      </c>
      <c r="L644" s="123">
        <v>3.62</v>
      </c>
      <c r="M644" s="117" t="s">
        <v>1184</v>
      </c>
      <c r="N644" s="117" t="s">
        <v>1093</v>
      </c>
      <c r="O644" s="78" t="str">
        <f t="shared" si="11"/>
        <v>28.5%</v>
      </c>
      <c r="P644" s="78" t="str">
        <f t="shared" si="11"/>
        <v>32%</v>
      </c>
      <c r="Q644" s="91"/>
      <c r="R644" s="87"/>
      <c r="S644" s="87"/>
      <c r="T644" s="87"/>
      <c r="U644" s="87"/>
      <c r="V644" s="87"/>
      <c r="W644" s="88" t="s">
        <v>1641</v>
      </c>
      <c r="X644" s="88" t="s">
        <v>1642</v>
      </c>
    </row>
    <row r="645" spans="2:24" x14ac:dyDescent="0.2">
      <c r="B645" s="116" t="s">
        <v>27</v>
      </c>
      <c r="C645" s="78" t="s">
        <v>281</v>
      </c>
      <c r="D645" s="78" t="s">
        <v>51</v>
      </c>
      <c r="E645" s="78" t="s">
        <v>1864</v>
      </c>
      <c r="F645" s="78" t="s">
        <v>561</v>
      </c>
      <c r="G645" s="104" t="s">
        <v>560</v>
      </c>
      <c r="H645" s="105" t="s">
        <v>922</v>
      </c>
      <c r="I645" s="122">
        <v>14144</v>
      </c>
      <c r="J645" s="123">
        <v>16.93</v>
      </c>
      <c r="K645" s="122">
        <v>3408</v>
      </c>
      <c r="L645" s="123">
        <v>6.12</v>
      </c>
      <c r="M645" s="117" t="s">
        <v>1079</v>
      </c>
      <c r="N645" s="117" t="s">
        <v>1205</v>
      </c>
      <c r="O645" s="78" t="str">
        <f t="shared" si="11"/>
        <v>24%</v>
      </c>
      <c r="P645" s="78" t="str">
        <f t="shared" si="11"/>
        <v>36.1%</v>
      </c>
      <c r="Q645" s="91"/>
      <c r="R645" s="87"/>
      <c r="S645" s="87"/>
      <c r="T645" s="87"/>
      <c r="U645" s="87"/>
      <c r="V645" s="87"/>
      <c r="W645" s="88" t="s">
        <v>1641</v>
      </c>
      <c r="X645" s="88" t="s">
        <v>1642</v>
      </c>
    </row>
    <row r="646" spans="2:24" x14ac:dyDescent="0.2">
      <c r="B646" s="116" t="s">
        <v>27</v>
      </c>
      <c r="C646" s="78" t="s">
        <v>281</v>
      </c>
      <c r="D646" s="78" t="s">
        <v>51</v>
      </c>
      <c r="E646" s="78" t="s">
        <v>1864</v>
      </c>
      <c r="F646" s="78" t="s">
        <v>561</v>
      </c>
      <c r="G646" s="104" t="s">
        <v>560</v>
      </c>
      <c r="H646" s="105" t="s">
        <v>923</v>
      </c>
      <c r="I646" s="122">
        <v>8272</v>
      </c>
      <c r="J646" s="123">
        <v>7.83</v>
      </c>
      <c r="K646" s="122">
        <v>1321.5119999999999</v>
      </c>
      <c r="L646" s="123">
        <v>1.1399999999999999</v>
      </c>
      <c r="M646" s="117" t="s">
        <v>1105</v>
      </c>
      <c r="N646" s="117" t="s">
        <v>1091</v>
      </c>
      <c r="O646" s="78" t="str">
        <f t="shared" si="11"/>
        <v>15.9%</v>
      </c>
      <c r="P646" s="78" t="str">
        <f t="shared" si="11"/>
        <v>14.5%</v>
      </c>
      <c r="Q646" s="91"/>
      <c r="R646" s="87"/>
      <c r="S646" s="87"/>
      <c r="T646" s="87"/>
      <c r="U646" s="87"/>
      <c r="V646" s="87"/>
      <c r="W646" s="88" t="s">
        <v>1641</v>
      </c>
      <c r="X646" s="88" t="s">
        <v>1642</v>
      </c>
    </row>
    <row r="647" spans="2:24" x14ac:dyDescent="0.2">
      <c r="B647" s="116" t="s">
        <v>27</v>
      </c>
      <c r="C647" s="78" t="s">
        <v>281</v>
      </c>
      <c r="D647" s="78" t="s">
        <v>51</v>
      </c>
      <c r="E647" s="78" t="s">
        <v>1864</v>
      </c>
      <c r="F647" s="78" t="s">
        <v>561</v>
      </c>
      <c r="G647" s="104" t="s">
        <v>560</v>
      </c>
      <c r="H647" s="105" t="s">
        <v>924</v>
      </c>
      <c r="I647" s="122">
        <v>41244</v>
      </c>
      <c r="J647" s="123">
        <v>36.04</v>
      </c>
      <c r="K647" s="122">
        <v>10104.512000000001</v>
      </c>
      <c r="L647" s="123">
        <v>10.88</v>
      </c>
      <c r="M647" s="117" t="s">
        <v>1236</v>
      </c>
      <c r="N647" s="117" t="s">
        <v>1150</v>
      </c>
      <c r="O647" s="78" t="str">
        <f t="shared" si="11"/>
        <v>24.4%</v>
      </c>
      <c r="P647" s="78" t="str">
        <f t="shared" si="11"/>
        <v>30.1%</v>
      </c>
      <c r="Q647" s="91"/>
      <c r="R647" s="87"/>
      <c r="S647" s="87"/>
      <c r="T647" s="87"/>
      <c r="U647" s="87"/>
      <c r="V647" s="87"/>
      <c r="W647" s="88" t="s">
        <v>1641</v>
      </c>
      <c r="X647" s="88" t="s">
        <v>1642</v>
      </c>
    </row>
    <row r="648" spans="2:24" x14ac:dyDescent="0.2">
      <c r="B648" s="116" t="s">
        <v>27</v>
      </c>
      <c r="C648" s="78" t="s">
        <v>282</v>
      </c>
      <c r="D648" s="78" t="s">
        <v>9</v>
      </c>
      <c r="E648" s="78" t="s">
        <v>1865</v>
      </c>
      <c r="F648" s="78" t="s">
        <v>328</v>
      </c>
      <c r="G648" s="104" t="s">
        <v>156</v>
      </c>
      <c r="H648" s="105" t="s">
        <v>921</v>
      </c>
      <c r="I648" s="122">
        <v>18230</v>
      </c>
      <c r="J648" s="123">
        <v>11.72</v>
      </c>
      <c r="K648" s="122">
        <v>2438</v>
      </c>
      <c r="L648" s="123">
        <v>3.65</v>
      </c>
      <c r="M648" s="117" t="s">
        <v>1122</v>
      </c>
      <c r="N648" s="117" t="s">
        <v>931</v>
      </c>
      <c r="O648" s="78" t="str">
        <f t="shared" si="11"/>
        <v>13.3%</v>
      </c>
      <c r="P648" s="78" t="str">
        <f t="shared" si="11"/>
        <v>31.1%</v>
      </c>
      <c r="Q648" s="91"/>
      <c r="R648" s="87"/>
      <c r="S648" s="87"/>
      <c r="T648" s="87"/>
      <c r="U648" s="87"/>
      <c r="V648" s="87"/>
      <c r="W648" s="88" t="s">
        <v>1643</v>
      </c>
      <c r="X648" s="88" t="s">
        <v>1640</v>
      </c>
    </row>
    <row r="649" spans="2:24" x14ac:dyDescent="0.2">
      <c r="B649" s="116" t="s">
        <v>27</v>
      </c>
      <c r="C649" s="78" t="s">
        <v>282</v>
      </c>
      <c r="D649" s="78" t="s">
        <v>9</v>
      </c>
      <c r="E649" s="78" t="s">
        <v>1865</v>
      </c>
      <c r="F649" s="78" t="s">
        <v>328</v>
      </c>
      <c r="G649" s="104" t="s">
        <v>156</v>
      </c>
      <c r="H649" s="105" t="s">
        <v>922</v>
      </c>
      <c r="I649" s="122">
        <v>18403</v>
      </c>
      <c r="J649" s="123">
        <v>23.89</v>
      </c>
      <c r="K649" s="122">
        <v>5864</v>
      </c>
      <c r="L649" s="123">
        <v>7.83</v>
      </c>
      <c r="M649" s="117" t="s">
        <v>929</v>
      </c>
      <c r="N649" s="117" t="s">
        <v>1314</v>
      </c>
      <c r="O649" s="78" t="str">
        <f t="shared" si="11"/>
        <v>31.8%</v>
      </c>
      <c r="P649" s="78" t="str">
        <f t="shared" si="11"/>
        <v>32.7%</v>
      </c>
      <c r="Q649" s="91"/>
      <c r="R649" s="87"/>
      <c r="S649" s="87"/>
      <c r="T649" s="87"/>
      <c r="U649" s="87"/>
      <c r="V649" s="87"/>
      <c r="W649" s="88" t="s">
        <v>1643</v>
      </c>
      <c r="X649" s="88" t="s">
        <v>1640</v>
      </c>
    </row>
    <row r="650" spans="2:24" x14ac:dyDescent="0.2">
      <c r="B650" s="116" t="s">
        <v>27</v>
      </c>
      <c r="C650" s="78" t="s">
        <v>282</v>
      </c>
      <c r="D650" s="78" t="s">
        <v>9</v>
      </c>
      <c r="E650" s="78" t="s">
        <v>1865</v>
      </c>
      <c r="F650" s="78" t="s">
        <v>328</v>
      </c>
      <c r="G650" s="104" t="s">
        <v>156</v>
      </c>
      <c r="H650" s="105" t="s">
        <v>923</v>
      </c>
      <c r="I650" s="122">
        <v>6740</v>
      </c>
      <c r="J650" s="123">
        <v>5.97</v>
      </c>
      <c r="K650" s="122">
        <v>2366</v>
      </c>
      <c r="L650" s="123">
        <v>2.0299999999999998</v>
      </c>
      <c r="M650" s="117" t="s">
        <v>1276</v>
      </c>
      <c r="N650" s="117" t="s">
        <v>1019</v>
      </c>
      <c r="O650" s="78" t="str">
        <f t="shared" si="11"/>
        <v>35.1%</v>
      </c>
      <c r="P650" s="78" t="str">
        <f t="shared" si="11"/>
        <v>34%</v>
      </c>
      <c r="Q650" s="91"/>
      <c r="R650" s="87"/>
      <c r="S650" s="87"/>
      <c r="T650" s="87"/>
      <c r="U650" s="87"/>
      <c r="V650" s="87"/>
      <c r="W650" s="88" t="s">
        <v>1643</v>
      </c>
      <c r="X650" s="88" t="s">
        <v>1640</v>
      </c>
    </row>
    <row r="651" spans="2:24" x14ac:dyDescent="0.2">
      <c r="B651" s="116" t="s">
        <v>27</v>
      </c>
      <c r="C651" s="78" t="s">
        <v>282</v>
      </c>
      <c r="D651" s="78" t="s">
        <v>9</v>
      </c>
      <c r="E651" s="78" t="s">
        <v>1865</v>
      </c>
      <c r="F651" s="78" t="s">
        <v>328</v>
      </c>
      <c r="G651" s="104" t="s">
        <v>156</v>
      </c>
      <c r="H651" s="105" t="s">
        <v>924</v>
      </c>
      <c r="I651" s="122">
        <v>43373</v>
      </c>
      <c r="J651" s="123">
        <v>41.58</v>
      </c>
      <c r="K651" s="122">
        <v>10668</v>
      </c>
      <c r="L651" s="123">
        <v>13.51</v>
      </c>
      <c r="M651" s="117" t="s">
        <v>1056</v>
      </c>
      <c r="N651" s="117" t="s">
        <v>1149</v>
      </c>
      <c r="O651" s="78" t="str">
        <f t="shared" si="11"/>
        <v>24.5%</v>
      </c>
      <c r="P651" s="78" t="str">
        <f t="shared" si="11"/>
        <v>32.4%</v>
      </c>
      <c r="Q651" s="91"/>
      <c r="R651" s="87"/>
      <c r="S651" s="87"/>
      <c r="T651" s="87"/>
      <c r="U651" s="87"/>
      <c r="V651" s="87"/>
      <c r="W651" s="88" t="s">
        <v>1643</v>
      </c>
      <c r="X651" s="88" t="s">
        <v>1640</v>
      </c>
    </row>
    <row r="652" spans="2:24" x14ac:dyDescent="0.2">
      <c r="B652" s="116" t="s">
        <v>27</v>
      </c>
      <c r="C652" s="78" t="s">
        <v>282</v>
      </c>
      <c r="D652" s="78" t="s">
        <v>9</v>
      </c>
      <c r="E652" s="78" t="s">
        <v>1866</v>
      </c>
      <c r="F652" s="78" t="s">
        <v>332</v>
      </c>
      <c r="G652" s="104" t="s">
        <v>331</v>
      </c>
      <c r="H652" s="105" t="s">
        <v>921</v>
      </c>
      <c r="I652" s="122">
        <v>16403</v>
      </c>
      <c r="J652" s="123">
        <v>12.64</v>
      </c>
      <c r="K652" s="122">
        <v>2634</v>
      </c>
      <c r="L652" s="123">
        <v>4.67</v>
      </c>
      <c r="M652" s="117" t="s">
        <v>1278</v>
      </c>
      <c r="N652" s="117" t="s">
        <v>1289</v>
      </c>
      <c r="O652" s="78" t="str">
        <f t="shared" si="11"/>
        <v>16%</v>
      </c>
      <c r="P652" s="78" t="str">
        <f t="shared" si="11"/>
        <v>36.9%</v>
      </c>
      <c r="Q652" s="91"/>
      <c r="R652" s="87"/>
      <c r="S652" s="87"/>
      <c r="T652" s="87"/>
      <c r="U652" s="87"/>
      <c r="V652" s="87"/>
      <c r="W652" s="88" t="s">
        <v>1644</v>
      </c>
      <c r="X652" s="88" t="s">
        <v>1640</v>
      </c>
    </row>
    <row r="653" spans="2:24" x14ac:dyDescent="0.2">
      <c r="B653" s="116" t="s">
        <v>27</v>
      </c>
      <c r="C653" s="78" t="s">
        <v>282</v>
      </c>
      <c r="D653" s="78" t="s">
        <v>9</v>
      </c>
      <c r="E653" s="78" t="s">
        <v>1866</v>
      </c>
      <c r="F653" s="78" t="s">
        <v>332</v>
      </c>
      <c r="G653" s="104" t="s">
        <v>331</v>
      </c>
      <c r="H653" s="105" t="s">
        <v>922</v>
      </c>
      <c r="I653" s="122">
        <v>16363</v>
      </c>
      <c r="J653" s="123">
        <v>21.89</v>
      </c>
      <c r="K653" s="122">
        <v>4849</v>
      </c>
      <c r="L653" s="123">
        <v>9.0500000000000007</v>
      </c>
      <c r="M653" s="117" t="s">
        <v>1008</v>
      </c>
      <c r="N653" s="117" t="s">
        <v>1368</v>
      </c>
      <c r="O653" s="78" t="str">
        <f t="shared" si="11"/>
        <v>29.6%</v>
      </c>
      <c r="P653" s="78" t="str">
        <f t="shared" si="11"/>
        <v>41.3%</v>
      </c>
      <c r="Q653" s="91"/>
      <c r="R653" s="87"/>
      <c r="S653" s="87"/>
      <c r="T653" s="87"/>
      <c r="U653" s="87"/>
      <c r="V653" s="87"/>
      <c r="W653" s="88" t="s">
        <v>1644</v>
      </c>
      <c r="X653" s="88" t="s">
        <v>1640</v>
      </c>
    </row>
    <row r="654" spans="2:24" x14ac:dyDescent="0.2">
      <c r="B654" s="116" t="s">
        <v>27</v>
      </c>
      <c r="C654" s="78" t="s">
        <v>282</v>
      </c>
      <c r="D654" s="78" t="s">
        <v>9</v>
      </c>
      <c r="E654" s="78" t="s">
        <v>1866</v>
      </c>
      <c r="F654" s="78" t="s">
        <v>332</v>
      </c>
      <c r="G654" s="104" t="s">
        <v>331</v>
      </c>
      <c r="H654" s="105" t="s">
        <v>923</v>
      </c>
      <c r="I654" s="122">
        <v>7567</v>
      </c>
      <c r="J654" s="123">
        <v>7.47</v>
      </c>
      <c r="K654" s="122">
        <v>1971.8</v>
      </c>
      <c r="L654" s="123">
        <v>2.2200000000000002</v>
      </c>
      <c r="M654" s="117" t="s">
        <v>913</v>
      </c>
      <c r="N654" s="117" t="s">
        <v>1155</v>
      </c>
      <c r="O654" s="78" t="str">
        <f t="shared" si="11"/>
        <v>26%</v>
      </c>
      <c r="P654" s="78" t="str">
        <f t="shared" si="11"/>
        <v>29.7%</v>
      </c>
      <c r="Q654" s="91"/>
      <c r="R654" s="87"/>
      <c r="S654" s="87"/>
      <c r="T654" s="87"/>
      <c r="U654" s="87"/>
      <c r="V654" s="87"/>
      <c r="W654" s="88" t="s">
        <v>1644</v>
      </c>
      <c r="X654" s="88" t="s">
        <v>1640</v>
      </c>
    </row>
    <row r="655" spans="2:24" x14ac:dyDescent="0.2">
      <c r="B655" s="116" t="s">
        <v>27</v>
      </c>
      <c r="C655" s="78" t="s">
        <v>282</v>
      </c>
      <c r="D655" s="78" t="s">
        <v>9</v>
      </c>
      <c r="E655" s="78" t="s">
        <v>1866</v>
      </c>
      <c r="F655" s="78" t="s">
        <v>332</v>
      </c>
      <c r="G655" s="104" t="s">
        <v>331</v>
      </c>
      <c r="H655" s="105" t="s">
        <v>924</v>
      </c>
      <c r="I655" s="122">
        <v>40333</v>
      </c>
      <c r="J655" s="123">
        <v>42</v>
      </c>
      <c r="K655" s="122">
        <v>9454.7999999999993</v>
      </c>
      <c r="L655" s="123">
        <v>15.940000000000001</v>
      </c>
      <c r="M655" s="117" t="s">
        <v>1062</v>
      </c>
      <c r="N655" s="117" t="s">
        <v>1134</v>
      </c>
      <c r="O655" s="78" t="str">
        <f t="shared" si="11"/>
        <v>23.4%</v>
      </c>
      <c r="P655" s="78" t="str">
        <f t="shared" si="11"/>
        <v>37.9%</v>
      </c>
      <c r="Q655" s="91"/>
      <c r="R655" s="87"/>
      <c r="S655" s="87"/>
      <c r="T655" s="87"/>
      <c r="U655" s="87"/>
      <c r="V655" s="87"/>
      <c r="W655" s="88" t="s">
        <v>1644</v>
      </c>
      <c r="X655" s="88" t="s">
        <v>1640</v>
      </c>
    </row>
    <row r="656" spans="2:24" x14ac:dyDescent="0.2">
      <c r="B656" s="116" t="s">
        <v>27</v>
      </c>
      <c r="C656" s="78" t="s">
        <v>282</v>
      </c>
      <c r="D656" s="78" t="s">
        <v>9</v>
      </c>
      <c r="E656" s="78" t="s">
        <v>1867</v>
      </c>
      <c r="F656" s="78" t="s">
        <v>568</v>
      </c>
      <c r="G656" s="104" t="s">
        <v>567</v>
      </c>
      <c r="H656" s="105" t="s">
        <v>921</v>
      </c>
      <c r="I656" s="122">
        <v>12530</v>
      </c>
      <c r="J656" s="123">
        <v>7.96</v>
      </c>
      <c r="K656" s="122">
        <v>736</v>
      </c>
      <c r="L656" s="123">
        <v>1.05</v>
      </c>
      <c r="M656" s="117" t="s">
        <v>1369</v>
      </c>
      <c r="N656" s="117" t="s">
        <v>925</v>
      </c>
      <c r="O656" s="78" t="str">
        <f t="shared" si="11"/>
        <v>5.87%</v>
      </c>
      <c r="P656" s="78" t="str">
        <f t="shared" si="11"/>
        <v>13.1%</v>
      </c>
      <c r="Q656" s="91"/>
      <c r="R656" s="87"/>
      <c r="S656" s="87"/>
      <c r="T656" s="87"/>
      <c r="U656" s="87"/>
      <c r="V656" s="87"/>
      <c r="W656" s="88" t="s">
        <v>1645</v>
      </c>
      <c r="X656" s="88" t="s">
        <v>1640</v>
      </c>
    </row>
    <row r="657" spans="2:24" x14ac:dyDescent="0.2">
      <c r="B657" s="116" t="s">
        <v>27</v>
      </c>
      <c r="C657" s="78" t="s">
        <v>282</v>
      </c>
      <c r="D657" s="78" t="s">
        <v>9</v>
      </c>
      <c r="E657" s="78" t="s">
        <v>1867</v>
      </c>
      <c r="F657" s="78" t="s">
        <v>568</v>
      </c>
      <c r="G657" s="104" t="s">
        <v>567</v>
      </c>
      <c r="H657" s="105" t="s">
        <v>922</v>
      </c>
      <c r="I657" s="122">
        <v>17523</v>
      </c>
      <c r="J657" s="123">
        <v>19.100000000000001</v>
      </c>
      <c r="K657" s="122">
        <v>3881</v>
      </c>
      <c r="L657" s="123">
        <v>6.46</v>
      </c>
      <c r="M657" s="117" t="s">
        <v>934</v>
      </c>
      <c r="N657" s="117" t="s">
        <v>1329</v>
      </c>
      <c r="O657" s="78" t="str">
        <f t="shared" si="11"/>
        <v>22.1%</v>
      </c>
      <c r="P657" s="78" t="str">
        <f t="shared" si="11"/>
        <v>33.8%</v>
      </c>
      <c r="Q657" s="91"/>
      <c r="R657" s="87"/>
      <c r="S657" s="87"/>
      <c r="T657" s="87"/>
      <c r="U657" s="87"/>
      <c r="V657" s="87"/>
      <c r="W657" s="88" t="s">
        <v>1645</v>
      </c>
      <c r="X657" s="88" t="s">
        <v>1640</v>
      </c>
    </row>
    <row r="658" spans="2:24" x14ac:dyDescent="0.2">
      <c r="B658" s="116" t="s">
        <v>27</v>
      </c>
      <c r="C658" s="78" t="s">
        <v>282</v>
      </c>
      <c r="D658" s="78" t="s">
        <v>9</v>
      </c>
      <c r="E658" s="78" t="s">
        <v>1867</v>
      </c>
      <c r="F658" s="78" t="s">
        <v>568</v>
      </c>
      <c r="G658" s="104" t="s">
        <v>567</v>
      </c>
      <c r="H658" s="105" t="s">
        <v>923</v>
      </c>
      <c r="I658" s="122">
        <v>7341</v>
      </c>
      <c r="J658" s="123">
        <v>6.52</v>
      </c>
      <c r="K658" s="122">
        <v>1606.4490000000001</v>
      </c>
      <c r="L658" s="123">
        <v>1.71</v>
      </c>
      <c r="M658" s="117" t="s">
        <v>1071</v>
      </c>
      <c r="N658" s="117" t="s">
        <v>1103</v>
      </c>
      <c r="O658" s="78" t="str">
        <f t="shared" si="11"/>
        <v>21.8%</v>
      </c>
      <c r="P658" s="78" t="str">
        <f t="shared" si="11"/>
        <v>26.2%</v>
      </c>
      <c r="Q658" s="91"/>
      <c r="R658" s="87"/>
      <c r="S658" s="87"/>
      <c r="T658" s="87"/>
      <c r="U658" s="87"/>
      <c r="V658" s="87"/>
      <c r="W658" s="88" t="s">
        <v>1645</v>
      </c>
      <c r="X658" s="88" t="s">
        <v>1640</v>
      </c>
    </row>
    <row r="659" spans="2:24" x14ac:dyDescent="0.2">
      <c r="B659" s="116" t="s">
        <v>27</v>
      </c>
      <c r="C659" s="78" t="s">
        <v>282</v>
      </c>
      <c r="D659" s="78" t="s">
        <v>9</v>
      </c>
      <c r="E659" s="78" t="s">
        <v>1867</v>
      </c>
      <c r="F659" s="78" t="s">
        <v>568</v>
      </c>
      <c r="G659" s="104" t="s">
        <v>567</v>
      </c>
      <c r="H659" s="105" t="s">
        <v>924</v>
      </c>
      <c r="I659" s="122">
        <v>37394</v>
      </c>
      <c r="J659" s="123">
        <v>33.58</v>
      </c>
      <c r="K659" s="122">
        <v>6223.4490000000005</v>
      </c>
      <c r="L659" s="123">
        <v>9.2199999999999989</v>
      </c>
      <c r="M659" s="117" t="s">
        <v>918</v>
      </c>
      <c r="N659" s="117" t="s">
        <v>1017</v>
      </c>
      <c r="O659" s="78" t="str">
        <f t="shared" si="11"/>
        <v>16.6%</v>
      </c>
      <c r="P659" s="78" t="str">
        <f t="shared" si="11"/>
        <v>27.4%</v>
      </c>
      <c r="Q659" s="91"/>
      <c r="R659" s="87"/>
      <c r="S659" s="87"/>
      <c r="T659" s="87"/>
      <c r="U659" s="87"/>
      <c r="V659" s="87"/>
      <c r="W659" s="88" t="s">
        <v>1645</v>
      </c>
      <c r="X659" s="88" t="s">
        <v>1640</v>
      </c>
    </row>
    <row r="660" spans="2:24" x14ac:dyDescent="0.2">
      <c r="B660" s="116" t="s">
        <v>27</v>
      </c>
      <c r="C660" s="78" t="s">
        <v>281</v>
      </c>
      <c r="D660" s="78" t="s">
        <v>51</v>
      </c>
      <c r="E660" s="78" t="s">
        <v>1868</v>
      </c>
      <c r="F660" s="78" t="s">
        <v>1440</v>
      </c>
      <c r="G660" s="104" t="s">
        <v>992</v>
      </c>
      <c r="H660" s="105" t="s">
        <v>921</v>
      </c>
      <c r="I660" s="122">
        <v>15643</v>
      </c>
      <c r="J660" s="123">
        <v>9.76</v>
      </c>
      <c r="K660" s="122">
        <v>1038</v>
      </c>
      <c r="L660" s="123">
        <v>1.37</v>
      </c>
      <c r="M660" s="117" t="s">
        <v>1370</v>
      </c>
      <c r="N660" s="117" t="s">
        <v>1348</v>
      </c>
      <c r="O660" s="78" t="str">
        <f t="shared" si="11"/>
        <v>6.63%</v>
      </c>
      <c r="P660" s="78" t="str">
        <f t="shared" si="11"/>
        <v>14%</v>
      </c>
      <c r="Q660" s="91"/>
      <c r="R660" s="87"/>
      <c r="S660" s="87"/>
      <c r="T660" s="87"/>
      <c r="U660" s="87"/>
      <c r="V660" s="87"/>
      <c r="W660" s="88" t="s">
        <v>1646</v>
      </c>
      <c r="X660" s="88" t="s">
        <v>1642</v>
      </c>
    </row>
    <row r="661" spans="2:24" x14ac:dyDescent="0.2">
      <c r="B661" s="116" t="s">
        <v>27</v>
      </c>
      <c r="C661" s="78" t="s">
        <v>281</v>
      </c>
      <c r="D661" s="78" t="s">
        <v>51</v>
      </c>
      <c r="E661" s="78" t="s">
        <v>1868</v>
      </c>
      <c r="F661" s="78" t="s">
        <v>1440</v>
      </c>
      <c r="G661" s="104" t="s">
        <v>992</v>
      </c>
      <c r="H661" s="105" t="s">
        <v>922</v>
      </c>
      <c r="I661" s="122">
        <v>16094</v>
      </c>
      <c r="J661" s="123">
        <v>19.47</v>
      </c>
      <c r="K661" s="122">
        <v>4686</v>
      </c>
      <c r="L661" s="123">
        <v>6.54</v>
      </c>
      <c r="M661" s="117" t="s">
        <v>1112</v>
      </c>
      <c r="N661" s="117" t="s">
        <v>1181</v>
      </c>
      <c r="O661" s="78" t="str">
        <f t="shared" si="11"/>
        <v>29.1%</v>
      </c>
      <c r="P661" s="78" t="str">
        <f t="shared" si="11"/>
        <v>33.5%</v>
      </c>
      <c r="Q661" s="91"/>
      <c r="R661" s="87"/>
      <c r="S661" s="87"/>
      <c r="T661" s="87"/>
      <c r="U661" s="87"/>
      <c r="V661" s="87"/>
      <c r="W661" s="88" t="s">
        <v>1646</v>
      </c>
      <c r="X661" s="88" t="s">
        <v>1642</v>
      </c>
    </row>
    <row r="662" spans="2:24" x14ac:dyDescent="0.2">
      <c r="B662" s="116" t="s">
        <v>27</v>
      </c>
      <c r="C662" s="78" t="s">
        <v>281</v>
      </c>
      <c r="D662" s="78" t="s">
        <v>51</v>
      </c>
      <c r="E662" s="78" t="s">
        <v>1868</v>
      </c>
      <c r="F662" s="78" t="s">
        <v>1440</v>
      </c>
      <c r="G662" s="104" t="s">
        <v>992</v>
      </c>
      <c r="H662" s="105" t="s">
        <v>923</v>
      </c>
      <c r="I662" s="122">
        <v>7916</v>
      </c>
      <c r="J662" s="123">
        <v>7.99</v>
      </c>
      <c r="K662" s="122">
        <v>1069</v>
      </c>
      <c r="L662" s="123">
        <v>1.0900000000000001</v>
      </c>
      <c r="M662" s="117" t="s">
        <v>1036</v>
      </c>
      <c r="N662" s="117" t="s">
        <v>1166</v>
      </c>
      <c r="O662" s="78" t="str">
        <f t="shared" si="11"/>
        <v>13.5%</v>
      </c>
      <c r="P662" s="78" t="str">
        <f t="shared" si="11"/>
        <v>13.6%</v>
      </c>
      <c r="Q662" s="91"/>
      <c r="R662" s="87"/>
      <c r="S662" s="87"/>
      <c r="T662" s="87"/>
      <c r="U662" s="87"/>
      <c r="V662" s="87"/>
      <c r="W662" s="88" t="s">
        <v>1646</v>
      </c>
      <c r="X662" s="88" t="s">
        <v>1642</v>
      </c>
    </row>
    <row r="663" spans="2:24" x14ac:dyDescent="0.2">
      <c r="B663" s="116" t="s">
        <v>27</v>
      </c>
      <c r="C663" s="78" t="s">
        <v>281</v>
      </c>
      <c r="D663" s="78" t="s">
        <v>51</v>
      </c>
      <c r="E663" s="78" t="s">
        <v>1868</v>
      </c>
      <c r="F663" s="78" t="s">
        <v>1440</v>
      </c>
      <c r="G663" s="104" t="s">
        <v>992</v>
      </c>
      <c r="H663" s="105" t="s">
        <v>924</v>
      </c>
      <c r="I663" s="122">
        <v>39653</v>
      </c>
      <c r="J663" s="123">
        <v>37.22</v>
      </c>
      <c r="K663" s="122">
        <v>6793</v>
      </c>
      <c r="L663" s="123">
        <v>9</v>
      </c>
      <c r="M663" s="117" t="s">
        <v>1080</v>
      </c>
      <c r="N663" s="117" t="s">
        <v>1189</v>
      </c>
      <c r="O663" s="78" t="str">
        <f t="shared" si="11"/>
        <v>17.1%</v>
      </c>
      <c r="P663" s="78" t="str">
        <f t="shared" si="11"/>
        <v>24.1%</v>
      </c>
      <c r="Q663" s="91"/>
      <c r="R663" s="87"/>
      <c r="S663" s="87"/>
      <c r="T663" s="87"/>
      <c r="U663" s="87"/>
      <c r="V663" s="87"/>
      <c r="W663" s="88" t="s">
        <v>1646</v>
      </c>
      <c r="X663" s="88" t="s">
        <v>1642</v>
      </c>
    </row>
    <row r="664" spans="2:24" x14ac:dyDescent="0.2">
      <c r="B664" s="116" t="s">
        <v>27</v>
      </c>
      <c r="C664" s="78" t="s">
        <v>282</v>
      </c>
      <c r="D664" s="78" t="s">
        <v>9</v>
      </c>
      <c r="E664" s="78" t="s">
        <v>1869</v>
      </c>
      <c r="F664" s="78" t="s">
        <v>335</v>
      </c>
      <c r="G664" s="104" t="s">
        <v>334</v>
      </c>
      <c r="H664" s="105" t="s">
        <v>921</v>
      </c>
      <c r="I664" s="122">
        <v>18038</v>
      </c>
      <c r="J664" s="123">
        <v>10.34</v>
      </c>
      <c r="K664" s="122">
        <v>1428</v>
      </c>
      <c r="L664" s="123">
        <v>1.39</v>
      </c>
      <c r="M664" s="117" t="s">
        <v>1371</v>
      </c>
      <c r="N664" s="117" t="s">
        <v>1305</v>
      </c>
      <c r="O664" s="78" t="str">
        <f t="shared" si="11"/>
        <v>7.91%</v>
      </c>
      <c r="P664" s="78" t="str">
        <f t="shared" si="11"/>
        <v>13.4%</v>
      </c>
      <c r="Q664" s="91"/>
      <c r="R664" s="87"/>
      <c r="S664" s="87"/>
      <c r="T664" s="87"/>
      <c r="U664" s="87"/>
      <c r="V664" s="87"/>
      <c r="W664" s="88" t="s">
        <v>1647</v>
      </c>
      <c r="X664" s="88" t="s">
        <v>1640</v>
      </c>
    </row>
    <row r="665" spans="2:24" x14ac:dyDescent="0.2">
      <c r="B665" s="116" t="s">
        <v>27</v>
      </c>
      <c r="C665" s="78" t="s">
        <v>282</v>
      </c>
      <c r="D665" s="78" t="s">
        <v>9</v>
      </c>
      <c r="E665" s="78" t="s">
        <v>1869</v>
      </c>
      <c r="F665" s="78" t="s">
        <v>335</v>
      </c>
      <c r="G665" s="104" t="s">
        <v>334</v>
      </c>
      <c r="H665" s="105" t="s">
        <v>922</v>
      </c>
      <c r="I665" s="122">
        <v>17878</v>
      </c>
      <c r="J665" s="123">
        <v>22.39</v>
      </c>
      <c r="K665" s="122">
        <v>4156</v>
      </c>
      <c r="L665" s="123">
        <v>6.9</v>
      </c>
      <c r="M665" s="117" t="s">
        <v>1142</v>
      </c>
      <c r="N665" s="117" t="s">
        <v>1161</v>
      </c>
      <c r="O665" s="78" t="str">
        <f t="shared" si="11"/>
        <v>23.2%</v>
      </c>
      <c r="P665" s="78" t="str">
        <f t="shared" si="11"/>
        <v>30.8%</v>
      </c>
      <c r="Q665" s="91"/>
      <c r="R665" s="87"/>
      <c r="S665" s="87"/>
      <c r="T665" s="87"/>
      <c r="U665" s="87"/>
      <c r="V665" s="87"/>
      <c r="W665" s="88" t="s">
        <v>1647</v>
      </c>
      <c r="X665" s="88" t="s">
        <v>1640</v>
      </c>
    </row>
    <row r="666" spans="2:24" x14ac:dyDescent="0.2">
      <c r="B666" s="116" t="s">
        <v>27</v>
      </c>
      <c r="C666" s="78" t="s">
        <v>282</v>
      </c>
      <c r="D666" s="78" t="s">
        <v>9</v>
      </c>
      <c r="E666" s="78" t="s">
        <v>1869</v>
      </c>
      <c r="F666" s="78" t="s">
        <v>335</v>
      </c>
      <c r="G666" s="104" t="s">
        <v>334</v>
      </c>
      <c r="H666" s="105" t="s">
        <v>923</v>
      </c>
      <c r="I666" s="122">
        <v>7631</v>
      </c>
      <c r="J666" s="123">
        <v>7.76</v>
      </c>
      <c r="K666" s="122">
        <v>1385.37</v>
      </c>
      <c r="L666" s="123">
        <v>1.52</v>
      </c>
      <c r="M666" s="117" t="s">
        <v>1140</v>
      </c>
      <c r="N666" s="117" t="s">
        <v>1048</v>
      </c>
      <c r="O666" s="78" t="str">
        <f t="shared" si="11"/>
        <v>18.1%</v>
      </c>
      <c r="P666" s="78" t="str">
        <f t="shared" si="11"/>
        <v>19.5%</v>
      </c>
      <c r="Q666" s="91"/>
      <c r="R666" s="87"/>
      <c r="S666" s="87"/>
      <c r="T666" s="87"/>
      <c r="U666" s="87"/>
      <c r="V666" s="87"/>
      <c r="W666" s="88" t="s">
        <v>1647</v>
      </c>
      <c r="X666" s="88" t="s">
        <v>1640</v>
      </c>
    </row>
    <row r="667" spans="2:24" x14ac:dyDescent="0.2">
      <c r="B667" s="116" t="s">
        <v>27</v>
      </c>
      <c r="C667" s="78" t="s">
        <v>282</v>
      </c>
      <c r="D667" s="78" t="s">
        <v>9</v>
      </c>
      <c r="E667" s="78" t="s">
        <v>1869</v>
      </c>
      <c r="F667" s="78" t="s">
        <v>335</v>
      </c>
      <c r="G667" s="104" t="s">
        <v>334</v>
      </c>
      <c r="H667" s="105" t="s">
        <v>924</v>
      </c>
      <c r="I667" s="122">
        <v>43547</v>
      </c>
      <c r="J667" s="123">
        <v>40.49</v>
      </c>
      <c r="K667" s="122">
        <v>6969.37</v>
      </c>
      <c r="L667" s="123">
        <v>9.81</v>
      </c>
      <c r="M667" s="117" t="s">
        <v>1278</v>
      </c>
      <c r="N667" s="117" t="s">
        <v>1141</v>
      </c>
      <c r="O667" s="78" t="str">
        <f t="shared" si="11"/>
        <v>16%</v>
      </c>
      <c r="P667" s="78" t="str">
        <f t="shared" si="11"/>
        <v>24.2%</v>
      </c>
      <c r="Q667" s="91"/>
      <c r="R667" s="87"/>
      <c r="S667" s="87"/>
      <c r="T667" s="87"/>
      <c r="U667" s="87"/>
      <c r="V667" s="87"/>
      <c r="W667" s="88" t="s">
        <v>1647</v>
      </c>
      <c r="X667" s="88" t="s">
        <v>1640</v>
      </c>
    </row>
    <row r="668" spans="2:24" x14ac:dyDescent="0.2">
      <c r="B668" s="116" t="s">
        <v>27</v>
      </c>
      <c r="C668" s="78" t="s">
        <v>282</v>
      </c>
      <c r="D668" s="78" t="s">
        <v>9</v>
      </c>
      <c r="E668" s="78" t="s">
        <v>1870</v>
      </c>
      <c r="F668" s="78" t="s">
        <v>576</v>
      </c>
      <c r="G668" s="104" t="s">
        <v>575</v>
      </c>
      <c r="H668" s="105" t="s">
        <v>921</v>
      </c>
      <c r="I668" s="122">
        <v>16580</v>
      </c>
      <c r="J668" s="123">
        <v>8.9700000000000006</v>
      </c>
      <c r="K668" s="122">
        <v>803</v>
      </c>
      <c r="L668" s="123">
        <v>0.73</v>
      </c>
      <c r="M668" s="117" t="s">
        <v>1372</v>
      </c>
      <c r="N668" s="117" t="s">
        <v>1373</v>
      </c>
      <c r="O668" s="78" t="str">
        <f t="shared" si="11"/>
        <v>4.84%</v>
      </c>
      <c r="P668" s="78" t="str">
        <f t="shared" si="11"/>
        <v>8.13%</v>
      </c>
      <c r="Q668" s="91"/>
      <c r="R668" s="87"/>
      <c r="S668" s="87"/>
      <c r="T668" s="87"/>
      <c r="U668" s="87"/>
      <c r="V668" s="87"/>
      <c r="W668" s="88" t="s">
        <v>1648</v>
      </c>
      <c r="X668" s="88" t="s">
        <v>1640</v>
      </c>
    </row>
    <row r="669" spans="2:24" x14ac:dyDescent="0.2">
      <c r="B669" s="116" t="s">
        <v>27</v>
      </c>
      <c r="C669" s="78" t="s">
        <v>282</v>
      </c>
      <c r="D669" s="78" t="s">
        <v>9</v>
      </c>
      <c r="E669" s="78" t="s">
        <v>1870</v>
      </c>
      <c r="F669" s="78" t="s">
        <v>576</v>
      </c>
      <c r="G669" s="104" t="s">
        <v>575</v>
      </c>
      <c r="H669" s="105" t="s">
        <v>922</v>
      </c>
      <c r="I669" s="122">
        <v>17958</v>
      </c>
      <c r="J669" s="123">
        <v>21.45</v>
      </c>
      <c r="K669" s="122">
        <v>3521</v>
      </c>
      <c r="L669" s="123">
        <v>6.8</v>
      </c>
      <c r="M669" s="117" t="s">
        <v>1296</v>
      </c>
      <c r="N669" s="117" t="s">
        <v>1198</v>
      </c>
      <c r="O669" s="78" t="str">
        <f t="shared" si="11"/>
        <v>19.6%</v>
      </c>
      <c r="P669" s="78" t="str">
        <f t="shared" si="11"/>
        <v>31.7%</v>
      </c>
      <c r="Q669" s="91"/>
      <c r="R669" s="87"/>
      <c r="S669" s="87"/>
      <c r="T669" s="87"/>
      <c r="U669" s="87"/>
      <c r="V669" s="87"/>
      <c r="W669" s="88" t="s">
        <v>1648</v>
      </c>
      <c r="X669" s="88" t="s">
        <v>1640</v>
      </c>
    </row>
    <row r="670" spans="2:24" x14ac:dyDescent="0.2">
      <c r="B670" s="116" t="s">
        <v>27</v>
      </c>
      <c r="C670" s="78" t="s">
        <v>282</v>
      </c>
      <c r="D670" s="78" t="s">
        <v>9</v>
      </c>
      <c r="E670" s="78" t="s">
        <v>1870</v>
      </c>
      <c r="F670" s="78" t="s">
        <v>576</v>
      </c>
      <c r="G670" s="104" t="s">
        <v>575</v>
      </c>
      <c r="H670" s="105" t="s">
        <v>923</v>
      </c>
      <c r="I670" s="122">
        <v>7435</v>
      </c>
      <c r="J670" s="123">
        <v>7.98</v>
      </c>
      <c r="K670" s="122">
        <v>748.16600000000005</v>
      </c>
      <c r="L670" s="123">
        <v>0.71</v>
      </c>
      <c r="M670" s="117" t="s">
        <v>1190</v>
      </c>
      <c r="N670" s="117" t="s">
        <v>1374</v>
      </c>
      <c r="O670" s="78" t="str">
        <f t="shared" si="11"/>
        <v>10%</v>
      </c>
      <c r="P670" s="78" t="str">
        <f t="shared" si="11"/>
        <v>8.89%</v>
      </c>
      <c r="Q670" s="91"/>
      <c r="R670" s="87"/>
      <c r="S670" s="87"/>
      <c r="T670" s="87"/>
      <c r="U670" s="87"/>
      <c r="V670" s="87"/>
      <c r="W670" s="88" t="s">
        <v>1648</v>
      </c>
      <c r="X670" s="88" t="s">
        <v>1640</v>
      </c>
    </row>
    <row r="671" spans="2:24" x14ac:dyDescent="0.2">
      <c r="B671" s="116" t="s">
        <v>27</v>
      </c>
      <c r="C671" s="78" t="s">
        <v>282</v>
      </c>
      <c r="D671" s="78" t="s">
        <v>9</v>
      </c>
      <c r="E671" s="78" t="s">
        <v>1870</v>
      </c>
      <c r="F671" s="78" t="s">
        <v>576</v>
      </c>
      <c r="G671" s="104" t="s">
        <v>575</v>
      </c>
      <c r="H671" s="105" t="s">
        <v>924</v>
      </c>
      <c r="I671" s="122">
        <v>41973</v>
      </c>
      <c r="J671" s="123">
        <v>38.400000000000006</v>
      </c>
      <c r="K671" s="122">
        <v>5072.1660000000002</v>
      </c>
      <c r="L671" s="123">
        <v>8.2399999999999984</v>
      </c>
      <c r="M671" s="117" t="s">
        <v>1024</v>
      </c>
      <c r="N671" s="117" t="s">
        <v>937</v>
      </c>
      <c r="O671" s="78" t="str">
        <f t="shared" si="11"/>
        <v>12%</v>
      </c>
      <c r="P671" s="78" t="str">
        <f t="shared" si="11"/>
        <v>21.4%</v>
      </c>
      <c r="Q671" s="91"/>
      <c r="R671" s="87"/>
      <c r="S671" s="87"/>
      <c r="T671" s="87"/>
      <c r="U671" s="87"/>
      <c r="V671" s="87"/>
      <c r="W671" s="88" t="s">
        <v>1648</v>
      </c>
      <c r="X671" s="88" t="s">
        <v>1640</v>
      </c>
    </row>
    <row r="672" spans="2:24" x14ac:dyDescent="0.2">
      <c r="B672" s="116" t="s">
        <v>27</v>
      </c>
      <c r="C672" s="78" t="s">
        <v>281</v>
      </c>
      <c r="D672" s="78" t="s">
        <v>51</v>
      </c>
      <c r="E672" s="78" t="s">
        <v>1871</v>
      </c>
      <c r="F672" s="78" t="s">
        <v>1441</v>
      </c>
      <c r="G672" s="104" t="s">
        <v>993</v>
      </c>
      <c r="H672" s="105" t="s">
        <v>921</v>
      </c>
      <c r="I672" s="122">
        <v>18436</v>
      </c>
      <c r="J672" s="123">
        <v>10.34</v>
      </c>
      <c r="K672" s="122">
        <v>2163</v>
      </c>
      <c r="L672" s="123">
        <v>1.65</v>
      </c>
      <c r="M672" s="117" t="s">
        <v>919</v>
      </c>
      <c r="N672" s="117" t="s">
        <v>1105</v>
      </c>
      <c r="O672" s="78" t="str">
        <f t="shared" si="11"/>
        <v>11.7%</v>
      </c>
      <c r="P672" s="78" t="str">
        <f t="shared" si="11"/>
        <v>15.9%</v>
      </c>
      <c r="Q672" s="91"/>
      <c r="R672" s="87"/>
      <c r="S672" s="87"/>
      <c r="T672" s="87"/>
      <c r="U672" s="87"/>
      <c r="V672" s="87"/>
      <c r="W672" s="88" t="s">
        <v>1649</v>
      </c>
      <c r="X672" s="88" t="s">
        <v>1642</v>
      </c>
    </row>
    <row r="673" spans="2:24" x14ac:dyDescent="0.2">
      <c r="B673" s="116" t="s">
        <v>27</v>
      </c>
      <c r="C673" s="78" t="s">
        <v>281</v>
      </c>
      <c r="D673" s="78" t="s">
        <v>51</v>
      </c>
      <c r="E673" s="78" t="s">
        <v>1871</v>
      </c>
      <c r="F673" s="78" t="s">
        <v>1441</v>
      </c>
      <c r="G673" s="104" t="s">
        <v>993</v>
      </c>
      <c r="H673" s="105" t="s">
        <v>922</v>
      </c>
      <c r="I673" s="122">
        <v>22488</v>
      </c>
      <c r="J673" s="123">
        <v>28.45</v>
      </c>
      <c r="K673" s="122">
        <v>6635</v>
      </c>
      <c r="L673" s="123">
        <v>11.16</v>
      </c>
      <c r="M673" s="117" t="s">
        <v>1282</v>
      </c>
      <c r="N673" s="117" t="s">
        <v>1199</v>
      </c>
      <c r="O673" s="78" t="str">
        <f t="shared" si="11"/>
        <v>29.5%</v>
      </c>
      <c r="P673" s="78" t="str">
        <f t="shared" si="11"/>
        <v>39.2%</v>
      </c>
      <c r="Q673" s="91"/>
      <c r="R673" s="87"/>
      <c r="S673" s="87"/>
      <c r="T673" s="87"/>
      <c r="U673" s="87"/>
      <c r="V673" s="87"/>
      <c r="W673" s="88" t="s">
        <v>1649</v>
      </c>
      <c r="X673" s="88" t="s">
        <v>1642</v>
      </c>
    </row>
    <row r="674" spans="2:24" x14ac:dyDescent="0.2">
      <c r="B674" s="116" t="s">
        <v>27</v>
      </c>
      <c r="C674" s="78" t="s">
        <v>281</v>
      </c>
      <c r="D674" s="78" t="s">
        <v>51</v>
      </c>
      <c r="E674" s="78" t="s">
        <v>1871</v>
      </c>
      <c r="F674" s="78" t="s">
        <v>1441</v>
      </c>
      <c r="G674" s="104" t="s">
        <v>993</v>
      </c>
      <c r="H674" s="105" t="s">
        <v>923</v>
      </c>
      <c r="I674" s="122">
        <v>7822</v>
      </c>
      <c r="J674" s="123">
        <v>6.71</v>
      </c>
      <c r="K674" s="122">
        <v>1178</v>
      </c>
      <c r="L674" s="123">
        <v>1.1100000000000001</v>
      </c>
      <c r="M674" s="117" t="s">
        <v>1097</v>
      </c>
      <c r="N674" s="117" t="s">
        <v>1029</v>
      </c>
      <c r="O674" s="78" t="str">
        <f t="shared" si="11"/>
        <v>15%</v>
      </c>
      <c r="P674" s="78" t="str">
        <f t="shared" si="11"/>
        <v>16.5%</v>
      </c>
      <c r="Q674" s="91"/>
      <c r="R674" s="87"/>
      <c r="S674" s="87"/>
      <c r="T674" s="87"/>
      <c r="U674" s="87"/>
      <c r="V674" s="87"/>
      <c r="W674" s="88" t="s">
        <v>1649</v>
      </c>
      <c r="X674" s="88" t="s">
        <v>1642</v>
      </c>
    </row>
    <row r="675" spans="2:24" x14ac:dyDescent="0.2">
      <c r="B675" s="116" t="s">
        <v>27</v>
      </c>
      <c r="C675" s="78" t="s">
        <v>281</v>
      </c>
      <c r="D675" s="78" t="s">
        <v>51</v>
      </c>
      <c r="E675" s="78" t="s">
        <v>1871</v>
      </c>
      <c r="F675" s="78" t="s">
        <v>1441</v>
      </c>
      <c r="G675" s="104" t="s">
        <v>993</v>
      </c>
      <c r="H675" s="105" t="s">
        <v>924</v>
      </c>
      <c r="I675" s="122">
        <v>48746</v>
      </c>
      <c r="J675" s="123">
        <v>45.5</v>
      </c>
      <c r="K675" s="122">
        <v>9976</v>
      </c>
      <c r="L675" s="123">
        <v>13.92</v>
      </c>
      <c r="M675" s="117" t="s">
        <v>1257</v>
      </c>
      <c r="N675" s="117" t="s">
        <v>1014</v>
      </c>
      <c r="O675" s="78" t="str">
        <f t="shared" ref="O675:P719" si="12">LEFT(M675*100,4)&amp;"%"</f>
        <v>20.4%</v>
      </c>
      <c r="P675" s="78" t="str">
        <f t="shared" si="12"/>
        <v>30.5%</v>
      </c>
      <c r="Q675" s="91"/>
      <c r="R675" s="87"/>
      <c r="S675" s="87"/>
      <c r="T675" s="87"/>
      <c r="U675" s="87"/>
      <c r="V675" s="87"/>
      <c r="W675" s="88" t="s">
        <v>1649</v>
      </c>
      <c r="X675" s="88" t="s">
        <v>1642</v>
      </c>
    </row>
    <row r="676" spans="2:24" x14ac:dyDescent="0.2">
      <c r="B676" s="116" t="s">
        <v>29</v>
      </c>
      <c r="C676" s="78" t="s">
        <v>435</v>
      </c>
      <c r="D676" s="78" t="s">
        <v>57</v>
      </c>
      <c r="E676" s="78" t="s">
        <v>1872</v>
      </c>
      <c r="F676" s="78" t="s">
        <v>1442</v>
      </c>
      <c r="G676" s="104" t="s">
        <v>994</v>
      </c>
      <c r="H676" s="105" t="s">
        <v>921</v>
      </c>
      <c r="I676" s="122">
        <v>17190</v>
      </c>
      <c r="J676" s="123">
        <v>9.64</v>
      </c>
      <c r="K676" s="122">
        <v>2810</v>
      </c>
      <c r="L676" s="123">
        <v>2.41</v>
      </c>
      <c r="M676" s="117" t="s">
        <v>1110</v>
      </c>
      <c r="N676" s="117" t="s">
        <v>1294</v>
      </c>
      <c r="O676" s="78" t="str">
        <f t="shared" si="12"/>
        <v>16.3%</v>
      </c>
      <c r="P676" s="78" t="str">
        <f t="shared" si="12"/>
        <v>25%</v>
      </c>
      <c r="Q676" s="91"/>
      <c r="R676" s="87"/>
      <c r="S676" s="87"/>
      <c r="T676" s="87"/>
      <c r="U676" s="87"/>
      <c r="V676" s="87"/>
      <c r="W676" s="88" t="s">
        <v>1650</v>
      </c>
      <c r="X676" s="88" t="s">
        <v>1476</v>
      </c>
    </row>
    <row r="677" spans="2:24" x14ac:dyDescent="0.2">
      <c r="B677" s="116" t="s">
        <v>29</v>
      </c>
      <c r="C677" s="78" t="s">
        <v>435</v>
      </c>
      <c r="D677" s="78" t="s">
        <v>57</v>
      </c>
      <c r="E677" s="78" t="s">
        <v>1872</v>
      </c>
      <c r="F677" s="78" t="s">
        <v>1442</v>
      </c>
      <c r="G677" s="104" t="s">
        <v>994</v>
      </c>
      <c r="H677" s="105" t="s">
        <v>922</v>
      </c>
      <c r="I677" s="122">
        <v>16003</v>
      </c>
      <c r="J677" s="123">
        <v>15.62</v>
      </c>
      <c r="K677" s="122">
        <v>4558</v>
      </c>
      <c r="L677" s="123">
        <v>7.05</v>
      </c>
      <c r="M677" s="117" t="s">
        <v>1304</v>
      </c>
      <c r="N677" s="117" t="s">
        <v>1087</v>
      </c>
      <c r="O677" s="78" t="str">
        <f t="shared" si="12"/>
        <v>28.4%</v>
      </c>
      <c r="P677" s="78" t="str">
        <f t="shared" si="12"/>
        <v>45.1%</v>
      </c>
      <c r="Q677" s="91"/>
      <c r="R677" s="87"/>
      <c r="S677" s="87"/>
      <c r="T677" s="87"/>
      <c r="U677" s="87"/>
      <c r="V677" s="87"/>
      <c r="W677" s="88" t="s">
        <v>1650</v>
      </c>
      <c r="X677" s="88" t="s">
        <v>1476</v>
      </c>
    </row>
    <row r="678" spans="2:24" x14ac:dyDescent="0.2">
      <c r="B678" s="116" t="s">
        <v>29</v>
      </c>
      <c r="C678" s="78" t="s">
        <v>435</v>
      </c>
      <c r="D678" s="78" t="s">
        <v>57</v>
      </c>
      <c r="E678" s="78" t="s">
        <v>1872</v>
      </c>
      <c r="F678" s="78" t="s">
        <v>1442</v>
      </c>
      <c r="G678" s="104" t="s">
        <v>994</v>
      </c>
      <c r="H678" s="105" t="s">
        <v>923</v>
      </c>
      <c r="I678" s="122">
        <v>8549</v>
      </c>
      <c r="J678" s="123">
        <v>7.47</v>
      </c>
      <c r="K678" s="122">
        <v>3030.7159999999999</v>
      </c>
      <c r="L678" s="123">
        <v>2.91</v>
      </c>
      <c r="M678" s="117" t="s">
        <v>1308</v>
      </c>
      <c r="N678" s="117" t="s">
        <v>1320</v>
      </c>
      <c r="O678" s="78" t="str">
        <f t="shared" si="12"/>
        <v>35.4%</v>
      </c>
      <c r="P678" s="78" t="str">
        <f t="shared" si="12"/>
        <v>38.9%</v>
      </c>
      <c r="Q678" s="91"/>
      <c r="R678" s="87"/>
      <c r="S678" s="87"/>
      <c r="T678" s="87"/>
      <c r="U678" s="87"/>
      <c r="V678" s="87"/>
      <c r="W678" s="88" t="s">
        <v>1650</v>
      </c>
      <c r="X678" s="88" t="s">
        <v>1476</v>
      </c>
    </row>
    <row r="679" spans="2:24" x14ac:dyDescent="0.2">
      <c r="B679" s="116" t="s">
        <v>29</v>
      </c>
      <c r="C679" s="78" t="s">
        <v>435</v>
      </c>
      <c r="D679" s="78" t="s">
        <v>57</v>
      </c>
      <c r="E679" s="78" t="s">
        <v>1872</v>
      </c>
      <c r="F679" s="78" t="s">
        <v>1442</v>
      </c>
      <c r="G679" s="104" t="s">
        <v>994</v>
      </c>
      <c r="H679" s="105" t="s">
        <v>924</v>
      </c>
      <c r="I679" s="122">
        <v>41742</v>
      </c>
      <c r="J679" s="123">
        <v>32.729999999999997</v>
      </c>
      <c r="K679" s="122">
        <v>10398.716</v>
      </c>
      <c r="L679" s="123">
        <v>12.370000000000001</v>
      </c>
      <c r="M679" s="117" t="s">
        <v>1031</v>
      </c>
      <c r="N679" s="117" t="s">
        <v>1084</v>
      </c>
      <c r="O679" s="78" t="str">
        <f t="shared" si="12"/>
        <v>24.9%</v>
      </c>
      <c r="P679" s="78" t="str">
        <f t="shared" si="12"/>
        <v>37.7%</v>
      </c>
      <c r="Q679" s="91"/>
      <c r="R679" s="87"/>
      <c r="S679" s="87"/>
      <c r="T679" s="87"/>
      <c r="U679" s="87"/>
      <c r="V679" s="87"/>
      <c r="W679" s="88" t="s">
        <v>1650</v>
      </c>
      <c r="X679" s="88" t="s">
        <v>1476</v>
      </c>
    </row>
    <row r="680" spans="2:24" x14ac:dyDescent="0.2">
      <c r="B680" s="116" t="s">
        <v>29</v>
      </c>
      <c r="C680" s="78" t="s">
        <v>435</v>
      </c>
      <c r="D680" s="78" t="s">
        <v>57</v>
      </c>
      <c r="E680" s="78" t="s">
        <v>1873</v>
      </c>
      <c r="F680" s="78" t="s">
        <v>648</v>
      </c>
      <c r="G680" s="104" t="s">
        <v>647</v>
      </c>
      <c r="H680" s="105" t="s">
        <v>921</v>
      </c>
      <c r="I680" s="122">
        <v>21920</v>
      </c>
      <c r="J680" s="123">
        <v>11.08</v>
      </c>
      <c r="K680" s="122">
        <v>2800</v>
      </c>
      <c r="L680" s="123">
        <v>2.33</v>
      </c>
      <c r="M680" s="117" t="s">
        <v>1075</v>
      </c>
      <c r="N680" s="117" t="s">
        <v>1099</v>
      </c>
      <c r="O680" s="78" t="str">
        <f t="shared" si="12"/>
        <v>12.7%</v>
      </c>
      <c r="P680" s="78" t="str">
        <f t="shared" si="12"/>
        <v>21%</v>
      </c>
      <c r="Q680" s="91"/>
      <c r="R680" s="87"/>
      <c r="S680" s="87"/>
      <c r="T680" s="87"/>
      <c r="U680" s="87"/>
      <c r="V680" s="87"/>
      <c r="W680" s="88" t="s">
        <v>1651</v>
      </c>
      <c r="X680" s="88" t="s">
        <v>1476</v>
      </c>
    </row>
    <row r="681" spans="2:24" x14ac:dyDescent="0.2">
      <c r="B681" s="116" t="s">
        <v>29</v>
      </c>
      <c r="C681" s="78" t="s">
        <v>435</v>
      </c>
      <c r="D681" s="78" t="s">
        <v>57</v>
      </c>
      <c r="E681" s="78" t="s">
        <v>1873</v>
      </c>
      <c r="F681" s="78" t="s">
        <v>648</v>
      </c>
      <c r="G681" s="104" t="s">
        <v>647</v>
      </c>
      <c r="H681" s="105" t="s">
        <v>922</v>
      </c>
      <c r="I681" s="122">
        <v>14288</v>
      </c>
      <c r="J681" s="123">
        <v>16.25</v>
      </c>
      <c r="K681" s="122">
        <v>3596</v>
      </c>
      <c r="L681" s="123">
        <v>6.85</v>
      </c>
      <c r="M681" s="117" t="s">
        <v>1026</v>
      </c>
      <c r="N681" s="117" t="s">
        <v>927</v>
      </c>
      <c r="O681" s="78" t="str">
        <f t="shared" si="12"/>
        <v>25.1%</v>
      </c>
      <c r="P681" s="78" t="str">
        <f t="shared" si="12"/>
        <v>42.1%</v>
      </c>
      <c r="Q681" s="91"/>
      <c r="R681" s="87"/>
      <c r="S681" s="87"/>
      <c r="T681" s="87"/>
      <c r="U681" s="87"/>
      <c r="V681" s="87"/>
      <c r="W681" s="88" t="s">
        <v>1651</v>
      </c>
      <c r="X681" s="88" t="s">
        <v>1476</v>
      </c>
    </row>
    <row r="682" spans="2:24" x14ac:dyDescent="0.2">
      <c r="B682" s="116" t="s">
        <v>29</v>
      </c>
      <c r="C682" s="78" t="s">
        <v>435</v>
      </c>
      <c r="D682" s="78" t="s">
        <v>57</v>
      </c>
      <c r="E682" s="78" t="s">
        <v>1873</v>
      </c>
      <c r="F682" s="78" t="s">
        <v>648</v>
      </c>
      <c r="G682" s="104" t="s">
        <v>647</v>
      </c>
      <c r="H682" s="105" t="s">
        <v>923</v>
      </c>
      <c r="I682" s="122">
        <v>10152</v>
      </c>
      <c r="J682" s="123">
        <v>8.17</v>
      </c>
      <c r="K682" s="122">
        <v>3486.0459999999998</v>
      </c>
      <c r="L682" s="123">
        <v>2.54</v>
      </c>
      <c r="M682" s="117" t="s">
        <v>1272</v>
      </c>
      <c r="N682" s="117" t="s">
        <v>1238</v>
      </c>
      <c r="O682" s="78" t="str">
        <f t="shared" si="12"/>
        <v>34.3%</v>
      </c>
      <c r="P682" s="78" t="str">
        <f t="shared" si="12"/>
        <v>31%</v>
      </c>
      <c r="Q682" s="91"/>
      <c r="R682" s="87"/>
      <c r="S682" s="87"/>
      <c r="T682" s="87"/>
      <c r="U682" s="87"/>
      <c r="V682" s="87"/>
      <c r="W682" s="88" t="s">
        <v>1651</v>
      </c>
      <c r="X682" s="88" t="s">
        <v>1476</v>
      </c>
    </row>
    <row r="683" spans="2:24" x14ac:dyDescent="0.2">
      <c r="B683" s="116" t="s">
        <v>29</v>
      </c>
      <c r="C683" s="78" t="s">
        <v>435</v>
      </c>
      <c r="D683" s="78" t="s">
        <v>57</v>
      </c>
      <c r="E683" s="78" t="s">
        <v>1873</v>
      </c>
      <c r="F683" s="78" t="s">
        <v>648</v>
      </c>
      <c r="G683" s="104" t="s">
        <v>647</v>
      </c>
      <c r="H683" s="105" t="s">
        <v>924</v>
      </c>
      <c r="I683" s="122">
        <v>46360</v>
      </c>
      <c r="J683" s="123">
        <v>35.5</v>
      </c>
      <c r="K683" s="122">
        <v>9882.0460000000003</v>
      </c>
      <c r="L683" s="123">
        <v>11.719999999999999</v>
      </c>
      <c r="M683" s="117" t="s">
        <v>1001</v>
      </c>
      <c r="N683" s="117" t="s">
        <v>1291</v>
      </c>
      <c r="O683" s="78" t="str">
        <f t="shared" si="12"/>
        <v>21.3%</v>
      </c>
      <c r="P683" s="78" t="str">
        <f t="shared" si="12"/>
        <v>33%</v>
      </c>
      <c r="Q683" s="91"/>
      <c r="R683" s="87"/>
      <c r="S683" s="87"/>
      <c r="T683" s="87"/>
      <c r="U683" s="87"/>
      <c r="V683" s="87"/>
      <c r="W683" s="88" t="s">
        <v>1651</v>
      </c>
      <c r="X683" s="88" t="s">
        <v>1476</v>
      </c>
    </row>
    <row r="684" spans="2:24" x14ac:dyDescent="0.2">
      <c r="B684" s="116" t="s">
        <v>29</v>
      </c>
      <c r="C684" s="78" t="s">
        <v>284</v>
      </c>
      <c r="D684" s="78" t="s">
        <v>83</v>
      </c>
      <c r="E684" s="78" t="s">
        <v>1874</v>
      </c>
      <c r="F684" s="78" t="s">
        <v>1395</v>
      </c>
      <c r="G684" s="104" t="s">
        <v>856</v>
      </c>
      <c r="H684" s="105" t="s">
        <v>921</v>
      </c>
      <c r="I684" s="122">
        <v>24080</v>
      </c>
      <c r="J684" s="123">
        <v>12.26</v>
      </c>
      <c r="K684" s="122">
        <v>2951</v>
      </c>
      <c r="L684" s="123">
        <v>1.91</v>
      </c>
      <c r="M684" s="117" t="s">
        <v>1309</v>
      </c>
      <c r="N684" s="117" t="s">
        <v>1293</v>
      </c>
      <c r="O684" s="78" t="str">
        <f t="shared" si="12"/>
        <v>12.2%</v>
      </c>
      <c r="P684" s="78" t="str">
        <f t="shared" si="12"/>
        <v>15.5%</v>
      </c>
      <c r="Q684" s="91"/>
      <c r="R684" s="87"/>
      <c r="S684" s="87"/>
      <c r="T684" s="87"/>
      <c r="U684" s="87"/>
      <c r="V684" s="87"/>
      <c r="W684" s="88" t="s">
        <v>1652</v>
      </c>
      <c r="X684" s="88" t="s">
        <v>1474</v>
      </c>
    </row>
    <row r="685" spans="2:24" x14ac:dyDescent="0.2">
      <c r="B685" s="116" t="s">
        <v>29</v>
      </c>
      <c r="C685" s="78" t="s">
        <v>284</v>
      </c>
      <c r="D685" s="78" t="s">
        <v>83</v>
      </c>
      <c r="E685" s="78" t="s">
        <v>1874</v>
      </c>
      <c r="F685" s="78" t="s">
        <v>1395</v>
      </c>
      <c r="G685" s="104" t="s">
        <v>856</v>
      </c>
      <c r="H685" s="105" t="s">
        <v>922</v>
      </c>
      <c r="I685" s="122">
        <v>15873</v>
      </c>
      <c r="J685" s="123">
        <v>18.440000000000001</v>
      </c>
      <c r="K685" s="122">
        <v>3167</v>
      </c>
      <c r="L685" s="123">
        <v>5.14</v>
      </c>
      <c r="M685" s="117" t="s">
        <v>1274</v>
      </c>
      <c r="N685" s="117" t="s">
        <v>1054</v>
      </c>
      <c r="O685" s="78" t="str">
        <f t="shared" si="12"/>
        <v>19.9%</v>
      </c>
      <c r="P685" s="78" t="str">
        <f t="shared" si="12"/>
        <v>27.8%</v>
      </c>
      <c r="Q685" s="91"/>
      <c r="R685" s="87"/>
      <c r="S685" s="87"/>
      <c r="T685" s="87"/>
      <c r="U685" s="87"/>
      <c r="V685" s="87"/>
      <c r="W685" s="88" t="s">
        <v>1652</v>
      </c>
      <c r="X685" s="88" t="s">
        <v>1474</v>
      </c>
    </row>
    <row r="686" spans="2:24" x14ac:dyDescent="0.2">
      <c r="B686" s="116" t="s">
        <v>29</v>
      </c>
      <c r="C686" s="78" t="s">
        <v>284</v>
      </c>
      <c r="D686" s="78" t="s">
        <v>83</v>
      </c>
      <c r="E686" s="78" t="s">
        <v>1874</v>
      </c>
      <c r="F686" s="78" t="s">
        <v>1395</v>
      </c>
      <c r="G686" s="104" t="s">
        <v>856</v>
      </c>
      <c r="H686" s="105" t="s">
        <v>923</v>
      </c>
      <c r="I686" s="122">
        <v>7833</v>
      </c>
      <c r="J686" s="123">
        <v>6.68</v>
      </c>
      <c r="K686" s="122">
        <v>2542.9160000000002</v>
      </c>
      <c r="L686" s="123">
        <v>1.78</v>
      </c>
      <c r="M686" s="117" t="s">
        <v>1149</v>
      </c>
      <c r="N686" s="117" t="s">
        <v>1139</v>
      </c>
      <c r="O686" s="78" t="str">
        <f t="shared" si="12"/>
        <v>32.4%</v>
      </c>
      <c r="P686" s="78" t="str">
        <f t="shared" si="12"/>
        <v>26.6%</v>
      </c>
      <c r="Q686" s="91"/>
      <c r="R686" s="87"/>
      <c r="S686" s="87"/>
      <c r="T686" s="87"/>
      <c r="U686" s="87"/>
      <c r="V686" s="87"/>
      <c r="W686" s="88" t="s">
        <v>1652</v>
      </c>
      <c r="X686" s="88" t="s">
        <v>1474</v>
      </c>
    </row>
    <row r="687" spans="2:24" x14ac:dyDescent="0.2">
      <c r="B687" s="116" t="s">
        <v>29</v>
      </c>
      <c r="C687" s="78" t="s">
        <v>284</v>
      </c>
      <c r="D687" s="78" t="s">
        <v>83</v>
      </c>
      <c r="E687" s="78" t="s">
        <v>1874</v>
      </c>
      <c r="F687" s="78" t="s">
        <v>1395</v>
      </c>
      <c r="G687" s="104" t="s">
        <v>856</v>
      </c>
      <c r="H687" s="105" t="s">
        <v>924</v>
      </c>
      <c r="I687" s="122">
        <v>47786</v>
      </c>
      <c r="J687" s="123">
        <v>37.380000000000003</v>
      </c>
      <c r="K687" s="122">
        <v>8660.9160000000011</v>
      </c>
      <c r="L687" s="123">
        <v>8.83</v>
      </c>
      <c r="M687" s="117" t="s">
        <v>1140</v>
      </c>
      <c r="N687" s="117" t="s">
        <v>1095</v>
      </c>
      <c r="O687" s="78" t="str">
        <f t="shared" si="12"/>
        <v>18.1%</v>
      </c>
      <c r="P687" s="78" t="str">
        <f t="shared" si="12"/>
        <v>23.6%</v>
      </c>
      <c r="Q687" s="91"/>
      <c r="R687" s="87"/>
      <c r="S687" s="87"/>
      <c r="T687" s="87"/>
      <c r="U687" s="87"/>
      <c r="V687" s="87"/>
      <c r="W687" s="88" t="s">
        <v>1652</v>
      </c>
      <c r="X687" s="88" t="s">
        <v>1474</v>
      </c>
    </row>
    <row r="688" spans="2:24" x14ac:dyDescent="0.2">
      <c r="B688" s="116" t="s">
        <v>29</v>
      </c>
      <c r="C688" s="78" t="s">
        <v>284</v>
      </c>
      <c r="D688" s="78" t="s">
        <v>83</v>
      </c>
      <c r="E688" s="78" t="s">
        <v>1875</v>
      </c>
      <c r="F688" s="78" t="s">
        <v>1394</v>
      </c>
      <c r="G688" s="104" t="s">
        <v>847</v>
      </c>
      <c r="H688" s="105" t="s">
        <v>921</v>
      </c>
      <c r="I688" s="122">
        <v>24788</v>
      </c>
      <c r="J688" s="123">
        <v>10.86</v>
      </c>
      <c r="K688" s="122">
        <v>2034</v>
      </c>
      <c r="L688" s="123">
        <v>1.1399999999999999</v>
      </c>
      <c r="M688" s="117" t="s">
        <v>1375</v>
      </c>
      <c r="N688" s="117" t="s">
        <v>1290</v>
      </c>
      <c r="O688" s="78" t="str">
        <f t="shared" si="12"/>
        <v>8.2%</v>
      </c>
      <c r="P688" s="78" t="str">
        <f t="shared" si="12"/>
        <v>10.4%</v>
      </c>
      <c r="Q688" s="91"/>
      <c r="R688" s="87"/>
      <c r="S688" s="87"/>
      <c r="T688" s="87"/>
      <c r="U688" s="87"/>
      <c r="V688" s="87"/>
      <c r="W688" s="88" t="s">
        <v>1653</v>
      </c>
      <c r="X688" s="88" t="s">
        <v>1474</v>
      </c>
    </row>
    <row r="689" spans="2:24" x14ac:dyDescent="0.2">
      <c r="B689" s="116" t="s">
        <v>29</v>
      </c>
      <c r="C689" s="78" t="s">
        <v>284</v>
      </c>
      <c r="D689" s="78" t="s">
        <v>83</v>
      </c>
      <c r="E689" s="78" t="s">
        <v>1875</v>
      </c>
      <c r="F689" s="78" t="s">
        <v>1394</v>
      </c>
      <c r="G689" s="104" t="s">
        <v>847</v>
      </c>
      <c r="H689" s="105" t="s">
        <v>922</v>
      </c>
      <c r="I689" s="122">
        <v>14141</v>
      </c>
      <c r="J689" s="123">
        <v>17.39</v>
      </c>
      <c r="K689" s="122">
        <v>3278</v>
      </c>
      <c r="L689" s="123">
        <v>5.34</v>
      </c>
      <c r="M689" s="117" t="s">
        <v>1167</v>
      </c>
      <c r="N689" s="117" t="s">
        <v>1010</v>
      </c>
      <c r="O689" s="78" t="str">
        <f t="shared" si="12"/>
        <v>23.1%</v>
      </c>
      <c r="P689" s="78" t="str">
        <f t="shared" si="12"/>
        <v>30.7%</v>
      </c>
      <c r="Q689" s="91"/>
      <c r="R689" s="87"/>
      <c r="S689" s="87"/>
      <c r="T689" s="87"/>
      <c r="U689" s="87"/>
      <c r="V689" s="87"/>
      <c r="W689" s="88" t="s">
        <v>1653</v>
      </c>
      <c r="X689" s="88" t="s">
        <v>1474</v>
      </c>
    </row>
    <row r="690" spans="2:24" x14ac:dyDescent="0.2">
      <c r="B690" s="116" t="s">
        <v>29</v>
      </c>
      <c r="C690" s="78" t="s">
        <v>284</v>
      </c>
      <c r="D690" s="78" t="s">
        <v>83</v>
      </c>
      <c r="E690" s="78" t="s">
        <v>1875</v>
      </c>
      <c r="F690" s="78" t="s">
        <v>1394</v>
      </c>
      <c r="G690" s="104" t="s">
        <v>847</v>
      </c>
      <c r="H690" s="105" t="s">
        <v>923</v>
      </c>
      <c r="I690" s="122">
        <v>7023</v>
      </c>
      <c r="J690" s="123">
        <v>6.03</v>
      </c>
      <c r="K690" s="122">
        <v>915.15</v>
      </c>
      <c r="L690" s="123">
        <v>0.82</v>
      </c>
      <c r="M690" s="117" t="s">
        <v>909</v>
      </c>
      <c r="N690" s="117" t="s">
        <v>1036</v>
      </c>
      <c r="O690" s="78" t="str">
        <f t="shared" si="12"/>
        <v>13%</v>
      </c>
      <c r="P690" s="78" t="str">
        <f t="shared" si="12"/>
        <v>13.5%</v>
      </c>
      <c r="Q690" s="91"/>
      <c r="R690" s="87"/>
      <c r="S690" s="87"/>
      <c r="T690" s="87"/>
      <c r="U690" s="87"/>
      <c r="V690" s="87"/>
      <c r="W690" s="88" t="s">
        <v>1653</v>
      </c>
      <c r="X690" s="88" t="s">
        <v>1474</v>
      </c>
    </row>
    <row r="691" spans="2:24" x14ac:dyDescent="0.2">
      <c r="B691" s="116" t="s">
        <v>29</v>
      </c>
      <c r="C691" s="78" t="s">
        <v>284</v>
      </c>
      <c r="D691" s="78" t="s">
        <v>83</v>
      </c>
      <c r="E691" s="78" t="s">
        <v>1875</v>
      </c>
      <c r="F691" s="78" t="s">
        <v>1394</v>
      </c>
      <c r="G691" s="104" t="s">
        <v>847</v>
      </c>
      <c r="H691" s="105" t="s">
        <v>924</v>
      </c>
      <c r="I691" s="122">
        <v>45952</v>
      </c>
      <c r="J691" s="123">
        <v>34.28</v>
      </c>
      <c r="K691" s="122">
        <v>6227.15</v>
      </c>
      <c r="L691" s="123">
        <v>7.3</v>
      </c>
      <c r="M691" s="117" t="s">
        <v>1036</v>
      </c>
      <c r="N691" s="117" t="s">
        <v>1033</v>
      </c>
      <c r="O691" s="78" t="str">
        <f t="shared" si="12"/>
        <v>13.5%</v>
      </c>
      <c r="P691" s="78" t="str">
        <f t="shared" si="12"/>
        <v>21.2%</v>
      </c>
      <c r="Q691" s="91"/>
      <c r="R691" s="87"/>
      <c r="S691" s="87"/>
      <c r="T691" s="87"/>
      <c r="U691" s="87"/>
      <c r="V691" s="87"/>
      <c r="W691" s="88" t="s">
        <v>1653</v>
      </c>
      <c r="X691" s="88" t="s">
        <v>1474</v>
      </c>
    </row>
    <row r="692" spans="2:24" x14ac:dyDescent="0.2">
      <c r="B692" s="116" t="s">
        <v>29</v>
      </c>
      <c r="C692" s="78" t="s">
        <v>284</v>
      </c>
      <c r="D692" s="78" t="s">
        <v>83</v>
      </c>
      <c r="E692" s="78" t="s">
        <v>1876</v>
      </c>
      <c r="F692" s="78" t="s">
        <v>620</v>
      </c>
      <c r="G692" s="104" t="s">
        <v>619</v>
      </c>
      <c r="H692" s="105" t="s">
        <v>921</v>
      </c>
      <c r="I692" s="122">
        <v>20566</v>
      </c>
      <c r="J692" s="123">
        <v>10.27</v>
      </c>
      <c r="K692" s="122">
        <v>940</v>
      </c>
      <c r="L692" s="123">
        <v>1.0900000000000001</v>
      </c>
      <c r="M692" s="117" t="s">
        <v>1376</v>
      </c>
      <c r="N692" s="117" t="s">
        <v>1214</v>
      </c>
      <c r="O692" s="78" t="str">
        <f t="shared" si="12"/>
        <v>4.57%</v>
      </c>
      <c r="P692" s="78" t="str">
        <f t="shared" si="12"/>
        <v>10.6%</v>
      </c>
      <c r="Q692" s="91"/>
      <c r="R692" s="87"/>
      <c r="S692" s="87"/>
      <c r="T692" s="87"/>
      <c r="U692" s="87"/>
      <c r="V692" s="87"/>
      <c r="W692" s="88" t="s">
        <v>1654</v>
      </c>
      <c r="X692" s="88" t="s">
        <v>1474</v>
      </c>
    </row>
    <row r="693" spans="2:24" x14ac:dyDescent="0.2">
      <c r="B693" s="116" t="s">
        <v>29</v>
      </c>
      <c r="C693" s="78" t="s">
        <v>284</v>
      </c>
      <c r="D693" s="78" t="s">
        <v>83</v>
      </c>
      <c r="E693" s="78" t="s">
        <v>1876</v>
      </c>
      <c r="F693" s="78" t="s">
        <v>620</v>
      </c>
      <c r="G693" s="104" t="s">
        <v>619</v>
      </c>
      <c r="H693" s="105" t="s">
        <v>922</v>
      </c>
      <c r="I693" s="122">
        <v>20734</v>
      </c>
      <c r="J693" s="123">
        <v>21.49</v>
      </c>
      <c r="K693" s="122">
        <v>3308</v>
      </c>
      <c r="L693" s="123">
        <v>5.62</v>
      </c>
      <c r="M693" s="117" t="s">
        <v>1105</v>
      </c>
      <c r="N693" s="117" t="s">
        <v>1025</v>
      </c>
      <c r="O693" s="78" t="str">
        <f t="shared" si="12"/>
        <v>15.9%</v>
      </c>
      <c r="P693" s="78" t="str">
        <f t="shared" si="12"/>
        <v>26.1%</v>
      </c>
      <c r="Q693" s="91"/>
      <c r="R693" s="87"/>
      <c r="S693" s="87"/>
      <c r="T693" s="87"/>
      <c r="U693" s="87"/>
      <c r="V693" s="87"/>
      <c r="W693" s="88" t="s">
        <v>1654</v>
      </c>
      <c r="X693" s="88" t="s">
        <v>1474</v>
      </c>
    </row>
    <row r="694" spans="2:24" x14ac:dyDescent="0.2">
      <c r="B694" s="116" t="s">
        <v>29</v>
      </c>
      <c r="C694" s="78" t="s">
        <v>284</v>
      </c>
      <c r="D694" s="78" t="s">
        <v>83</v>
      </c>
      <c r="E694" s="78" t="s">
        <v>1876</v>
      </c>
      <c r="F694" s="78" t="s">
        <v>620</v>
      </c>
      <c r="G694" s="104" t="s">
        <v>619</v>
      </c>
      <c r="H694" s="105" t="s">
        <v>923</v>
      </c>
      <c r="I694" s="122">
        <v>8431</v>
      </c>
      <c r="J694" s="123">
        <v>7.25</v>
      </c>
      <c r="K694" s="122">
        <v>1491.5219999999999</v>
      </c>
      <c r="L694" s="123">
        <v>1.22</v>
      </c>
      <c r="M694" s="117" t="s">
        <v>1178</v>
      </c>
      <c r="N694" s="117" t="s">
        <v>1022</v>
      </c>
      <c r="O694" s="78" t="str">
        <f t="shared" si="12"/>
        <v>17.6%</v>
      </c>
      <c r="P694" s="78" t="str">
        <f t="shared" si="12"/>
        <v>16.8%</v>
      </c>
      <c r="Q694" s="91"/>
      <c r="R694" s="87"/>
      <c r="S694" s="87"/>
      <c r="T694" s="87"/>
      <c r="U694" s="87"/>
      <c r="V694" s="87"/>
      <c r="W694" s="88" t="s">
        <v>1654</v>
      </c>
      <c r="X694" s="88" t="s">
        <v>1474</v>
      </c>
    </row>
    <row r="695" spans="2:24" x14ac:dyDescent="0.2">
      <c r="B695" s="116" t="s">
        <v>29</v>
      </c>
      <c r="C695" s="78" t="s">
        <v>284</v>
      </c>
      <c r="D695" s="78" t="s">
        <v>83</v>
      </c>
      <c r="E695" s="78" t="s">
        <v>1876</v>
      </c>
      <c r="F695" s="78" t="s">
        <v>620</v>
      </c>
      <c r="G695" s="104" t="s">
        <v>619</v>
      </c>
      <c r="H695" s="105" t="s">
        <v>924</v>
      </c>
      <c r="I695" s="122">
        <v>49731</v>
      </c>
      <c r="J695" s="123">
        <v>39.01</v>
      </c>
      <c r="K695" s="122">
        <v>5739.5219999999999</v>
      </c>
      <c r="L695" s="123">
        <v>7.93</v>
      </c>
      <c r="M695" s="117" t="s">
        <v>1224</v>
      </c>
      <c r="N695" s="117" t="s">
        <v>1176</v>
      </c>
      <c r="O695" s="78" t="str">
        <f t="shared" si="12"/>
        <v>11.5%</v>
      </c>
      <c r="P695" s="78" t="str">
        <f t="shared" si="12"/>
        <v>20.3%</v>
      </c>
      <c r="Q695" s="91"/>
      <c r="R695" s="87"/>
      <c r="S695" s="87"/>
      <c r="T695" s="87"/>
      <c r="U695" s="87"/>
      <c r="V695" s="87"/>
      <c r="W695" s="88" t="s">
        <v>1654</v>
      </c>
      <c r="X695" s="88" t="s">
        <v>1474</v>
      </c>
    </row>
    <row r="696" spans="2:24" x14ac:dyDescent="0.2">
      <c r="B696" s="116" t="s">
        <v>29</v>
      </c>
      <c r="C696" s="78" t="s">
        <v>435</v>
      </c>
      <c r="D696" s="78" t="s">
        <v>57</v>
      </c>
      <c r="E696" s="78" t="s">
        <v>1877</v>
      </c>
      <c r="F696" s="78" t="s">
        <v>1443</v>
      </c>
      <c r="G696" s="104" t="s">
        <v>995</v>
      </c>
      <c r="H696" s="105" t="s">
        <v>921</v>
      </c>
      <c r="I696" s="122">
        <v>15540</v>
      </c>
      <c r="J696" s="123">
        <v>8.1</v>
      </c>
      <c r="K696" s="122">
        <v>2954</v>
      </c>
      <c r="L696" s="123">
        <v>1.88</v>
      </c>
      <c r="M696" s="117" t="s">
        <v>914</v>
      </c>
      <c r="N696" s="117" t="s">
        <v>1142</v>
      </c>
      <c r="O696" s="78" t="str">
        <f t="shared" si="12"/>
        <v>19%</v>
      </c>
      <c r="P696" s="78" t="str">
        <f t="shared" si="12"/>
        <v>23.2%</v>
      </c>
      <c r="Q696" s="91"/>
      <c r="R696" s="87"/>
      <c r="S696" s="87"/>
      <c r="T696" s="87"/>
      <c r="U696" s="87"/>
      <c r="V696" s="87"/>
      <c r="W696" s="88" t="s">
        <v>1655</v>
      </c>
      <c r="X696" s="88" t="s">
        <v>1476</v>
      </c>
    </row>
    <row r="697" spans="2:24" x14ac:dyDescent="0.2">
      <c r="B697" s="116" t="s">
        <v>29</v>
      </c>
      <c r="C697" s="78" t="s">
        <v>435</v>
      </c>
      <c r="D697" s="78" t="s">
        <v>57</v>
      </c>
      <c r="E697" s="78" t="s">
        <v>1877</v>
      </c>
      <c r="F697" s="78" t="s">
        <v>1443</v>
      </c>
      <c r="G697" s="104" t="s">
        <v>995</v>
      </c>
      <c r="H697" s="105" t="s">
        <v>922</v>
      </c>
      <c r="I697" s="122">
        <v>12035</v>
      </c>
      <c r="J697" s="123">
        <v>14</v>
      </c>
      <c r="K697" s="122">
        <v>2644</v>
      </c>
      <c r="L697" s="123">
        <v>5.0199999999999996</v>
      </c>
      <c r="M697" s="117" t="s">
        <v>1124</v>
      </c>
      <c r="N697" s="117" t="s">
        <v>1044</v>
      </c>
      <c r="O697" s="78" t="str">
        <f t="shared" si="12"/>
        <v>21.9%</v>
      </c>
      <c r="P697" s="78" t="str">
        <f t="shared" si="12"/>
        <v>35.8%</v>
      </c>
      <c r="Q697" s="91"/>
      <c r="R697" s="87"/>
      <c r="S697" s="87"/>
      <c r="T697" s="87"/>
      <c r="U697" s="87"/>
      <c r="V697" s="87"/>
      <c r="W697" s="88" t="s">
        <v>1655</v>
      </c>
      <c r="X697" s="88" t="s">
        <v>1476</v>
      </c>
    </row>
    <row r="698" spans="2:24" x14ac:dyDescent="0.2">
      <c r="B698" s="116" t="s">
        <v>29</v>
      </c>
      <c r="C698" s="78" t="s">
        <v>435</v>
      </c>
      <c r="D698" s="78" t="s">
        <v>57</v>
      </c>
      <c r="E698" s="78" t="s">
        <v>1877</v>
      </c>
      <c r="F698" s="78" t="s">
        <v>1443</v>
      </c>
      <c r="G698" s="104" t="s">
        <v>995</v>
      </c>
      <c r="H698" s="105" t="s">
        <v>923</v>
      </c>
      <c r="I698" s="122">
        <v>8366</v>
      </c>
      <c r="J698" s="123">
        <v>6.87</v>
      </c>
      <c r="K698" s="122">
        <v>2475</v>
      </c>
      <c r="L698" s="123">
        <v>1.93</v>
      </c>
      <c r="M698" s="117" t="s">
        <v>1282</v>
      </c>
      <c r="N698" s="117" t="s">
        <v>1023</v>
      </c>
      <c r="O698" s="78" t="str">
        <f t="shared" si="12"/>
        <v>29.5%</v>
      </c>
      <c r="P698" s="78" t="str">
        <f t="shared" si="12"/>
        <v>28%</v>
      </c>
      <c r="Q698" s="91"/>
      <c r="R698" s="87"/>
      <c r="S698" s="87"/>
      <c r="T698" s="87"/>
      <c r="U698" s="87"/>
      <c r="V698" s="87"/>
      <c r="W698" s="88" t="s">
        <v>1655</v>
      </c>
      <c r="X698" s="88" t="s">
        <v>1476</v>
      </c>
    </row>
    <row r="699" spans="2:24" x14ac:dyDescent="0.2">
      <c r="B699" s="116" t="s">
        <v>29</v>
      </c>
      <c r="C699" s="78" t="s">
        <v>435</v>
      </c>
      <c r="D699" s="78" t="s">
        <v>57</v>
      </c>
      <c r="E699" s="78" t="s">
        <v>1877</v>
      </c>
      <c r="F699" s="78" t="s">
        <v>1443</v>
      </c>
      <c r="G699" s="104" t="s">
        <v>995</v>
      </c>
      <c r="H699" s="105" t="s">
        <v>924</v>
      </c>
      <c r="I699" s="122">
        <v>35941</v>
      </c>
      <c r="J699" s="123">
        <v>28.970000000000002</v>
      </c>
      <c r="K699" s="122">
        <v>8073</v>
      </c>
      <c r="L699" s="123">
        <v>8.83</v>
      </c>
      <c r="M699" s="117" t="s">
        <v>1072</v>
      </c>
      <c r="N699" s="117" t="s">
        <v>1197</v>
      </c>
      <c r="O699" s="78" t="str">
        <f t="shared" si="12"/>
        <v>22.4%</v>
      </c>
      <c r="P699" s="78" t="str">
        <f t="shared" si="12"/>
        <v>30.4%</v>
      </c>
      <c r="Q699" s="91"/>
      <c r="R699" s="87"/>
      <c r="S699" s="87"/>
      <c r="T699" s="87"/>
      <c r="U699" s="87"/>
      <c r="V699" s="87"/>
      <c r="W699" s="88" t="s">
        <v>1655</v>
      </c>
      <c r="X699" s="88" t="s">
        <v>1476</v>
      </c>
    </row>
    <row r="700" spans="2:24" x14ac:dyDescent="0.2">
      <c r="B700" s="116" t="s">
        <v>29</v>
      </c>
      <c r="C700" s="78" t="s">
        <v>286</v>
      </c>
      <c r="D700" s="78" t="s">
        <v>12</v>
      </c>
      <c r="E700" s="78" t="s">
        <v>1878</v>
      </c>
      <c r="F700" s="78" t="s">
        <v>884</v>
      </c>
      <c r="G700" s="104" t="s">
        <v>266</v>
      </c>
      <c r="H700" s="105" t="s">
        <v>921</v>
      </c>
      <c r="I700" s="122">
        <v>19225</v>
      </c>
      <c r="J700" s="123">
        <v>8.58</v>
      </c>
      <c r="K700" s="122">
        <v>2537</v>
      </c>
      <c r="L700" s="123">
        <v>1.55</v>
      </c>
      <c r="M700" s="117" t="s">
        <v>925</v>
      </c>
      <c r="N700" s="117" t="s">
        <v>1231</v>
      </c>
      <c r="O700" s="78" t="str">
        <f t="shared" si="12"/>
        <v>13.1%</v>
      </c>
      <c r="P700" s="78" t="str">
        <f t="shared" si="12"/>
        <v>18%</v>
      </c>
      <c r="Q700" s="91"/>
      <c r="R700" s="87"/>
      <c r="S700" s="87"/>
      <c r="T700" s="87"/>
      <c r="U700" s="87"/>
      <c r="V700" s="87"/>
      <c r="W700" s="88" t="s">
        <v>1656</v>
      </c>
      <c r="X700" s="88" t="s">
        <v>1447</v>
      </c>
    </row>
    <row r="701" spans="2:24" x14ac:dyDescent="0.2">
      <c r="B701" s="116" t="s">
        <v>29</v>
      </c>
      <c r="C701" s="78" t="s">
        <v>286</v>
      </c>
      <c r="D701" s="78" t="s">
        <v>12</v>
      </c>
      <c r="E701" s="78" t="s">
        <v>1878</v>
      </c>
      <c r="F701" s="78" t="s">
        <v>884</v>
      </c>
      <c r="G701" s="104" t="s">
        <v>266</v>
      </c>
      <c r="H701" s="105" t="s">
        <v>922</v>
      </c>
      <c r="I701" s="122">
        <v>16134</v>
      </c>
      <c r="J701" s="123">
        <v>15.26</v>
      </c>
      <c r="K701" s="122">
        <v>2508</v>
      </c>
      <c r="L701" s="123">
        <v>3.9</v>
      </c>
      <c r="M701" s="117" t="s">
        <v>1293</v>
      </c>
      <c r="N701" s="117" t="s">
        <v>932</v>
      </c>
      <c r="O701" s="78" t="str">
        <f t="shared" si="12"/>
        <v>15.5%</v>
      </c>
      <c r="P701" s="78" t="str">
        <f t="shared" si="12"/>
        <v>25.5%</v>
      </c>
      <c r="Q701" s="91"/>
      <c r="R701" s="87"/>
      <c r="S701" s="87"/>
      <c r="T701" s="87"/>
      <c r="U701" s="87"/>
      <c r="V701" s="87"/>
      <c r="W701" s="88" t="s">
        <v>1656</v>
      </c>
      <c r="X701" s="88" t="s">
        <v>1447</v>
      </c>
    </row>
    <row r="702" spans="2:24" x14ac:dyDescent="0.2">
      <c r="B702" s="116" t="s">
        <v>29</v>
      </c>
      <c r="C702" s="78" t="s">
        <v>286</v>
      </c>
      <c r="D702" s="78" t="s">
        <v>12</v>
      </c>
      <c r="E702" s="78" t="s">
        <v>1878</v>
      </c>
      <c r="F702" s="78" t="s">
        <v>884</v>
      </c>
      <c r="G702" s="104" t="s">
        <v>266</v>
      </c>
      <c r="H702" s="105" t="s">
        <v>923</v>
      </c>
      <c r="I702" s="122">
        <v>7109</v>
      </c>
      <c r="J702" s="123">
        <v>6.72</v>
      </c>
      <c r="K702" s="122">
        <v>1370.7460000000001</v>
      </c>
      <c r="L702" s="123">
        <v>1.44</v>
      </c>
      <c r="M702" s="117" t="s">
        <v>1100</v>
      </c>
      <c r="N702" s="117" t="s">
        <v>937</v>
      </c>
      <c r="O702" s="78" t="str">
        <f t="shared" si="12"/>
        <v>19.2%</v>
      </c>
      <c r="P702" s="78" t="str">
        <f t="shared" si="12"/>
        <v>21.4%</v>
      </c>
      <c r="Q702" s="91"/>
      <c r="R702" s="87"/>
      <c r="S702" s="87"/>
      <c r="T702" s="87"/>
      <c r="U702" s="87"/>
      <c r="V702" s="87"/>
      <c r="W702" s="88" t="s">
        <v>1656</v>
      </c>
      <c r="X702" s="88" t="s">
        <v>1447</v>
      </c>
    </row>
    <row r="703" spans="2:24" x14ac:dyDescent="0.2">
      <c r="B703" s="116" t="s">
        <v>29</v>
      </c>
      <c r="C703" s="78" t="s">
        <v>286</v>
      </c>
      <c r="D703" s="78" t="s">
        <v>12</v>
      </c>
      <c r="E703" s="78" t="s">
        <v>1878</v>
      </c>
      <c r="F703" s="78" t="s">
        <v>884</v>
      </c>
      <c r="G703" s="104" t="s">
        <v>266</v>
      </c>
      <c r="H703" s="105" t="s">
        <v>924</v>
      </c>
      <c r="I703" s="122">
        <v>42468</v>
      </c>
      <c r="J703" s="123">
        <v>30.56</v>
      </c>
      <c r="K703" s="122">
        <v>6415.7460000000001</v>
      </c>
      <c r="L703" s="123">
        <v>6.8900000000000006</v>
      </c>
      <c r="M703" s="117" t="s">
        <v>1132</v>
      </c>
      <c r="N703" s="117" t="s">
        <v>1183</v>
      </c>
      <c r="O703" s="78" t="str">
        <f t="shared" si="12"/>
        <v>15.1%</v>
      </c>
      <c r="P703" s="78" t="str">
        <f t="shared" si="12"/>
        <v>22.5%</v>
      </c>
      <c r="Q703" s="91"/>
      <c r="R703" s="87"/>
      <c r="S703" s="87"/>
      <c r="T703" s="87"/>
      <c r="U703" s="87"/>
      <c r="V703" s="87"/>
      <c r="W703" s="88" t="s">
        <v>1656</v>
      </c>
      <c r="X703" s="88" t="s">
        <v>1447</v>
      </c>
    </row>
    <row r="704" spans="2:24" x14ac:dyDescent="0.2">
      <c r="B704" s="116" t="s">
        <v>29</v>
      </c>
      <c r="C704" s="78" t="s">
        <v>285</v>
      </c>
      <c r="D704" s="78" t="s">
        <v>11</v>
      </c>
      <c r="E704" s="78" t="s">
        <v>1879</v>
      </c>
      <c r="F704" s="78" t="s">
        <v>434</v>
      </c>
      <c r="G704" s="104" t="s">
        <v>433</v>
      </c>
      <c r="H704" s="105" t="s">
        <v>921</v>
      </c>
      <c r="I704" s="122">
        <v>25818</v>
      </c>
      <c r="J704" s="123">
        <v>12.18</v>
      </c>
      <c r="K704" s="122">
        <v>6396</v>
      </c>
      <c r="L704" s="123">
        <v>3.07</v>
      </c>
      <c r="M704" s="117" t="s">
        <v>938</v>
      </c>
      <c r="N704" s="117" t="s">
        <v>1049</v>
      </c>
      <c r="O704" s="78" t="str">
        <f t="shared" si="12"/>
        <v>24.7%</v>
      </c>
      <c r="P704" s="78" t="str">
        <f t="shared" si="12"/>
        <v>25.2%</v>
      </c>
      <c r="Q704" s="91"/>
      <c r="R704" s="87"/>
      <c r="S704" s="87"/>
      <c r="T704" s="87"/>
      <c r="U704" s="87"/>
      <c r="V704" s="87"/>
      <c r="W704" s="88" t="s">
        <v>1657</v>
      </c>
      <c r="X704" s="88" t="s">
        <v>1449</v>
      </c>
    </row>
    <row r="705" spans="2:24" x14ac:dyDescent="0.2">
      <c r="B705" s="116" t="s">
        <v>29</v>
      </c>
      <c r="C705" s="78" t="s">
        <v>285</v>
      </c>
      <c r="D705" s="78" t="s">
        <v>11</v>
      </c>
      <c r="E705" s="78" t="s">
        <v>1879</v>
      </c>
      <c r="F705" s="78" t="s">
        <v>434</v>
      </c>
      <c r="G705" s="104" t="s">
        <v>433</v>
      </c>
      <c r="H705" s="105" t="s">
        <v>922</v>
      </c>
      <c r="I705" s="122">
        <v>21493</v>
      </c>
      <c r="J705" s="123">
        <v>16.11</v>
      </c>
      <c r="K705" s="122">
        <v>3130</v>
      </c>
      <c r="L705" s="123">
        <v>4.6399999999999997</v>
      </c>
      <c r="M705" s="117" t="s">
        <v>1091</v>
      </c>
      <c r="N705" s="117" t="s">
        <v>1006</v>
      </c>
      <c r="O705" s="78" t="str">
        <f t="shared" si="12"/>
        <v>14.5%</v>
      </c>
      <c r="P705" s="78" t="str">
        <f t="shared" si="12"/>
        <v>28.8%</v>
      </c>
      <c r="Q705" s="91"/>
      <c r="R705" s="87"/>
      <c r="S705" s="87"/>
      <c r="T705" s="87"/>
      <c r="U705" s="87"/>
      <c r="V705" s="87"/>
      <c r="W705" s="88" t="s">
        <v>1657</v>
      </c>
      <c r="X705" s="88" t="s">
        <v>1449</v>
      </c>
    </row>
    <row r="706" spans="2:24" x14ac:dyDescent="0.2">
      <c r="B706" s="116" t="s">
        <v>29</v>
      </c>
      <c r="C706" s="78" t="s">
        <v>285</v>
      </c>
      <c r="D706" s="78" t="s">
        <v>11</v>
      </c>
      <c r="E706" s="78" t="s">
        <v>1879</v>
      </c>
      <c r="F706" s="78" t="s">
        <v>434</v>
      </c>
      <c r="G706" s="104" t="s">
        <v>433</v>
      </c>
      <c r="H706" s="105" t="s">
        <v>923</v>
      </c>
      <c r="I706" s="122">
        <v>7088</v>
      </c>
      <c r="J706" s="123">
        <v>5.57</v>
      </c>
      <c r="K706" s="122">
        <v>2854.1759999999999</v>
      </c>
      <c r="L706" s="123">
        <v>2.42</v>
      </c>
      <c r="M706" s="117" t="s">
        <v>1377</v>
      </c>
      <c r="N706" s="117" t="s">
        <v>1378</v>
      </c>
      <c r="O706" s="78" t="str">
        <f t="shared" si="12"/>
        <v>40.2%</v>
      </c>
      <c r="P706" s="78" t="str">
        <f t="shared" si="12"/>
        <v>43.4%</v>
      </c>
      <c r="Q706" s="91"/>
      <c r="R706" s="87"/>
      <c r="S706" s="87"/>
      <c r="T706" s="87"/>
      <c r="U706" s="87"/>
      <c r="V706" s="87"/>
      <c r="W706" s="88" t="s">
        <v>1657</v>
      </c>
      <c r="X706" s="88" t="s">
        <v>1449</v>
      </c>
    </row>
    <row r="707" spans="2:24" x14ac:dyDescent="0.2">
      <c r="B707" s="116" t="s">
        <v>29</v>
      </c>
      <c r="C707" s="78" t="s">
        <v>285</v>
      </c>
      <c r="D707" s="78" t="s">
        <v>11</v>
      </c>
      <c r="E707" s="78" t="s">
        <v>1879</v>
      </c>
      <c r="F707" s="78" t="s">
        <v>434</v>
      </c>
      <c r="G707" s="104" t="s">
        <v>433</v>
      </c>
      <c r="H707" s="105" t="s">
        <v>924</v>
      </c>
      <c r="I707" s="122">
        <v>54399</v>
      </c>
      <c r="J707" s="123">
        <v>33.86</v>
      </c>
      <c r="K707" s="122">
        <v>12380.175999999999</v>
      </c>
      <c r="L707" s="123">
        <v>10.129999999999999</v>
      </c>
      <c r="M707" s="117" t="s">
        <v>930</v>
      </c>
      <c r="N707" s="117" t="s">
        <v>1204</v>
      </c>
      <c r="O707" s="78" t="str">
        <f t="shared" si="12"/>
        <v>22.7%</v>
      </c>
      <c r="P707" s="78" t="str">
        <f t="shared" si="12"/>
        <v>29.9%</v>
      </c>
      <c r="Q707" s="91"/>
      <c r="R707" s="87"/>
      <c r="S707" s="87"/>
      <c r="T707" s="87"/>
      <c r="U707" s="87"/>
      <c r="V707" s="87"/>
      <c r="W707" s="88" t="s">
        <v>1657</v>
      </c>
      <c r="X707" s="88" t="s">
        <v>1449</v>
      </c>
    </row>
    <row r="708" spans="2:24" x14ac:dyDescent="0.2">
      <c r="B708" s="116" t="s">
        <v>29</v>
      </c>
      <c r="C708" s="78" t="s">
        <v>285</v>
      </c>
      <c r="D708" s="78" t="s">
        <v>11</v>
      </c>
      <c r="E708" s="78" t="s">
        <v>1880</v>
      </c>
      <c r="F708" s="78" t="s">
        <v>1444</v>
      </c>
      <c r="G708" s="104" t="s">
        <v>996</v>
      </c>
      <c r="H708" s="105" t="s">
        <v>921</v>
      </c>
      <c r="I708" s="122">
        <v>17380</v>
      </c>
      <c r="J708" s="123">
        <v>9.81</v>
      </c>
      <c r="K708" s="122">
        <v>2876</v>
      </c>
      <c r="L708" s="123">
        <v>2.39</v>
      </c>
      <c r="M708" s="117" t="s">
        <v>1029</v>
      </c>
      <c r="N708" s="117" t="s">
        <v>1020</v>
      </c>
      <c r="O708" s="78" t="str">
        <f t="shared" si="12"/>
        <v>16.5%</v>
      </c>
      <c r="P708" s="78" t="str">
        <f t="shared" si="12"/>
        <v>24.3%</v>
      </c>
      <c r="Q708" s="91"/>
      <c r="R708" s="87"/>
      <c r="S708" s="87"/>
      <c r="T708" s="87"/>
      <c r="U708" s="87"/>
      <c r="V708" s="87"/>
      <c r="W708" s="88" t="s">
        <v>1658</v>
      </c>
      <c r="X708" s="88" t="s">
        <v>1449</v>
      </c>
    </row>
    <row r="709" spans="2:24" x14ac:dyDescent="0.2">
      <c r="B709" s="116" t="s">
        <v>29</v>
      </c>
      <c r="C709" s="78" t="s">
        <v>285</v>
      </c>
      <c r="D709" s="78" t="s">
        <v>11</v>
      </c>
      <c r="E709" s="78" t="s">
        <v>1880</v>
      </c>
      <c r="F709" s="78" t="s">
        <v>1444</v>
      </c>
      <c r="G709" s="104" t="s">
        <v>996</v>
      </c>
      <c r="H709" s="105" t="s">
        <v>922</v>
      </c>
      <c r="I709" s="122">
        <v>22112</v>
      </c>
      <c r="J709" s="123">
        <v>18.12</v>
      </c>
      <c r="K709" s="122">
        <v>3558</v>
      </c>
      <c r="L709" s="123">
        <v>5.98</v>
      </c>
      <c r="M709" s="117" t="s">
        <v>1278</v>
      </c>
      <c r="N709" s="117" t="s">
        <v>1291</v>
      </c>
      <c r="O709" s="78" t="str">
        <f t="shared" si="12"/>
        <v>16%</v>
      </c>
      <c r="P709" s="78" t="str">
        <f t="shared" si="12"/>
        <v>33%</v>
      </c>
      <c r="Q709" s="91"/>
      <c r="R709" s="87"/>
      <c r="S709" s="87"/>
      <c r="T709" s="87"/>
      <c r="U709" s="87"/>
      <c r="V709" s="87"/>
      <c r="W709" s="88" t="s">
        <v>1658</v>
      </c>
      <c r="X709" s="88" t="s">
        <v>1449</v>
      </c>
    </row>
    <row r="710" spans="2:24" x14ac:dyDescent="0.2">
      <c r="B710" s="116" t="s">
        <v>29</v>
      </c>
      <c r="C710" s="78" t="s">
        <v>285</v>
      </c>
      <c r="D710" s="78" t="s">
        <v>11</v>
      </c>
      <c r="E710" s="78" t="s">
        <v>1880</v>
      </c>
      <c r="F710" s="78" t="s">
        <v>1444</v>
      </c>
      <c r="G710" s="104" t="s">
        <v>996</v>
      </c>
      <c r="H710" s="105" t="s">
        <v>923</v>
      </c>
      <c r="I710" s="122">
        <v>7113</v>
      </c>
      <c r="J710" s="123">
        <v>5.89</v>
      </c>
      <c r="K710" s="122">
        <v>1482.4169999999999</v>
      </c>
      <c r="L710" s="123">
        <v>1.2</v>
      </c>
      <c r="M710" s="117" t="s">
        <v>1277</v>
      </c>
      <c r="N710" s="117" t="s">
        <v>1176</v>
      </c>
      <c r="O710" s="78" t="str">
        <f t="shared" si="12"/>
        <v>20.8%</v>
      </c>
      <c r="P710" s="78" t="str">
        <f t="shared" si="12"/>
        <v>20.3%</v>
      </c>
      <c r="Q710" s="91"/>
      <c r="R710" s="87"/>
      <c r="S710" s="87"/>
      <c r="T710" s="87"/>
      <c r="U710" s="87"/>
      <c r="V710" s="87"/>
      <c r="W710" s="88" t="s">
        <v>1658</v>
      </c>
      <c r="X710" s="88" t="s">
        <v>1449</v>
      </c>
    </row>
    <row r="711" spans="2:24" x14ac:dyDescent="0.2">
      <c r="B711" s="116" t="s">
        <v>29</v>
      </c>
      <c r="C711" s="78" t="s">
        <v>285</v>
      </c>
      <c r="D711" s="78" t="s">
        <v>11</v>
      </c>
      <c r="E711" s="78" t="s">
        <v>1880</v>
      </c>
      <c r="F711" s="78" t="s">
        <v>1444</v>
      </c>
      <c r="G711" s="104" t="s">
        <v>996</v>
      </c>
      <c r="H711" s="105" t="s">
        <v>924</v>
      </c>
      <c r="I711" s="122">
        <v>46605</v>
      </c>
      <c r="J711" s="123">
        <v>33.82</v>
      </c>
      <c r="K711" s="122">
        <v>7916.4169999999995</v>
      </c>
      <c r="L711" s="123">
        <v>9.57</v>
      </c>
      <c r="M711" s="117" t="s">
        <v>1076</v>
      </c>
      <c r="N711" s="117" t="s">
        <v>926</v>
      </c>
      <c r="O711" s="78" t="str">
        <f t="shared" si="12"/>
        <v>16.9%</v>
      </c>
      <c r="P711" s="78" t="str">
        <f t="shared" si="12"/>
        <v>28.2%</v>
      </c>
      <c r="Q711" s="91"/>
      <c r="R711" s="87"/>
      <c r="S711" s="87"/>
      <c r="T711" s="87"/>
      <c r="U711" s="87"/>
      <c r="V711" s="87"/>
      <c r="W711" s="88" t="s">
        <v>1658</v>
      </c>
      <c r="X711" s="88" t="s">
        <v>1449</v>
      </c>
    </row>
    <row r="712" spans="2:24" x14ac:dyDescent="0.2">
      <c r="B712" s="116" t="s">
        <v>29</v>
      </c>
      <c r="C712" s="78" t="s">
        <v>285</v>
      </c>
      <c r="D712" s="78" t="s">
        <v>11</v>
      </c>
      <c r="E712" s="78" t="s">
        <v>1881</v>
      </c>
      <c r="F712" s="78" t="s">
        <v>855</v>
      </c>
      <c r="G712" s="104" t="s">
        <v>854</v>
      </c>
      <c r="H712" s="105" t="s">
        <v>921</v>
      </c>
      <c r="I712" s="122">
        <v>19490</v>
      </c>
      <c r="J712" s="123">
        <v>10.01</v>
      </c>
      <c r="K712" s="122">
        <v>2878</v>
      </c>
      <c r="L712" s="123">
        <v>2.58</v>
      </c>
      <c r="M712" s="117" t="s">
        <v>1119</v>
      </c>
      <c r="N712" s="117" t="s">
        <v>1154</v>
      </c>
      <c r="O712" s="78" t="str">
        <f t="shared" si="12"/>
        <v>14.7%</v>
      </c>
      <c r="P712" s="78" t="str">
        <f t="shared" si="12"/>
        <v>25.7%</v>
      </c>
      <c r="Q712" s="91"/>
      <c r="R712" s="87"/>
      <c r="S712" s="87"/>
      <c r="T712" s="87"/>
      <c r="U712" s="87"/>
      <c r="V712" s="87"/>
      <c r="W712" s="88" t="s">
        <v>1659</v>
      </c>
      <c r="X712" s="88" t="s">
        <v>1449</v>
      </c>
    </row>
    <row r="713" spans="2:24" x14ac:dyDescent="0.2">
      <c r="B713" s="116" t="s">
        <v>29</v>
      </c>
      <c r="C713" s="78" t="s">
        <v>285</v>
      </c>
      <c r="D713" s="78" t="s">
        <v>11</v>
      </c>
      <c r="E713" s="78" t="s">
        <v>1881</v>
      </c>
      <c r="F713" s="78" t="s">
        <v>855</v>
      </c>
      <c r="G713" s="104" t="s">
        <v>854</v>
      </c>
      <c r="H713" s="105" t="s">
        <v>922</v>
      </c>
      <c r="I713" s="122">
        <v>17212</v>
      </c>
      <c r="J713" s="123">
        <v>19.579999999999998</v>
      </c>
      <c r="K713" s="122">
        <v>4251</v>
      </c>
      <c r="L713" s="123">
        <v>7.12</v>
      </c>
      <c r="M713" s="117" t="s">
        <v>1130</v>
      </c>
      <c r="N713" s="117" t="s">
        <v>1379</v>
      </c>
      <c r="O713" s="78" t="str">
        <f t="shared" si="12"/>
        <v>24.6%</v>
      </c>
      <c r="P713" s="78" t="str">
        <f t="shared" si="12"/>
        <v>36.3%</v>
      </c>
      <c r="Q713" s="91"/>
      <c r="R713" s="87"/>
      <c r="S713" s="87"/>
      <c r="T713" s="87"/>
      <c r="U713" s="87"/>
      <c r="V713" s="87"/>
      <c r="W713" s="88" t="s">
        <v>1659</v>
      </c>
      <c r="X713" s="88" t="s">
        <v>1449</v>
      </c>
    </row>
    <row r="714" spans="2:24" x14ac:dyDescent="0.2">
      <c r="B714" s="116" t="s">
        <v>29</v>
      </c>
      <c r="C714" s="78" t="s">
        <v>285</v>
      </c>
      <c r="D714" s="78" t="s">
        <v>11</v>
      </c>
      <c r="E714" s="78" t="s">
        <v>1881</v>
      </c>
      <c r="F714" s="78" t="s">
        <v>855</v>
      </c>
      <c r="G714" s="104" t="s">
        <v>854</v>
      </c>
      <c r="H714" s="105" t="s">
        <v>923</v>
      </c>
      <c r="I714" s="122">
        <v>9085</v>
      </c>
      <c r="J714" s="123">
        <v>6.73</v>
      </c>
      <c r="K714" s="122">
        <v>2766.4160000000002</v>
      </c>
      <c r="L714" s="123">
        <v>1.9</v>
      </c>
      <c r="M714" s="117" t="s">
        <v>1197</v>
      </c>
      <c r="N714" s="117" t="s">
        <v>926</v>
      </c>
      <c r="O714" s="78" t="str">
        <f t="shared" si="12"/>
        <v>30.4%</v>
      </c>
      <c r="P714" s="78" t="str">
        <f t="shared" si="12"/>
        <v>28.2%</v>
      </c>
      <c r="Q714" s="91"/>
      <c r="R714" s="87"/>
      <c r="S714" s="87"/>
      <c r="T714" s="87"/>
      <c r="U714" s="87"/>
      <c r="V714" s="87"/>
      <c r="W714" s="88" t="s">
        <v>1659</v>
      </c>
      <c r="X714" s="88" t="s">
        <v>1449</v>
      </c>
    </row>
    <row r="715" spans="2:24" x14ac:dyDescent="0.2">
      <c r="B715" s="116" t="s">
        <v>29</v>
      </c>
      <c r="C715" s="78" t="s">
        <v>285</v>
      </c>
      <c r="D715" s="78" t="s">
        <v>11</v>
      </c>
      <c r="E715" s="78" t="s">
        <v>1881</v>
      </c>
      <c r="F715" s="78" t="s">
        <v>855</v>
      </c>
      <c r="G715" s="104" t="s">
        <v>854</v>
      </c>
      <c r="H715" s="105" t="s">
        <v>924</v>
      </c>
      <c r="I715" s="122">
        <v>45787</v>
      </c>
      <c r="J715" s="123">
        <v>36.319999999999993</v>
      </c>
      <c r="K715" s="122">
        <v>9895.4160000000011</v>
      </c>
      <c r="L715" s="123">
        <v>11.6</v>
      </c>
      <c r="M715" s="117" t="s">
        <v>1074</v>
      </c>
      <c r="N715" s="117" t="s">
        <v>1153</v>
      </c>
      <c r="O715" s="78" t="str">
        <f t="shared" si="12"/>
        <v>21.6%</v>
      </c>
      <c r="P715" s="78" t="str">
        <f t="shared" si="12"/>
        <v>31.9%</v>
      </c>
      <c r="Q715" s="91"/>
      <c r="R715" s="87"/>
      <c r="S715" s="87"/>
      <c r="T715" s="87"/>
      <c r="U715" s="87"/>
      <c r="V715" s="87"/>
      <c r="W715" s="88" t="s">
        <v>1659</v>
      </c>
      <c r="X715" s="88" t="s">
        <v>1449</v>
      </c>
    </row>
    <row r="716" spans="2:24" x14ac:dyDescent="0.2">
      <c r="B716" s="116" t="s">
        <v>29</v>
      </c>
      <c r="C716" s="78" t="s">
        <v>286</v>
      </c>
      <c r="D716" s="78" t="s">
        <v>12</v>
      </c>
      <c r="E716" s="78" t="s">
        <v>1882</v>
      </c>
      <c r="F716" s="78" t="s">
        <v>1445</v>
      </c>
      <c r="G716" s="104" t="s">
        <v>885</v>
      </c>
      <c r="H716" s="105" t="s">
        <v>921</v>
      </c>
      <c r="I716" s="122">
        <v>25213</v>
      </c>
      <c r="J716" s="123">
        <v>11.61</v>
      </c>
      <c r="K716" s="122">
        <v>4565</v>
      </c>
      <c r="L716" s="123">
        <v>2.36</v>
      </c>
      <c r="M716" s="117" t="s">
        <v>1140</v>
      </c>
      <c r="N716" s="117" t="s">
        <v>1176</v>
      </c>
      <c r="O716" s="78" t="str">
        <f t="shared" si="12"/>
        <v>18.1%</v>
      </c>
      <c r="P716" s="78" t="str">
        <f t="shared" si="12"/>
        <v>20.3%</v>
      </c>
      <c r="Q716" s="91"/>
      <c r="R716" s="87"/>
      <c r="S716" s="87"/>
      <c r="T716" s="87"/>
      <c r="U716" s="87"/>
      <c r="V716" s="87"/>
      <c r="W716" s="88" t="s">
        <v>1660</v>
      </c>
      <c r="X716" s="88" t="s">
        <v>1447</v>
      </c>
    </row>
    <row r="717" spans="2:24" x14ac:dyDescent="0.2">
      <c r="B717" s="116" t="s">
        <v>29</v>
      </c>
      <c r="C717" s="78" t="s">
        <v>286</v>
      </c>
      <c r="D717" s="78" t="s">
        <v>12</v>
      </c>
      <c r="E717" s="78" t="s">
        <v>1882</v>
      </c>
      <c r="F717" s="78" t="s">
        <v>1445</v>
      </c>
      <c r="G717" s="104" t="s">
        <v>885</v>
      </c>
      <c r="H717" s="105" t="s">
        <v>922</v>
      </c>
      <c r="I717" s="122">
        <v>14768</v>
      </c>
      <c r="J717" s="123">
        <v>14.8</v>
      </c>
      <c r="K717" s="122">
        <v>2481</v>
      </c>
      <c r="L717" s="123">
        <v>3.85</v>
      </c>
      <c r="M717" s="117" t="s">
        <v>1043</v>
      </c>
      <c r="N717" s="117" t="s">
        <v>913</v>
      </c>
      <c r="O717" s="78" t="str">
        <f t="shared" si="12"/>
        <v>16.7%</v>
      </c>
      <c r="P717" s="78" t="str">
        <f t="shared" si="12"/>
        <v>26%</v>
      </c>
      <c r="Q717" s="91"/>
      <c r="R717" s="87"/>
      <c r="S717" s="87"/>
      <c r="T717" s="87"/>
      <c r="U717" s="87"/>
      <c r="V717" s="87"/>
      <c r="W717" s="88" t="s">
        <v>1660</v>
      </c>
      <c r="X717" s="88" t="s">
        <v>1447</v>
      </c>
    </row>
    <row r="718" spans="2:24" x14ac:dyDescent="0.2">
      <c r="B718" s="116" t="s">
        <v>29</v>
      </c>
      <c r="C718" s="78" t="s">
        <v>286</v>
      </c>
      <c r="D718" s="78" t="s">
        <v>12</v>
      </c>
      <c r="E718" s="78" t="s">
        <v>1882</v>
      </c>
      <c r="F718" s="78" t="s">
        <v>1445</v>
      </c>
      <c r="G718" s="104" t="s">
        <v>885</v>
      </c>
      <c r="H718" s="105" t="s">
        <v>923</v>
      </c>
      <c r="I718" s="122">
        <v>6813</v>
      </c>
      <c r="J718" s="123">
        <v>6.2</v>
      </c>
      <c r="K718" s="122">
        <v>1247.9000000000001</v>
      </c>
      <c r="L718" s="123">
        <v>1.42</v>
      </c>
      <c r="M718" s="117" t="s">
        <v>1193</v>
      </c>
      <c r="N718" s="117" t="s">
        <v>1211</v>
      </c>
      <c r="O718" s="78" t="str">
        <f t="shared" si="12"/>
        <v>18.3%</v>
      </c>
      <c r="P718" s="78" t="str">
        <f t="shared" si="12"/>
        <v>22.9%</v>
      </c>
      <c r="Q718" s="91"/>
      <c r="R718" s="87"/>
      <c r="S718" s="87"/>
      <c r="T718" s="87"/>
      <c r="U718" s="87"/>
      <c r="V718" s="87"/>
      <c r="W718" s="88" t="s">
        <v>1660</v>
      </c>
      <c r="X718" s="88" t="s">
        <v>1447</v>
      </c>
    </row>
    <row r="719" spans="2:24" x14ac:dyDescent="0.2">
      <c r="B719" s="116" t="s">
        <v>29</v>
      </c>
      <c r="C719" s="78" t="s">
        <v>286</v>
      </c>
      <c r="D719" s="78" t="s">
        <v>12</v>
      </c>
      <c r="E719" s="78" t="s">
        <v>1882</v>
      </c>
      <c r="F719" s="78" t="s">
        <v>1445</v>
      </c>
      <c r="G719" s="104" t="s">
        <v>885</v>
      </c>
      <c r="H719" s="105" t="s">
        <v>924</v>
      </c>
      <c r="I719" s="122">
        <v>46794</v>
      </c>
      <c r="J719" s="123">
        <v>32.61</v>
      </c>
      <c r="K719" s="122">
        <v>8293.9</v>
      </c>
      <c r="L719" s="123">
        <v>7.63</v>
      </c>
      <c r="M719" s="117" t="s">
        <v>1046</v>
      </c>
      <c r="N719" s="117" t="s">
        <v>1101</v>
      </c>
      <c r="O719" s="78" t="str">
        <f t="shared" si="12"/>
        <v>17.7%</v>
      </c>
      <c r="P719" s="78" t="str">
        <f t="shared" si="12"/>
        <v>23.3%</v>
      </c>
      <c r="Q719" s="91"/>
      <c r="R719" s="87"/>
      <c r="S719" s="87"/>
      <c r="T719" s="87"/>
      <c r="U719" s="87"/>
      <c r="V719" s="87"/>
      <c r="W719" s="88" t="s">
        <v>1660</v>
      </c>
      <c r="X719" s="88" t="s">
        <v>1447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68BDE-A762-4FC2-82D2-78EBAAED3B41}">
  <sheetPr codeName="Sheet38"/>
  <dimension ref="A1:G24"/>
  <sheetViews>
    <sheetView zoomScale="85" zoomScaleNormal="85" workbookViewId="0">
      <selection activeCell="C2" sqref="C2:C44"/>
    </sheetView>
  </sheetViews>
  <sheetFormatPr defaultColWidth="9" defaultRowHeight="15" x14ac:dyDescent="0.25"/>
  <cols>
    <col min="1" max="1" width="16.7109375" style="152" bestFit="1" customWidth="1"/>
    <col min="2" max="2" width="27" style="152" bestFit="1" customWidth="1"/>
    <col min="3" max="3" width="13.85546875" style="152" bestFit="1" customWidth="1"/>
    <col min="4" max="4" width="11.42578125" style="152" bestFit="1" customWidth="1"/>
    <col min="5" max="6" width="9" style="152"/>
    <col min="7" max="7" width="13.42578125" style="152" bestFit="1" customWidth="1"/>
    <col min="8" max="16384" width="9" style="83"/>
  </cols>
  <sheetData>
    <row r="1" spans="1:7" x14ac:dyDescent="0.25">
      <c r="A1" s="153" t="s">
        <v>2840</v>
      </c>
      <c r="B1" s="153" t="s">
        <v>1972</v>
      </c>
      <c r="C1" s="153" t="s">
        <v>4403</v>
      </c>
      <c r="D1" s="153" t="s">
        <v>200</v>
      </c>
      <c r="E1" s="153" t="s">
        <v>2810</v>
      </c>
      <c r="F1" s="153"/>
      <c r="G1" s="153"/>
    </row>
    <row r="2" spans="1:7" x14ac:dyDescent="0.25">
      <c r="A2" s="133" t="str">
        <f>"+91"&amp;C2&amp;","</f>
        <v>+919620473539,</v>
      </c>
      <c r="B2" s="151" t="s">
        <v>4385</v>
      </c>
      <c r="C2" s="136">
        <v>9620473539</v>
      </c>
      <c r="D2" s="152" t="s">
        <v>2811</v>
      </c>
      <c r="E2" s="152">
        <v>163</v>
      </c>
      <c r="G2" s="136">
        <v>91</v>
      </c>
    </row>
    <row r="3" spans="1:7" x14ac:dyDescent="0.25">
      <c r="A3" s="133" t="str">
        <f t="shared" ref="A3:A23" si="0">"+91"&amp;C3&amp;","</f>
        <v>+919743581600,</v>
      </c>
      <c r="B3" s="151" t="s">
        <v>4386</v>
      </c>
      <c r="C3" s="136">
        <v>9743581600</v>
      </c>
      <c r="D3" s="152" t="s">
        <v>2812</v>
      </c>
      <c r="E3" s="152">
        <v>102</v>
      </c>
      <c r="G3" s="136">
        <v>91</v>
      </c>
    </row>
    <row r="4" spans="1:7" x14ac:dyDescent="0.25">
      <c r="A4" s="133" t="str">
        <f t="shared" si="0"/>
        <v>+919758988926,</v>
      </c>
      <c r="B4" s="151" t="s">
        <v>4387</v>
      </c>
      <c r="C4" s="136">
        <v>9758988926</v>
      </c>
      <c r="D4" s="152" t="s">
        <v>2813</v>
      </c>
      <c r="E4" s="152">
        <v>240</v>
      </c>
      <c r="G4" s="136">
        <v>91</v>
      </c>
    </row>
    <row r="5" spans="1:7" x14ac:dyDescent="0.25">
      <c r="A5" s="133" t="str">
        <f t="shared" si="0"/>
        <v>+919555919570,</v>
      </c>
      <c r="B5" s="151" t="s">
        <v>4388</v>
      </c>
      <c r="C5" s="136">
        <v>9555919570</v>
      </c>
      <c r="D5" s="152" t="s">
        <v>2814</v>
      </c>
      <c r="E5" s="152">
        <v>222</v>
      </c>
      <c r="G5" s="136">
        <v>91</v>
      </c>
    </row>
    <row r="6" spans="1:7" x14ac:dyDescent="0.25">
      <c r="A6" s="133" t="str">
        <f t="shared" si="0"/>
        <v>+918802356624,</v>
      </c>
      <c r="B6" s="151" t="s">
        <v>4389</v>
      </c>
      <c r="C6" s="136">
        <v>8802356624</v>
      </c>
      <c r="D6" s="152" t="s">
        <v>2815</v>
      </c>
      <c r="E6" s="152">
        <v>212</v>
      </c>
      <c r="G6" s="136">
        <v>91</v>
      </c>
    </row>
    <row r="7" spans="1:7" x14ac:dyDescent="0.25">
      <c r="A7" s="133" t="str">
        <f t="shared" si="0"/>
        <v>+917363821699,</v>
      </c>
      <c r="B7" s="151" t="s">
        <v>4390</v>
      </c>
      <c r="C7" s="136">
        <v>7363821699</v>
      </c>
      <c r="D7" s="152" t="s">
        <v>2816</v>
      </c>
      <c r="E7" s="152">
        <v>177</v>
      </c>
      <c r="G7" s="136">
        <v>91</v>
      </c>
    </row>
    <row r="8" spans="1:7" x14ac:dyDescent="0.25">
      <c r="A8" s="133" t="str">
        <f t="shared" si="0"/>
        <v>+918617348186,</v>
      </c>
      <c r="B8" s="151" t="s">
        <v>4391</v>
      </c>
      <c r="C8" s="136">
        <v>8617348186</v>
      </c>
      <c r="D8" s="152" t="s">
        <v>2817</v>
      </c>
      <c r="E8" s="152">
        <v>304</v>
      </c>
      <c r="G8" s="136">
        <v>91</v>
      </c>
    </row>
    <row r="9" spans="1:7" x14ac:dyDescent="0.25">
      <c r="A9" s="133" t="str">
        <f t="shared" si="0"/>
        <v>+917003615347,</v>
      </c>
      <c r="B9" s="151" t="s">
        <v>3738</v>
      </c>
      <c r="C9" s="136">
        <v>7003615347</v>
      </c>
      <c r="D9" s="152" t="s">
        <v>2818</v>
      </c>
      <c r="E9" s="152">
        <v>136</v>
      </c>
      <c r="G9" s="136">
        <v>91</v>
      </c>
    </row>
    <row r="10" spans="1:7" x14ac:dyDescent="0.25">
      <c r="A10" s="133" t="str">
        <f t="shared" si="0"/>
        <v>+919836406397,</v>
      </c>
      <c r="B10" s="151" t="s">
        <v>4392</v>
      </c>
      <c r="C10" s="136">
        <v>9836406397</v>
      </c>
      <c r="D10" s="152" t="s">
        <v>2819</v>
      </c>
      <c r="E10" s="152">
        <v>121</v>
      </c>
      <c r="G10" s="136">
        <v>91</v>
      </c>
    </row>
    <row r="11" spans="1:7" x14ac:dyDescent="0.25">
      <c r="A11" s="133" t="str">
        <f t="shared" si="0"/>
        <v>+917991171187,</v>
      </c>
      <c r="B11" s="151" t="s">
        <v>4393</v>
      </c>
      <c r="C11" s="136">
        <v>7991171187</v>
      </c>
      <c r="D11" s="152" t="s">
        <v>2820</v>
      </c>
      <c r="E11" s="152">
        <v>105</v>
      </c>
      <c r="G11" s="136">
        <v>91</v>
      </c>
    </row>
    <row r="12" spans="1:7" x14ac:dyDescent="0.25">
      <c r="A12" s="133" t="str">
        <f t="shared" si="0"/>
        <v>+917013178330,</v>
      </c>
      <c r="B12" s="151" t="s">
        <v>4394</v>
      </c>
      <c r="C12" s="136">
        <v>7013178330</v>
      </c>
      <c r="D12" s="152" t="s">
        <v>2821</v>
      </c>
      <c r="E12" s="152">
        <v>101</v>
      </c>
      <c r="G12" s="136">
        <v>91</v>
      </c>
    </row>
    <row r="13" spans="1:7" x14ac:dyDescent="0.25">
      <c r="A13" s="133" t="str">
        <f t="shared" si="0"/>
        <v>+919398391616,</v>
      </c>
      <c r="B13" s="151" t="s">
        <v>3244</v>
      </c>
      <c r="C13" s="136">
        <v>9398391616</v>
      </c>
      <c r="D13" s="152" t="s">
        <v>2822</v>
      </c>
      <c r="E13" s="152">
        <v>309</v>
      </c>
      <c r="G13" s="136">
        <v>91</v>
      </c>
    </row>
    <row r="14" spans="1:7" x14ac:dyDescent="0.25">
      <c r="A14" s="133" t="str">
        <f t="shared" si="0"/>
        <v>+917677736720,</v>
      </c>
      <c r="B14" s="151" t="s">
        <v>4395</v>
      </c>
      <c r="C14" s="136">
        <v>7677736720</v>
      </c>
      <c r="D14" s="152" t="s">
        <v>2823</v>
      </c>
      <c r="E14" s="152">
        <v>116</v>
      </c>
      <c r="G14" s="136">
        <v>91</v>
      </c>
    </row>
    <row r="15" spans="1:7" x14ac:dyDescent="0.25">
      <c r="A15" s="133" t="str">
        <f t="shared" si="0"/>
        <v>+919954902376,</v>
      </c>
      <c r="B15" s="151" t="s">
        <v>4396</v>
      </c>
      <c r="C15" s="136">
        <v>9954902376</v>
      </c>
      <c r="D15" s="152" t="s">
        <v>2824</v>
      </c>
      <c r="E15" s="152">
        <v>247</v>
      </c>
      <c r="G15" s="136">
        <v>91</v>
      </c>
    </row>
    <row r="16" spans="1:7" x14ac:dyDescent="0.25">
      <c r="A16" s="133" t="str">
        <f t="shared" si="0"/>
        <v>+917980951283,</v>
      </c>
      <c r="B16" s="151" t="s">
        <v>4397</v>
      </c>
      <c r="C16" s="136">
        <v>7980951283</v>
      </c>
      <c r="D16" s="152" t="s">
        <v>2825</v>
      </c>
      <c r="E16" s="152">
        <v>111</v>
      </c>
      <c r="G16" s="136">
        <v>91</v>
      </c>
    </row>
    <row r="17" spans="1:7" x14ac:dyDescent="0.25">
      <c r="A17" s="133" t="str">
        <f t="shared" si="0"/>
        <v>+919748685560,</v>
      </c>
      <c r="B17" s="151" t="s">
        <v>2837</v>
      </c>
      <c r="C17" s="136">
        <v>9748685560</v>
      </c>
      <c r="D17" s="152" t="s">
        <v>2826</v>
      </c>
      <c r="E17" s="152">
        <v>209</v>
      </c>
      <c r="G17" s="136">
        <v>91</v>
      </c>
    </row>
    <row r="18" spans="1:7" x14ac:dyDescent="0.25">
      <c r="A18" s="133" t="str">
        <f t="shared" si="0"/>
        <v>+917978896331,</v>
      </c>
      <c r="B18" s="151" t="s">
        <v>4398</v>
      </c>
      <c r="C18" s="136">
        <v>7978896331</v>
      </c>
      <c r="D18" s="152" t="s">
        <v>2827</v>
      </c>
      <c r="E18" s="152">
        <v>212</v>
      </c>
      <c r="G18" s="136">
        <v>91</v>
      </c>
    </row>
    <row r="19" spans="1:7" x14ac:dyDescent="0.25">
      <c r="A19" s="133" t="str">
        <f t="shared" si="0"/>
        <v>+917008324713,</v>
      </c>
      <c r="B19" s="151" t="s">
        <v>4399</v>
      </c>
      <c r="C19" s="136">
        <v>7008324713</v>
      </c>
      <c r="D19" s="152" t="s">
        <v>2828</v>
      </c>
      <c r="E19" s="152">
        <v>108</v>
      </c>
      <c r="G19" s="136">
        <v>91</v>
      </c>
    </row>
    <row r="20" spans="1:7" x14ac:dyDescent="0.25">
      <c r="A20" s="133" t="str">
        <f t="shared" si="0"/>
        <v>+918449640000,</v>
      </c>
      <c r="B20" s="151" t="s">
        <v>4400</v>
      </c>
      <c r="C20" s="136">
        <v>8449640000</v>
      </c>
      <c r="D20" s="152" t="s">
        <v>2829</v>
      </c>
      <c r="E20" s="152">
        <v>188</v>
      </c>
      <c r="G20" s="136">
        <v>91</v>
      </c>
    </row>
    <row r="21" spans="1:7" x14ac:dyDescent="0.25">
      <c r="A21" s="133" t="str">
        <f t="shared" si="0"/>
        <v>+919798661138,</v>
      </c>
      <c r="B21" s="151" t="s">
        <v>3562</v>
      </c>
      <c r="C21" s="136">
        <v>9798661138</v>
      </c>
      <c r="D21" s="152" t="s">
        <v>2830</v>
      </c>
      <c r="E21" s="152">
        <v>135</v>
      </c>
      <c r="G21" s="136">
        <v>91</v>
      </c>
    </row>
    <row r="22" spans="1:7" x14ac:dyDescent="0.25">
      <c r="A22" s="133" t="str">
        <f t="shared" si="0"/>
        <v>+919643070272,</v>
      </c>
      <c r="B22" s="151" t="s">
        <v>4401</v>
      </c>
      <c r="C22" s="136">
        <v>9643070272</v>
      </c>
      <c r="D22" s="152" t="s">
        <v>2831</v>
      </c>
      <c r="E22" s="152">
        <v>112</v>
      </c>
      <c r="G22" s="136">
        <v>91</v>
      </c>
    </row>
    <row r="23" spans="1:7" x14ac:dyDescent="0.25">
      <c r="A23" s="133" t="str">
        <f t="shared" si="0"/>
        <v>+919569860562,</v>
      </c>
      <c r="B23" s="151" t="s">
        <v>4402</v>
      </c>
      <c r="C23" s="136">
        <v>9569860562</v>
      </c>
      <c r="D23" s="152" t="s">
        <v>2832</v>
      </c>
      <c r="E23" s="152">
        <v>236</v>
      </c>
      <c r="G23" s="136">
        <v>91</v>
      </c>
    </row>
    <row r="24" spans="1:7" x14ac:dyDescent="0.25">
      <c r="A24" s="133"/>
      <c r="B24" s="151"/>
      <c r="C24" s="13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D4E52-C2DE-4F7B-A872-2A5E4AA44850}">
  <sheetPr codeName="Sheet13"/>
  <dimension ref="A1:AH802"/>
  <sheetViews>
    <sheetView showGridLines="0" zoomScale="80" zoomScaleNormal="80" workbookViewId="0">
      <selection activeCell="L10" sqref="L10"/>
    </sheetView>
  </sheetViews>
  <sheetFormatPr defaultRowHeight="12.75" outlineLevelCol="1" x14ac:dyDescent="0.2"/>
  <cols>
    <col min="1" max="1" width="7.85546875" style="144" customWidth="1"/>
    <col min="2" max="2" width="10.42578125" style="144" bestFit="1" customWidth="1"/>
    <col min="3" max="3" width="14.42578125" style="144" bestFit="1" customWidth="1"/>
    <col min="4" max="4" width="6.7109375" style="145" bestFit="1" customWidth="1"/>
    <col min="5" max="5" width="9.28515625" style="145" bestFit="1" customWidth="1"/>
    <col min="6" max="6" width="33.5703125" style="144" bestFit="1" customWidth="1"/>
    <col min="7" max="7" width="10.28515625" style="144" customWidth="1"/>
    <col min="8" max="8" width="9.85546875" style="145" customWidth="1"/>
    <col min="9" max="10" width="9.140625" style="145"/>
    <col min="11" max="17" width="9.140625" style="145" customWidth="1" outlineLevel="1"/>
    <col min="18" max="18" width="8" style="145" customWidth="1" outlineLevel="1"/>
    <col min="19" max="19" width="9.140625" style="145" customWidth="1" outlineLevel="1"/>
    <col min="20" max="20" width="7.7109375" style="145" customWidth="1" outlineLevel="1"/>
    <col min="21" max="24" width="9.140625" style="145" customWidth="1" outlineLevel="1"/>
    <col min="25" max="25" width="10.42578125" style="145" customWidth="1" outlineLevel="1"/>
    <col min="26" max="26" width="11.42578125" style="145" customWidth="1" outlineLevel="1"/>
    <col min="27" max="30" width="9.140625" style="145" customWidth="1" outlineLevel="1"/>
    <col min="31" max="31" width="12" style="146" customWidth="1" outlineLevel="1"/>
    <col min="32" max="16384" width="9.140625" style="144"/>
  </cols>
  <sheetData>
    <row r="1" spans="1:34" s="139" customFormat="1" ht="30.75" customHeight="1" x14ac:dyDescent="0.2">
      <c r="A1" s="138" t="s">
        <v>40</v>
      </c>
      <c r="B1" s="138" t="s">
        <v>2739</v>
      </c>
      <c r="C1" s="138" t="s">
        <v>1973</v>
      </c>
      <c r="D1" s="138" t="s">
        <v>0</v>
      </c>
      <c r="E1" s="138" t="s">
        <v>199</v>
      </c>
      <c r="F1" s="138" t="s">
        <v>200</v>
      </c>
      <c r="G1" s="138" t="s">
        <v>2083</v>
      </c>
      <c r="H1" s="138" t="s">
        <v>2084</v>
      </c>
      <c r="I1" s="138" t="s">
        <v>2085</v>
      </c>
      <c r="J1" s="138" t="s">
        <v>2086</v>
      </c>
      <c r="K1" s="138" t="s">
        <v>2740</v>
      </c>
      <c r="L1" s="138" t="s">
        <v>2741</v>
      </c>
      <c r="M1" s="138" t="s">
        <v>2742</v>
      </c>
      <c r="N1" s="138" t="s">
        <v>2743</v>
      </c>
      <c r="O1" s="138" t="s">
        <v>2744</v>
      </c>
      <c r="P1" s="138" t="s">
        <v>2745</v>
      </c>
      <c r="Q1" s="138" t="s">
        <v>2746</v>
      </c>
      <c r="R1" s="138" t="s">
        <v>2747</v>
      </c>
      <c r="S1" s="138" t="s">
        <v>2748</v>
      </c>
      <c r="T1" s="138" t="s">
        <v>2749</v>
      </c>
      <c r="U1" s="138" t="s">
        <v>921</v>
      </c>
      <c r="V1" s="138" t="s">
        <v>922</v>
      </c>
      <c r="W1" s="138" t="s">
        <v>923</v>
      </c>
      <c r="X1" s="138" t="s">
        <v>2750</v>
      </c>
      <c r="Y1" s="138" t="s">
        <v>2751</v>
      </c>
      <c r="Z1" s="138" t="s">
        <v>2752</v>
      </c>
      <c r="AA1" s="138" t="s">
        <v>2753</v>
      </c>
      <c r="AB1" s="138" t="s">
        <v>2754</v>
      </c>
      <c r="AC1" s="138" t="s">
        <v>2755</v>
      </c>
      <c r="AD1" s="138" t="s">
        <v>2756</v>
      </c>
      <c r="AE1" s="138" t="s">
        <v>2757</v>
      </c>
      <c r="AF1" s="138"/>
      <c r="AG1" s="138"/>
      <c r="AH1" s="138"/>
    </row>
    <row r="2" spans="1:34" x14ac:dyDescent="0.2">
      <c r="A2" s="140" t="s">
        <v>2090</v>
      </c>
      <c r="B2" s="140" t="s">
        <v>24</v>
      </c>
      <c r="C2" s="140" t="s">
        <v>836</v>
      </c>
      <c r="D2" s="141" t="s">
        <v>47</v>
      </c>
      <c r="E2" s="141" t="s">
        <v>2090</v>
      </c>
      <c r="F2" s="140" t="s">
        <v>2091</v>
      </c>
      <c r="G2" s="142">
        <f t="shared" ref="G2:G65" si="0">SUM(H2,I2,J2)</f>
        <v>6.0363462999999999</v>
      </c>
      <c r="H2" s="142">
        <v>0.11</v>
      </c>
      <c r="I2" s="142">
        <v>3.9564835</v>
      </c>
      <c r="J2" s="142">
        <v>1.9698628</v>
      </c>
      <c r="K2" s="142">
        <v>0</v>
      </c>
      <c r="L2" s="142">
        <v>0.11</v>
      </c>
      <c r="M2" s="142">
        <v>0</v>
      </c>
      <c r="N2" s="142">
        <v>0</v>
      </c>
      <c r="O2" s="142">
        <v>0</v>
      </c>
      <c r="P2" s="142">
        <v>0</v>
      </c>
      <c r="Q2" s="142">
        <v>0</v>
      </c>
      <c r="R2" s="142">
        <v>0</v>
      </c>
      <c r="S2" s="142">
        <v>0</v>
      </c>
      <c r="T2" s="142">
        <v>0</v>
      </c>
      <c r="U2" s="142">
        <v>0.1872964</v>
      </c>
      <c r="V2" s="142">
        <v>3.3268672000000001</v>
      </c>
      <c r="W2" s="142">
        <v>0.44231989999999999</v>
      </c>
      <c r="X2" s="142">
        <v>0.58219659999999995</v>
      </c>
      <c r="Y2" s="142">
        <v>0.1181075</v>
      </c>
      <c r="Z2" s="142">
        <v>0</v>
      </c>
      <c r="AA2" s="142">
        <v>0</v>
      </c>
      <c r="AB2" s="142">
        <v>0</v>
      </c>
      <c r="AC2" s="142">
        <v>0</v>
      </c>
      <c r="AD2" s="142">
        <v>0</v>
      </c>
      <c r="AE2" s="143">
        <v>1.2695586999999999</v>
      </c>
      <c r="AF2" s="140"/>
      <c r="AG2" s="140"/>
      <c r="AH2" s="140"/>
    </row>
    <row r="3" spans="1:34" x14ac:dyDescent="0.2">
      <c r="A3" s="140" t="s">
        <v>2092</v>
      </c>
      <c r="B3" s="140" t="s">
        <v>24</v>
      </c>
      <c r="C3" s="140" t="s">
        <v>836</v>
      </c>
      <c r="D3" s="141" t="s">
        <v>47</v>
      </c>
      <c r="E3" s="141" t="s">
        <v>2092</v>
      </c>
      <c r="F3" s="140" t="s">
        <v>2093</v>
      </c>
      <c r="G3" s="142">
        <f t="shared" si="0"/>
        <v>4.4133120999999997</v>
      </c>
      <c r="H3" s="142">
        <v>0.1</v>
      </c>
      <c r="I3" s="142">
        <v>2.1226444999999998</v>
      </c>
      <c r="J3" s="142">
        <v>2.1906675999999998</v>
      </c>
      <c r="K3" s="142">
        <v>0</v>
      </c>
      <c r="L3" s="142">
        <v>0.1</v>
      </c>
      <c r="M3" s="142">
        <v>0</v>
      </c>
      <c r="N3" s="142">
        <v>0</v>
      </c>
      <c r="O3" s="142">
        <v>0</v>
      </c>
      <c r="P3" s="142">
        <v>0</v>
      </c>
      <c r="Q3" s="142">
        <v>0</v>
      </c>
      <c r="R3" s="142">
        <v>0</v>
      </c>
      <c r="S3" s="142">
        <v>0</v>
      </c>
      <c r="T3" s="142">
        <v>0</v>
      </c>
      <c r="U3" s="142">
        <v>0.55166029999999999</v>
      </c>
      <c r="V3" s="142">
        <v>1.2995972</v>
      </c>
      <c r="W3" s="142">
        <v>0.27138699999999999</v>
      </c>
      <c r="X3" s="142">
        <v>0.102684</v>
      </c>
      <c r="Y3" s="142">
        <v>0</v>
      </c>
      <c r="Z3" s="142">
        <v>0</v>
      </c>
      <c r="AA3" s="142">
        <v>6.8490099999999998E-2</v>
      </c>
      <c r="AB3" s="142">
        <v>0</v>
      </c>
      <c r="AC3" s="142">
        <v>0</v>
      </c>
      <c r="AD3" s="142">
        <v>0</v>
      </c>
      <c r="AE3" s="143">
        <v>2.0194934999999998</v>
      </c>
      <c r="AF3" s="140"/>
      <c r="AG3" s="140"/>
      <c r="AH3" s="140"/>
    </row>
    <row r="4" spans="1:34" x14ac:dyDescent="0.2">
      <c r="A4" s="140" t="s">
        <v>474</v>
      </c>
      <c r="B4" s="140" t="s">
        <v>24</v>
      </c>
      <c r="C4" s="140" t="s">
        <v>836</v>
      </c>
      <c r="D4" s="141" t="s">
        <v>47</v>
      </c>
      <c r="E4" s="141" t="s">
        <v>474</v>
      </c>
      <c r="F4" s="140" t="s">
        <v>475</v>
      </c>
      <c r="G4" s="142">
        <f t="shared" si="0"/>
        <v>4.0790062000000002</v>
      </c>
      <c r="H4" s="142">
        <v>0.26</v>
      </c>
      <c r="I4" s="142">
        <v>2.9306182000000005</v>
      </c>
      <c r="J4" s="142">
        <v>0.88838799999999996</v>
      </c>
      <c r="K4" s="142">
        <v>0</v>
      </c>
      <c r="L4" s="142">
        <v>0</v>
      </c>
      <c r="M4" s="142">
        <v>0</v>
      </c>
      <c r="N4" s="142">
        <v>0.12</v>
      </c>
      <c r="O4" s="142">
        <v>0.14000000000000001</v>
      </c>
      <c r="P4" s="142">
        <v>0</v>
      </c>
      <c r="Q4" s="142">
        <v>0</v>
      </c>
      <c r="R4" s="142">
        <v>0</v>
      </c>
      <c r="S4" s="142">
        <v>0</v>
      </c>
      <c r="T4" s="142">
        <v>0</v>
      </c>
      <c r="U4" s="142">
        <v>0.1879286</v>
      </c>
      <c r="V4" s="142">
        <v>2.4894888000000002</v>
      </c>
      <c r="W4" s="142">
        <v>0.2532008</v>
      </c>
      <c r="X4" s="142">
        <v>0.1007001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2">
        <v>0</v>
      </c>
      <c r="AE4" s="143">
        <v>0.7876879</v>
      </c>
      <c r="AF4" s="140"/>
      <c r="AG4" s="140"/>
      <c r="AH4" s="140"/>
    </row>
    <row r="5" spans="1:34" x14ac:dyDescent="0.2">
      <c r="A5" s="140" t="s">
        <v>2094</v>
      </c>
      <c r="B5" s="140" t="s">
        <v>24</v>
      </c>
      <c r="C5" s="140" t="s">
        <v>836</v>
      </c>
      <c r="D5" s="141" t="s">
        <v>47</v>
      </c>
      <c r="E5" s="141" t="s">
        <v>2094</v>
      </c>
      <c r="F5" s="140" t="s">
        <v>2095</v>
      </c>
      <c r="G5" s="142">
        <f t="shared" si="0"/>
        <v>2.5303811000000005</v>
      </c>
      <c r="H5" s="142">
        <v>0</v>
      </c>
      <c r="I5" s="142">
        <v>1.8314329000000003</v>
      </c>
      <c r="J5" s="142">
        <v>0.69894820000000002</v>
      </c>
      <c r="K5" s="142">
        <v>0</v>
      </c>
      <c r="L5" s="142">
        <v>0</v>
      </c>
      <c r="M5" s="142">
        <v>0</v>
      </c>
      <c r="N5" s="142">
        <v>0</v>
      </c>
      <c r="O5" s="142">
        <v>0</v>
      </c>
      <c r="P5" s="142">
        <v>0</v>
      </c>
      <c r="Q5" s="142">
        <v>0</v>
      </c>
      <c r="R5" s="142">
        <v>0</v>
      </c>
      <c r="S5" s="142">
        <v>0</v>
      </c>
      <c r="T5" s="142">
        <v>0</v>
      </c>
      <c r="U5" s="142">
        <v>2.60267E-2</v>
      </c>
      <c r="V5" s="142">
        <v>1.4526505000000001</v>
      </c>
      <c r="W5" s="142">
        <v>0.35275570000000001</v>
      </c>
      <c r="X5" s="142">
        <v>0.2996817</v>
      </c>
      <c r="Y5" s="142">
        <v>0.16377</v>
      </c>
      <c r="Z5" s="142">
        <v>0</v>
      </c>
      <c r="AA5" s="142">
        <v>0</v>
      </c>
      <c r="AB5" s="142">
        <v>0</v>
      </c>
      <c r="AC5" s="142">
        <v>0</v>
      </c>
      <c r="AD5" s="142">
        <v>0</v>
      </c>
      <c r="AE5" s="143">
        <v>0.2354965</v>
      </c>
      <c r="AF5" s="140"/>
      <c r="AG5" s="140"/>
      <c r="AH5" s="140"/>
    </row>
    <row r="6" spans="1:34" x14ac:dyDescent="0.2">
      <c r="A6" s="140" t="s">
        <v>2096</v>
      </c>
      <c r="B6" s="140" t="s">
        <v>24</v>
      </c>
      <c r="C6" s="140" t="s">
        <v>836</v>
      </c>
      <c r="D6" s="141" t="s">
        <v>47</v>
      </c>
      <c r="E6" s="141" t="s">
        <v>2096</v>
      </c>
      <c r="F6" s="140" t="s">
        <v>2097</v>
      </c>
      <c r="G6" s="142">
        <f t="shared" si="0"/>
        <v>3.4582651000000002</v>
      </c>
      <c r="H6" s="142">
        <v>0.16</v>
      </c>
      <c r="I6" s="142">
        <v>1.5336311</v>
      </c>
      <c r="J6" s="142">
        <v>1.764634</v>
      </c>
      <c r="K6" s="142">
        <v>0</v>
      </c>
      <c r="L6" s="142">
        <v>0.1</v>
      </c>
      <c r="M6" s="142">
        <v>0</v>
      </c>
      <c r="N6" s="142">
        <v>0</v>
      </c>
      <c r="O6" s="142">
        <v>0.06</v>
      </c>
      <c r="P6" s="142">
        <v>0</v>
      </c>
      <c r="Q6" s="142">
        <v>0</v>
      </c>
      <c r="R6" s="142">
        <v>0</v>
      </c>
      <c r="S6" s="142">
        <v>0</v>
      </c>
      <c r="T6" s="142">
        <v>0</v>
      </c>
      <c r="U6" s="142">
        <v>0.3629211</v>
      </c>
      <c r="V6" s="142">
        <v>0.82660889999999998</v>
      </c>
      <c r="W6" s="142">
        <v>0.34410109999999999</v>
      </c>
      <c r="X6" s="142">
        <v>0.56383349999999999</v>
      </c>
      <c r="Y6" s="142">
        <v>0</v>
      </c>
      <c r="Z6" s="142">
        <v>0</v>
      </c>
      <c r="AA6" s="142">
        <v>0.11616</v>
      </c>
      <c r="AB6" s="142">
        <v>0</v>
      </c>
      <c r="AC6" s="142">
        <v>0</v>
      </c>
      <c r="AD6" s="142">
        <v>0</v>
      </c>
      <c r="AE6" s="143">
        <v>1.0846404999999999</v>
      </c>
      <c r="AF6" s="140"/>
      <c r="AG6" s="140"/>
      <c r="AH6" s="140"/>
    </row>
    <row r="7" spans="1:34" x14ac:dyDescent="0.2">
      <c r="A7" s="140" t="s">
        <v>2098</v>
      </c>
      <c r="B7" s="140" t="s">
        <v>24</v>
      </c>
      <c r="C7" s="140" t="s">
        <v>836</v>
      </c>
      <c r="D7" s="141" t="s">
        <v>47</v>
      </c>
      <c r="E7" s="141" t="s">
        <v>2098</v>
      </c>
      <c r="F7" s="140" t="s">
        <v>2099</v>
      </c>
      <c r="G7" s="142">
        <f t="shared" si="0"/>
        <v>2.3793333000000003</v>
      </c>
      <c r="H7" s="142">
        <v>0.1</v>
      </c>
      <c r="I7" s="142">
        <v>1.5711723000000002</v>
      </c>
      <c r="J7" s="142">
        <v>0.70816100000000004</v>
      </c>
      <c r="K7" s="142">
        <v>0</v>
      </c>
      <c r="L7" s="142">
        <v>0.1</v>
      </c>
      <c r="M7" s="142">
        <v>0</v>
      </c>
      <c r="N7" s="142">
        <v>0</v>
      </c>
      <c r="O7" s="142">
        <v>0</v>
      </c>
      <c r="P7" s="142">
        <v>0</v>
      </c>
      <c r="Q7" s="142">
        <v>0</v>
      </c>
      <c r="R7" s="142">
        <v>0</v>
      </c>
      <c r="S7" s="142">
        <v>0</v>
      </c>
      <c r="T7" s="142">
        <v>0</v>
      </c>
      <c r="U7" s="142">
        <v>2.40761E-2</v>
      </c>
      <c r="V7" s="142">
        <v>1.4680755000000001</v>
      </c>
      <c r="W7" s="142">
        <v>7.9020699999999999E-2</v>
      </c>
      <c r="X7" s="142">
        <v>0.39228289999999999</v>
      </c>
      <c r="Y7" s="142">
        <v>0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3">
        <v>0.31587809999999999</v>
      </c>
      <c r="AF7" s="140"/>
      <c r="AG7" s="140"/>
      <c r="AH7" s="140"/>
    </row>
    <row r="8" spans="1:34" x14ac:dyDescent="0.2">
      <c r="A8" s="140" t="s">
        <v>2100</v>
      </c>
      <c r="B8" s="140" t="s">
        <v>24</v>
      </c>
      <c r="C8" s="140" t="s">
        <v>836</v>
      </c>
      <c r="D8" s="141" t="s">
        <v>47</v>
      </c>
      <c r="E8" s="141" t="s">
        <v>2100</v>
      </c>
      <c r="F8" s="140" t="s">
        <v>2101</v>
      </c>
      <c r="G8" s="142">
        <f t="shared" si="0"/>
        <v>6.4020723999999998</v>
      </c>
      <c r="H8" s="142">
        <v>0.13</v>
      </c>
      <c r="I8" s="142">
        <v>4.2278637999999997</v>
      </c>
      <c r="J8" s="142">
        <v>2.0442086000000002</v>
      </c>
      <c r="K8" s="142">
        <v>0</v>
      </c>
      <c r="L8" s="142">
        <v>0</v>
      </c>
      <c r="M8" s="142">
        <v>0</v>
      </c>
      <c r="N8" s="142">
        <v>0</v>
      </c>
      <c r="O8" s="142">
        <v>0.13</v>
      </c>
      <c r="P8" s="142">
        <v>0</v>
      </c>
      <c r="Q8" s="142">
        <v>0</v>
      </c>
      <c r="R8" s="142">
        <v>0</v>
      </c>
      <c r="S8" s="142">
        <v>0</v>
      </c>
      <c r="T8" s="142">
        <v>0</v>
      </c>
      <c r="U8" s="142">
        <v>0.47177819999999998</v>
      </c>
      <c r="V8" s="142">
        <v>3.2590488999999998</v>
      </c>
      <c r="W8" s="142">
        <v>0.4970367</v>
      </c>
      <c r="X8" s="142">
        <v>0.1195032</v>
      </c>
      <c r="Y8" s="142">
        <v>0</v>
      </c>
      <c r="Z8" s="142">
        <v>0.22425</v>
      </c>
      <c r="AA8" s="142">
        <v>0</v>
      </c>
      <c r="AB8" s="142">
        <v>0</v>
      </c>
      <c r="AC8" s="142">
        <v>0</v>
      </c>
      <c r="AD8" s="142">
        <v>0</v>
      </c>
      <c r="AE8" s="143">
        <v>1.7004554000000001</v>
      </c>
      <c r="AF8" s="140"/>
      <c r="AG8" s="140"/>
      <c r="AH8" s="140"/>
    </row>
    <row r="9" spans="1:34" x14ac:dyDescent="0.2">
      <c r="A9" s="140" t="s">
        <v>2102</v>
      </c>
      <c r="B9" s="140" t="s">
        <v>24</v>
      </c>
      <c r="C9" s="140" t="s">
        <v>836</v>
      </c>
      <c r="D9" s="141" t="s">
        <v>47</v>
      </c>
      <c r="E9" s="141" t="s">
        <v>2102</v>
      </c>
      <c r="F9" s="140" t="s">
        <v>2103</v>
      </c>
      <c r="G9" s="142">
        <f t="shared" si="0"/>
        <v>2.2798940000000001</v>
      </c>
      <c r="H9" s="142">
        <v>0.15</v>
      </c>
      <c r="I9" s="142">
        <v>0.6902682</v>
      </c>
      <c r="J9" s="142">
        <v>1.4396258</v>
      </c>
      <c r="K9" s="142">
        <v>0</v>
      </c>
      <c r="L9" s="142">
        <v>0</v>
      </c>
      <c r="M9" s="142">
        <v>0</v>
      </c>
      <c r="N9" s="142">
        <v>0</v>
      </c>
      <c r="O9" s="142">
        <v>0.15</v>
      </c>
      <c r="P9" s="142">
        <v>0</v>
      </c>
      <c r="Q9" s="142">
        <v>0</v>
      </c>
      <c r="R9" s="142">
        <v>0</v>
      </c>
      <c r="S9" s="142">
        <v>0</v>
      </c>
      <c r="T9" s="142">
        <v>0</v>
      </c>
      <c r="U9" s="142">
        <v>2.8723499999999999E-2</v>
      </c>
      <c r="V9" s="142">
        <v>0.64820310000000003</v>
      </c>
      <c r="W9" s="142">
        <v>1.33416E-2</v>
      </c>
      <c r="X9" s="142">
        <v>0.44560939999999999</v>
      </c>
      <c r="Y9" s="142">
        <v>0</v>
      </c>
      <c r="Z9" s="142">
        <v>0</v>
      </c>
      <c r="AA9" s="142">
        <v>0</v>
      </c>
      <c r="AB9" s="142">
        <v>0</v>
      </c>
      <c r="AC9" s="142">
        <v>0.10440000000000001</v>
      </c>
      <c r="AD9" s="142">
        <v>0</v>
      </c>
      <c r="AE9" s="143">
        <v>0.88961639999999997</v>
      </c>
      <c r="AF9" s="140"/>
      <c r="AG9" s="140"/>
      <c r="AH9" s="140"/>
    </row>
    <row r="10" spans="1:34" x14ac:dyDescent="0.2">
      <c r="A10" s="140" t="s">
        <v>2104</v>
      </c>
      <c r="B10" s="140" t="s">
        <v>24</v>
      </c>
      <c r="C10" s="140" t="s">
        <v>836</v>
      </c>
      <c r="D10" s="141" t="s">
        <v>47</v>
      </c>
      <c r="E10" s="141" t="s">
        <v>2104</v>
      </c>
      <c r="F10" s="140" t="s">
        <v>2105</v>
      </c>
      <c r="G10" s="142">
        <f t="shared" si="0"/>
        <v>3.2165075999999999</v>
      </c>
      <c r="H10" s="142">
        <v>0</v>
      </c>
      <c r="I10" s="142">
        <v>2.5598971000000001</v>
      </c>
      <c r="J10" s="142">
        <v>0.65661049999999999</v>
      </c>
      <c r="K10" s="142">
        <v>0</v>
      </c>
      <c r="L10" s="142">
        <v>0</v>
      </c>
      <c r="M10" s="142">
        <v>0</v>
      </c>
      <c r="N10" s="142">
        <v>0</v>
      </c>
      <c r="O10" s="142">
        <v>0</v>
      </c>
      <c r="P10" s="142">
        <v>0</v>
      </c>
      <c r="Q10" s="142">
        <v>0</v>
      </c>
      <c r="R10" s="142">
        <v>0</v>
      </c>
      <c r="S10" s="142">
        <v>0</v>
      </c>
      <c r="T10" s="142">
        <v>0</v>
      </c>
      <c r="U10" s="142">
        <v>4.7379900000000003E-2</v>
      </c>
      <c r="V10" s="142">
        <v>2.2252722</v>
      </c>
      <c r="W10" s="142">
        <v>0.28724499999999997</v>
      </c>
      <c r="X10" s="142">
        <v>0.25422240000000002</v>
      </c>
      <c r="Y10" s="142">
        <v>0</v>
      </c>
      <c r="Z10" s="142">
        <v>0</v>
      </c>
      <c r="AA10" s="142">
        <v>0</v>
      </c>
      <c r="AB10" s="142">
        <v>0</v>
      </c>
      <c r="AC10" s="142">
        <v>0</v>
      </c>
      <c r="AD10" s="142">
        <v>0</v>
      </c>
      <c r="AE10" s="143">
        <v>0.40238810000000003</v>
      </c>
      <c r="AF10" s="140"/>
      <c r="AG10" s="140"/>
      <c r="AH10" s="140"/>
    </row>
    <row r="11" spans="1:34" x14ac:dyDescent="0.2">
      <c r="A11" s="140" t="s">
        <v>471</v>
      </c>
      <c r="B11" s="140" t="s">
        <v>24</v>
      </c>
      <c r="C11" s="140" t="s">
        <v>836</v>
      </c>
      <c r="D11" s="141" t="s">
        <v>47</v>
      </c>
      <c r="E11" s="141" t="s">
        <v>471</v>
      </c>
      <c r="F11" s="140" t="s">
        <v>472</v>
      </c>
      <c r="G11" s="142">
        <f t="shared" si="0"/>
        <v>3.7897141000000003</v>
      </c>
      <c r="H11" s="142">
        <v>0.26</v>
      </c>
      <c r="I11" s="142">
        <v>2.6235925999999998</v>
      </c>
      <c r="J11" s="142">
        <v>0.90612150000000002</v>
      </c>
      <c r="K11" s="142">
        <v>0.26</v>
      </c>
      <c r="L11" s="142">
        <v>0</v>
      </c>
      <c r="M11" s="142">
        <v>0</v>
      </c>
      <c r="N11" s="142">
        <v>0</v>
      </c>
      <c r="O11" s="142">
        <v>0</v>
      </c>
      <c r="P11" s="142">
        <v>0</v>
      </c>
      <c r="Q11" s="142">
        <v>0</v>
      </c>
      <c r="R11" s="142">
        <v>0</v>
      </c>
      <c r="S11" s="142">
        <v>0</v>
      </c>
      <c r="T11" s="142">
        <v>0</v>
      </c>
      <c r="U11" s="142">
        <v>0.2416267</v>
      </c>
      <c r="V11" s="142">
        <v>2.1500490000000001</v>
      </c>
      <c r="W11" s="142">
        <v>0.23191690000000001</v>
      </c>
      <c r="X11" s="142">
        <v>0.3966886</v>
      </c>
      <c r="Y11" s="142">
        <v>0.14699999999999999</v>
      </c>
      <c r="Z11" s="142">
        <v>0</v>
      </c>
      <c r="AA11" s="142">
        <v>0</v>
      </c>
      <c r="AB11" s="142">
        <v>0</v>
      </c>
      <c r="AC11" s="142">
        <v>0</v>
      </c>
      <c r="AD11" s="142">
        <v>0</v>
      </c>
      <c r="AE11" s="143">
        <v>0.3624329</v>
      </c>
      <c r="AF11" s="140"/>
      <c r="AG11" s="140"/>
      <c r="AH11" s="140"/>
    </row>
    <row r="12" spans="1:34" x14ac:dyDescent="0.2">
      <c r="A12" s="140" t="s">
        <v>2106</v>
      </c>
      <c r="B12" s="140" t="s">
        <v>24</v>
      </c>
      <c r="C12" s="140" t="s">
        <v>836</v>
      </c>
      <c r="D12" s="141" t="s">
        <v>47</v>
      </c>
      <c r="E12" s="141" t="s">
        <v>2106</v>
      </c>
      <c r="F12" s="140" t="s">
        <v>2107</v>
      </c>
      <c r="G12" s="142">
        <f t="shared" si="0"/>
        <v>3.9831702</v>
      </c>
      <c r="H12" s="142">
        <v>0.11</v>
      </c>
      <c r="I12" s="142">
        <v>2.3967993999999999</v>
      </c>
      <c r="J12" s="142">
        <v>1.4763708</v>
      </c>
      <c r="K12" s="142">
        <v>0</v>
      </c>
      <c r="L12" s="142">
        <v>0</v>
      </c>
      <c r="M12" s="142">
        <v>0.11</v>
      </c>
      <c r="N12" s="142">
        <v>0</v>
      </c>
      <c r="O12" s="142">
        <v>0</v>
      </c>
      <c r="P12" s="142">
        <v>0</v>
      </c>
      <c r="Q12" s="142">
        <v>0</v>
      </c>
      <c r="R12" s="142">
        <v>0</v>
      </c>
      <c r="S12" s="142">
        <v>0</v>
      </c>
      <c r="T12" s="142">
        <v>0</v>
      </c>
      <c r="U12" s="142">
        <v>0.13861100000000001</v>
      </c>
      <c r="V12" s="142">
        <v>2.0130686</v>
      </c>
      <c r="W12" s="142">
        <v>0.2451198</v>
      </c>
      <c r="X12" s="142">
        <v>0.40849869999999999</v>
      </c>
      <c r="Y12" s="142">
        <v>0</v>
      </c>
      <c r="Z12" s="142">
        <v>0.1099</v>
      </c>
      <c r="AA12" s="142">
        <v>0</v>
      </c>
      <c r="AB12" s="142">
        <v>0</v>
      </c>
      <c r="AC12" s="142">
        <v>0</v>
      </c>
      <c r="AD12" s="142">
        <v>0</v>
      </c>
      <c r="AE12" s="143">
        <v>0.95797209999999999</v>
      </c>
      <c r="AF12" s="140"/>
      <c r="AG12" s="140"/>
      <c r="AH12" s="140"/>
    </row>
    <row r="13" spans="1:34" x14ac:dyDescent="0.2">
      <c r="A13" s="140" t="s">
        <v>147</v>
      </c>
      <c r="B13" s="140" t="s">
        <v>24</v>
      </c>
      <c r="C13" s="140" t="s">
        <v>836</v>
      </c>
      <c r="D13" s="141" t="s">
        <v>47</v>
      </c>
      <c r="E13" s="141" t="s">
        <v>147</v>
      </c>
      <c r="F13" s="140" t="s">
        <v>473</v>
      </c>
      <c r="G13" s="142">
        <f t="shared" si="0"/>
        <v>2.6074238000000003</v>
      </c>
      <c r="H13" s="142">
        <v>0.2</v>
      </c>
      <c r="I13" s="142">
        <v>1.5948491000000002</v>
      </c>
      <c r="J13" s="142">
        <v>0.81257469999999998</v>
      </c>
      <c r="K13" s="142">
        <v>0</v>
      </c>
      <c r="L13" s="142">
        <v>0</v>
      </c>
      <c r="M13" s="142">
        <v>0</v>
      </c>
      <c r="N13" s="142">
        <v>0</v>
      </c>
      <c r="O13" s="142">
        <v>0.2</v>
      </c>
      <c r="P13" s="142">
        <v>0</v>
      </c>
      <c r="Q13" s="142">
        <v>0</v>
      </c>
      <c r="R13" s="142">
        <v>0</v>
      </c>
      <c r="S13" s="142">
        <v>0</v>
      </c>
      <c r="T13" s="142">
        <v>0</v>
      </c>
      <c r="U13" s="142">
        <v>0.1496653</v>
      </c>
      <c r="V13" s="142">
        <v>1.2545747</v>
      </c>
      <c r="W13" s="142">
        <v>0.1906091</v>
      </c>
      <c r="X13" s="142">
        <v>0</v>
      </c>
      <c r="Y13" s="142">
        <v>0</v>
      </c>
      <c r="Z13" s="142">
        <v>0</v>
      </c>
      <c r="AA13" s="142">
        <v>0</v>
      </c>
      <c r="AB13" s="142">
        <v>0</v>
      </c>
      <c r="AC13" s="142">
        <v>0.16166800000000001</v>
      </c>
      <c r="AD13" s="142">
        <v>0</v>
      </c>
      <c r="AE13" s="143">
        <v>0.65090669999999995</v>
      </c>
      <c r="AF13" s="140"/>
      <c r="AG13" s="140"/>
      <c r="AH13" s="140"/>
    </row>
    <row r="14" spans="1:34" x14ac:dyDescent="0.2">
      <c r="A14" s="140" t="s">
        <v>2108</v>
      </c>
      <c r="B14" s="140" t="s">
        <v>24</v>
      </c>
      <c r="C14" s="140" t="s">
        <v>836</v>
      </c>
      <c r="D14" s="141" t="s">
        <v>47</v>
      </c>
      <c r="E14" s="141" t="s">
        <v>2108</v>
      </c>
      <c r="F14" s="140" t="s">
        <v>2109</v>
      </c>
      <c r="G14" s="142">
        <f t="shared" si="0"/>
        <v>4.3142642999999996</v>
      </c>
      <c r="H14" s="142">
        <v>0.38</v>
      </c>
      <c r="I14" s="142">
        <v>2.9286088000000001</v>
      </c>
      <c r="J14" s="142">
        <v>1.0056555</v>
      </c>
      <c r="K14" s="142">
        <v>0.12</v>
      </c>
      <c r="L14" s="142">
        <v>0</v>
      </c>
      <c r="M14" s="142">
        <v>0</v>
      </c>
      <c r="N14" s="142">
        <v>0.24</v>
      </c>
      <c r="O14" s="142">
        <v>0.02</v>
      </c>
      <c r="P14" s="142">
        <v>0</v>
      </c>
      <c r="Q14" s="142">
        <v>0</v>
      </c>
      <c r="R14" s="142">
        <v>0</v>
      </c>
      <c r="S14" s="142">
        <v>0</v>
      </c>
      <c r="T14" s="142">
        <v>0</v>
      </c>
      <c r="U14" s="142">
        <v>0.1488295</v>
      </c>
      <c r="V14" s="142">
        <v>2.3855578999999998</v>
      </c>
      <c r="W14" s="142">
        <v>0.3942214</v>
      </c>
      <c r="X14" s="142">
        <v>0</v>
      </c>
      <c r="Y14" s="142">
        <v>0</v>
      </c>
      <c r="Z14" s="142">
        <v>0</v>
      </c>
      <c r="AA14" s="142">
        <v>0</v>
      </c>
      <c r="AB14" s="142">
        <v>0</v>
      </c>
      <c r="AC14" s="142">
        <v>0</v>
      </c>
      <c r="AD14" s="142">
        <v>0</v>
      </c>
      <c r="AE14" s="143">
        <v>1.0056555</v>
      </c>
      <c r="AF14" s="140"/>
      <c r="AG14" s="140"/>
      <c r="AH14" s="140"/>
    </row>
    <row r="15" spans="1:34" x14ac:dyDescent="0.2">
      <c r="A15" s="140" t="s">
        <v>2110</v>
      </c>
      <c r="B15" s="140" t="s">
        <v>24</v>
      </c>
      <c r="C15" s="140" t="s">
        <v>836</v>
      </c>
      <c r="D15" s="141" t="s">
        <v>47</v>
      </c>
      <c r="E15" s="141" t="s">
        <v>2110</v>
      </c>
      <c r="F15" s="140" t="s">
        <v>2111</v>
      </c>
      <c r="G15" s="142">
        <f t="shared" si="0"/>
        <v>3.1905473000000004</v>
      </c>
      <c r="H15" s="142">
        <v>0</v>
      </c>
      <c r="I15" s="142">
        <v>2.7740653000000002</v>
      </c>
      <c r="J15" s="142">
        <v>0.41648200000000002</v>
      </c>
      <c r="K15" s="142">
        <v>0</v>
      </c>
      <c r="L15" s="142">
        <v>0</v>
      </c>
      <c r="M15" s="142">
        <v>0</v>
      </c>
      <c r="N15" s="142">
        <v>0</v>
      </c>
      <c r="O15" s="142">
        <v>0</v>
      </c>
      <c r="P15" s="142">
        <v>0</v>
      </c>
      <c r="Q15" s="142">
        <v>0</v>
      </c>
      <c r="R15" s="142">
        <v>0</v>
      </c>
      <c r="S15" s="142">
        <v>0</v>
      </c>
      <c r="T15" s="142">
        <v>0</v>
      </c>
      <c r="U15" s="142">
        <v>6.4382099999999998E-2</v>
      </c>
      <c r="V15" s="142">
        <v>2.4327774</v>
      </c>
      <c r="W15" s="142">
        <v>0.27690579999999998</v>
      </c>
      <c r="X15" s="142">
        <v>0.13712920000000001</v>
      </c>
      <c r="Y15" s="142">
        <v>0.27935280000000001</v>
      </c>
      <c r="Z15" s="142">
        <v>0</v>
      </c>
      <c r="AA15" s="142">
        <v>0</v>
      </c>
      <c r="AB15" s="142">
        <v>0</v>
      </c>
      <c r="AC15" s="142">
        <v>0</v>
      </c>
      <c r="AD15" s="142">
        <v>0</v>
      </c>
      <c r="AE15" s="143">
        <v>0</v>
      </c>
      <c r="AF15" s="140"/>
      <c r="AG15" s="140"/>
      <c r="AH15" s="140"/>
    </row>
    <row r="16" spans="1:34" x14ac:dyDescent="0.2">
      <c r="A16" s="140" t="s">
        <v>2112</v>
      </c>
      <c r="B16" s="140" t="s">
        <v>24</v>
      </c>
      <c r="C16" s="140" t="s">
        <v>836</v>
      </c>
      <c r="D16" s="141" t="s">
        <v>47</v>
      </c>
      <c r="E16" s="141" t="s">
        <v>2112</v>
      </c>
      <c r="F16" s="140" t="s">
        <v>2113</v>
      </c>
      <c r="G16" s="142">
        <f t="shared" si="0"/>
        <v>5.1411496999999997</v>
      </c>
      <c r="H16" s="142">
        <v>0</v>
      </c>
      <c r="I16" s="142">
        <v>1.6740581999999999</v>
      </c>
      <c r="J16" s="142">
        <v>3.4670915</v>
      </c>
      <c r="K16" s="142">
        <v>0</v>
      </c>
      <c r="L16" s="142">
        <v>0</v>
      </c>
      <c r="M16" s="142">
        <v>0</v>
      </c>
      <c r="N16" s="142">
        <v>0</v>
      </c>
      <c r="O16" s="142">
        <v>0</v>
      </c>
      <c r="P16" s="142">
        <v>0</v>
      </c>
      <c r="Q16" s="142">
        <v>0</v>
      </c>
      <c r="R16" s="142">
        <v>0</v>
      </c>
      <c r="S16" s="142">
        <v>0</v>
      </c>
      <c r="T16" s="142">
        <v>0</v>
      </c>
      <c r="U16" s="142">
        <v>3.84684E-2</v>
      </c>
      <c r="V16" s="142">
        <v>1.4982956000000001</v>
      </c>
      <c r="W16" s="142">
        <v>0.13729420000000001</v>
      </c>
      <c r="X16" s="142">
        <v>0.42442530000000001</v>
      </c>
      <c r="Y16" s="142">
        <v>0</v>
      </c>
      <c r="Z16" s="142">
        <v>0</v>
      </c>
      <c r="AA16" s="142">
        <v>0</v>
      </c>
      <c r="AB16" s="142">
        <v>0</v>
      </c>
      <c r="AC16" s="142">
        <v>0.101545</v>
      </c>
      <c r="AD16" s="142">
        <v>0</v>
      </c>
      <c r="AE16" s="143">
        <v>2.9411212</v>
      </c>
      <c r="AF16" s="140"/>
      <c r="AG16" s="140"/>
      <c r="AH16" s="140"/>
    </row>
    <row r="17" spans="1:34" x14ac:dyDescent="0.2">
      <c r="A17" s="140" t="s">
        <v>2114</v>
      </c>
      <c r="B17" s="140" t="s">
        <v>24</v>
      </c>
      <c r="C17" s="140" t="s">
        <v>836</v>
      </c>
      <c r="D17" s="141" t="s">
        <v>47</v>
      </c>
      <c r="E17" s="141" t="s">
        <v>2114</v>
      </c>
      <c r="F17" s="140" t="s">
        <v>2115</v>
      </c>
      <c r="G17" s="142">
        <f t="shared" si="0"/>
        <v>2.3230463000000001</v>
      </c>
      <c r="H17" s="142">
        <v>0.1</v>
      </c>
      <c r="I17" s="142">
        <v>1.7534855</v>
      </c>
      <c r="J17" s="142">
        <v>0.4695608</v>
      </c>
      <c r="K17" s="142">
        <v>0</v>
      </c>
      <c r="L17" s="142">
        <v>0</v>
      </c>
      <c r="M17" s="142">
        <v>0</v>
      </c>
      <c r="N17" s="142">
        <v>0.1</v>
      </c>
      <c r="O17" s="142">
        <v>0</v>
      </c>
      <c r="P17" s="142">
        <v>0</v>
      </c>
      <c r="Q17" s="142">
        <v>0</v>
      </c>
      <c r="R17" s="142">
        <v>0</v>
      </c>
      <c r="S17" s="142">
        <v>0</v>
      </c>
      <c r="T17" s="142">
        <v>0</v>
      </c>
      <c r="U17" s="142">
        <v>0.1116755</v>
      </c>
      <c r="V17" s="142">
        <v>1.4598420000000001</v>
      </c>
      <c r="W17" s="142">
        <v>0.18196799999999999</v>
      </c>
      <c r="X17" s="142">
        <v>0.2386952</v>
      </c>
      <c r="Y17" s="142">
        <v>0</v>
      </c>
      <c r="Z17" s="142">
        <v>0</v>
      </c>
      <c r="AA17" s="142">
        <v>0</v>
      </c>
      <c r="AB17" s="142">
        <v>0</v>
      </c>
      <c r="AC17" s="142">
        <v>0</v>
      </c>
      <c r="AD17" s="142">
        <v>0</v>
      </c>
      <c r="AE17" s="143">
        <v>0.2308656</v>
      </c>
      <c r="AF17" s="140"/>
      <c r="AG17" s="140"/>
      <c r="AH17" s="140"/>
    </row>
    <row r="18" spans="1:34" x14ac:dyDescent="0.2">
      <c r="A18" s="140" t="s">
        <v>2116</v>
      </c>
      <c r="B18" s="140" t="s">
        <v>24</v>
      </c>
      <c r="C18" s="140" t="s">
        <v>836</v>
      </c>
      <c r="D18" s="141" t="s">
        <v>47</v>
      </c>
      <c r="E18" s="141" t="s">
        <v>2116</v>
      </c>
      <c r="F18" s="140" t="s">
        <v>2117</v>
      </c>
      <c r="G18" s="142">
        <f t="shared" si="0"/>
        <v>1.4204846</v>
      </c>
      <c r="H18" s="142">
        <v>0</v>
      </c>
      <c r="I18" s="142">
        <v>0.35511310000000001</v>
      </c>
      <c r="J18" s="142">
        <v>1.0653714999999999</v>
      </c>
      <c r="K18" s="142">
        <v>0</v>
      </c>
      <c r="L18" s="142">
        <v>0</v>
      </c>
      <c r="M18" s="142">
        <v>0</v>
      </c>
      <c r="N18" s="142">
        <v>0</v>
      </c>
      <c r="O18" s="142">
        <v>0</v>
      </c>
      <c r="P18" s="142">
        <v>0</v>
      </c>
      <c r="Q18" s="142">
        <v>0</v>
      </c>
      <c r="R18" s="142">
        <v>0</v>
      </c>
      <c r="S18" s="142">
        <v>0</v>
      </c>
      <c r="T18" s="142">
        <v>0</v>
      </c>
      <c r="U18" s="142">
        <v>3.3001099999999998E-2</v>
      </c>
      <c r="V18" s="142">
        <v>0.24778929999999999</v>
      </c>
      <c r="W18" s="142">
        <v>7.4322700000000005E-2</v>
      </c>
      <c r="X18" s="142">
        <v>0.6623658</v>
      </c>
      <c r="Y18" s="142">
        <v>0</v>
      </c>
      <c r="Z18" s="142">
        <v>0</v>
      </c>
      <c r="AA18" s="142">
        <v>0</v>
      </c>
      <c r="AB18" s="142">
        <v>0</v>
      </c>
      <c r="AC18" s="142">
        <v>0.20373749999999999</v>
      </c>
      <c r="AD18" s="142">
        <v>0</v>
      </c>
      <c r="AE18" s="143">
        <v>0.19926820000000001</v>
      </c>
      <c r="AF18" s="140"/>
      <c r="AG18" s="140"/>
      <c r="AH18" s="140"/>
    </row>
    <row r="19" spans="1:34" x14ac:dyDescent="0.2">
      <c r="A19" s="140" t="s">
        <v>2118</v>
      </c>
      <c r="B19" s="140" t="s">
        <v>24</v>
      </c>
      <c r="C19" s="140" t="s">
        <v>273</v>
      </c>
      <c r="D19" s="141" t="s">
        <v>50</v>
      </c>
      <c r="E19" s="141" t="s">
        <v>2118</v>
      </c>
      <c r="F19" s="140" t="s">
        <v>2119</v>
      </c>
      <c r="G19" s="142">
        <f t="shared" si="0"/>
        <v>2.1607201000000003</v>
      </c>
      <c r="H19" s="142">
        <v>0</v>
      </c>
      <c r="I19" s="142">
        <v>2.1607201000000003</v>
      </c>
      <c r="J19" s="142">
        <v>0</v>
      </c>
      <c r="K19" s="142">
        <v>0</v>
      </c>
      <c r="L19" s="142">
        <v>0</v>
      </c>
      <c r="M19" s="142">
        <v>0</v>
      </c>
      <c r="N19" s="142">
        <v>0</v>
      </c>
      <c r="O19" s="142">
        <v>0</v>
      </c>
      <c r="P19" s="142">
        <v>0</v>
      </c>
      <c r="Q19" s="142">
        <v>0</v>
      </c>
      <c r="R19" s="142">
        <v>0</v>
      </c>
      <c r="S19" s="142">
        <v>0</v>
      </c>
      <c r="T19" s="142">
        <v>0</v>
      </c>
      <c r="U19" s="142">
        <v>0.29769590000000001</v>
      </c>
      <c r="V19" s="142">
        <v>1.4851368</v>
      </c>
      <c r="W19" s="142">
        <v>0.37788739999999998</v>
      </c>
      <c r="X19" s="142">
        <v>0</v>
      </c>
      <c r="Y19" s="142">
        <v>0</v>
      </c>
      <c r="Z19" s="142">
        <v>0</v>
      </c>
      <c r="AA19" s="142">
        <v>0</v>
      </c>
      <c r="AB19" s="142">
        <v>0</v>
      </c>
      <c r="AC19" s="142">
        <v>0</v>
      </c>
      <c r="AD19" s="142">
        <v>0</v>
      </c>
      <c r="AE19" s="143">
        <v>0</v>
      </c>
      <c r="AF19" s="140"/>
      <c r="AG19" s="140"/>
      <c r="AH19" s="140"/>
    </row>
    <row r="20" spans="1:34" x14ac:dyDescent="0.2">
      <c r="A20" s="140" t="s">
        <v>2120</v>
      </c>
      <c r="B20" s="140" t="s">
        <v>24</v>
      </c>
      <c r="C20" s="140" t="s">
        <v>273</v>
      </c>
      <c r="D20" s="141" t="s">
        <v>50</v>
      </c>
      <c r="E20" s="141" t="s">
        <v>2120</v>
      </c>
      <c r="F20" s="140" t="s">
        <v>2121</v>
      </c>
      <c r="G20" s="142">
        <f t="shared" si="0"/>
        <v>2.7474090000000002</v>
      </c>
      <c r="H20" s="142">
        <v>0</v>
      </c>
      <c r="I20" s="142">
        <v>1.8734109000000001</v>
      </c>
      <c r="J20" s="142">
        <v>0.87399810000000011</v>
      </c>
      <c r="K20" s="142">
        <v>0</v>
      </c>
      <c r="L20" s="142">
        <v>0</v>
      </c>
      <c r="M20" s="142">
        <v>0</v>
      </c>
      <c r="N20" s="142">
        <v>0</v>
      </c>
      <c r="O20" s="142">
        <v>0</v>
      </c>
      <c r="P20" s="142">
        <v>0</v>
      </c>
      <c r="Q20" s="142">
        <v>0</v>
      </c>
      <c r="R20" s="142">
        <v>0</v>
      </c>
      <c r="S20" s="142">
        <v>0</v>
      </c>
      <c r="T20" s="142">
        <v>0</v>
      </c>
      <c r="U20" s="142">
        <v>0.14686270000000001</v>
      </c>
      <c r="V20" s="142">
        <v>1.3872333999999999</v>
      </c>
      <c r="W20" s="142">
        <v>0.33931480000000003</v>
      </c>
      <c r="X20" s="142">
        <v>0.1302741</v>
      </c>
      <c r="Y20" s="142">
        <v>0</v>
      </c>
      <c r="Z20" s="142">
        <v>0</v>
      </c>
      <c r="AA20" s="142">
        <v>0</v>
      </c>
      <c r="AB20" s="142">
        <v>0</v>
      </c>
      <c r="AC20" s="142">
        <v>0</v>
      </c>
      <c r="AD20" s="142">
        <v>0</v>
      </c>
      <c r="AE20" s="143">
        <v>0.74372400000000005</v>
      </c>
      <c r="AF20" s="140"/>
      <c r="AG20" s="140"/>
      <c r="AH20" s="140"/>
    </row>
    <row r="21" spans="1:34" x14ac:dyDescent="0.2">
      <c r="A21" s="140" t="s">
        <v>2122</v>
      </c>
      <c r="B21" s="140" t="s">
        <v>24</v>
      </c>
      <c r="C21" s="140" t="s">
        <v>273</v>
      </c>
      <c r="D21" s="141" t="s">
        <v>50</v>
      </c>
      <c r="E21" s="141" t="s">
        <v>2122</v>
      </c>
      <c r="F21" s="140" t="s">
        <v>2123</v>
      </c>
      <c r="G21" s="142">
        <f t="shared" si="0"/>
        <v>3.8399627999999999</v>
      </c>
      <c r="H21" s="142">
        <v>0.36</v>
      </c>
      <c r="I21" s="142">
        <v>3.1906121000000001</v>
      </c>
      <c r="J21" s="142">
        <v>0.28935069999999996</v>
      </c>
      <c r="K21" s="142">
        <v>0</v>
      </c>
      <c r="L21" s="142">
        <v>0</v>
      </c>
      <c r="M21" s="142">
        <v>0.11</v>
      </c>
      <c r="N21" s="142">
        <v>0</v>
      </c>
      <c r="O21" s="142">
        <v>0.25</v>
      </c>
      <c r="P21" s="142">
        <v>0</v>
      </c>
      <c r="Q21" s="142">
        <v>0</v>
      </c>
      <c r="R21" s="142">
        <v>0</v>
      </c>
      <c r="S21" s="142">
        <v>0</v>
      </c>
      <c r="T21" s="142">
        <v>0</v>
      </c>
      <c r="U21" s="142">
        <v>0.23819409999999999</v>
      </c>
      <c r="V21" s="142">
        <v>2.7733850000000002</v>
      </c>
      <c r="W21" s="142">
        <v>0.179033</v>
      </c>
      <c r="X21" s="142">
        <v>0.11293839999999999</v>
      </c>
      <c r="Y21" s="142">
        <v>0</v>
      </c>
      <c r="Z21" s="142">
        <v>0</v>
      </c>
      <c r="AA21" s="142">
        <v>0</v>
      </c>
      <c r="AB21" s="142">
        <v>0</v>
      </c>
      <c r="AC21" s="142">
        <v>0</v>
      </c>
      <c r="AD21" s="142">
        <v>0</v>
      </c>
      <c r="AE21" s="143">
        <v>0.17641229999999999</v>
      </c>
      <c r="AF21" s="140"/>
      <c r="AG21" s="140"/>
      <c r="AH21" s="140"/>
    </row>
    <row r="22" spans="1:34" x14ac:dyDescent="0.2">
      <c r="A22" s="140" t="s">
        <v>2124</v>
      </c>
      <c r="B22" s="140" t="s">
        <v>24</v>
      </c>
      <c r="C22" s="140" t="s">
        <v>273</v>
      </c>
      <c r="D22" s="141" t="s">
        <v>50</v>
      </c>
      <c r="E22" s="141" t="s">
        <v>2124</v>
      </c>
      <c r="F22" s="140" t="s">
        <v>2125</v>
      </c>
      <c r="G22" s="142">
        <f t="shared" si="0"/>
        <v>4.9093399</v>
      </c>
      <c r="H22" s="142">
        <v>0.15</v>
      </c>
      <c r="I22" s="142">
        <v>4.1134703999999997</v>
      </c>
      <c r="J22" s="142">
        <v>0.64586949999999999</v>
      </c>
      <c r="K22" s="142">
        <v>0</v>
      </c>
      <c r="L22" s="142">
        <v>0</v>
      </c>
      <c r="M22" s="142">
        <v>0</v>
      </c>
      <c r="N22" s="142">
        <v>0</v>
      </c>
      <c r="O22" s="142">
        <v>0</v>
      </c>
      <c r="P22" s="142">
        <v>0</v>
      </c>
      <c r="Q22" s="142">
        <v>0</v>
      </c>
      <c r="R22" s="142">
        <v>0</v>
      </c>
      <c r="S22" s="142">
        <v>0.15</v>
      </c>
      <c r="T22" s="142">
        <v>0</v>
      </c>
      <c r="U22" s="142">
        <v>0.70578980000000002</v>
      </c>
      <c r="V22" s="142">
        <v>2.8878062</v>
      </c>
      <c r="W22" s="142">
        <v>0.51987439999999996</v>
      </c>
      <c r="X22" s="142">
        <v>0.27552739999999998</v>
      </c>
      <c r="Y22" s="142">
        <v>0</v>
      </c>
      <c r="Z22" s="142">
        <v>0.14591999999999999</v>
      </c>
      <c r="AA22" s="142">
        <v>0</v>
      </c>
      <c r="AB22" s="142">
        <v>0</v>
      </c>
      <c r="AC22" s="142">
        <v>0.10249999999999999</v>
      </c>
      <c r="AD22" s="142">
        <v>0</v>
      </c>
      <c r="AE22" s="143">
        <v>0.12192210000000001</v>
      </c>
      <c r="AF22" s="140"/>
      <c r="AG22" s="140"/>
      <c r="AH22" s="140"/>
    </row>
    <row r="23" spans="1:34" x14ac:dyDescent="0.2">
      <c r="A23" s="140" t="s">
        <v>2126</v>
      </c>
      <c r="B23" s="140" t="s">
        <v>24</v>
      </c>
      <c r="C23" s="140" t="s">
        <v>273</v>
      </c>
      <c r="D23" s="141" t="s">
        <v>50</v>
      </c>
      <c r="E23" s="141" t="s">
        <v>2126</v>
      </c>
      <c r="F23" s="140" t="s">
        <v>2127</v>
      </c>
      <c r="G23" s="142">
        <f t="shared" si="0"/>
        <v>3.3393816999999997</v>
      </c>
      <c r="H23" s="142">
        <v>0</v>
      </c>
      <c r="I23" s="142">
        <v>2.2957756999999996</v>
      </c>
      <c r="J23" s="142">
        <v>1.043606</v>
      </c>
      <c r="K23" s="142">
        <v>0</v>
      </c>
      <c r="L23" s="142">
        <v>0</v>
      </c>
      <c r="M23" s="142">
        <v>0</v>
      </c>
      <c r="N23" s="142">
        <v>0</v>
      </c>
      <c r="O23" s="142">
        <v>0</v>
      </c>
      <c r="P23" s="142">
        <v>0</v>
      </c>
      <c r="Q23" s="142">
        <v>0</v>
      </c>
      <c r="R23" s="142">
        <v>0</v>
      </c>
      <c r="S23" s="142">
        <v>0</v>
      </c>
      <c r="T23" s="142">
        <v>0</v>
      </c>
      <c r="U23" s="142">
        <v>0.6656223</v>
      </c>
      <c r="V23" s="142">
        <v>1.2849775999999999</v>
      </c>
      <c r="W23" s="142">
        <v>0.34517579999999998</v>
      </c>
      <c r="X23" s="142">
        <v>0.11688</v>
      </c>
      <c r="Y23" s="142">
        <v>0</v>
      </c>
      <c r="Z23" s="142">
        <v>0.11700000000000001</v>
      </c>
      <c r="AA23" s="142">
        <v>0</v>
      </c>
      <c r="AB23" s="142">
        <v>0</v>
      </c>
      <c r="AC23" s="142">
        <v>0</v>
      </c>
      <c r="AD23" s="142">
        <v>0</v>
      </c>
      <c r="AE23" s="143">
        <v>0.80972599999999995</v>
      </c>
      <c r="AF23" s="140"/>
      <c r="AG23" s="140"/>
      <c r="AH23" s="140"/>
    </row>
    <row r="24" spans="1:34" x14ac:dyDescent="0.2">
      <c r="A24" s="140" t="s">
        <v>2128</v>
      </c>
      <c r="B24" s="140" t="s">
        <v>24</v>
      </c>
      <c r="C24" s="140" t="s">
        <v>273</v>
      </c>
      <c r="D24" s="141" t="s">
        <v>50</v>
      </c>
      <c r="E24" s="141" t="s">
        <v>2128</v>
      </c>
      <c r="F24" s="140" t="s">
        <v>2129</v>
      </c>
      <c r="G24" s="142">
        <f t="shared" si="0"/>
        <v>2.7385269000000001</v>
      </c>
      <c r="H24" s="142">
        <v>0.28000000000000003</v>
      </c>
      <c r="I24" s="142">
        <v>1.4389715000000001</v>
      </c>
      <c r="J24" s="142">
        <v>1.0195554</v>
      </c>
      <c r="K24" s="142">
        <v>0</v>
      </c>
      <c r="L24" s="142">
        <v>0</v>
      </c>
      <c r="M24" s="142">
        <v>0</v>
      </c>
      <c r="N24" s="142">
        <v>0</v>
      </c>
      <c r="O24" s="142">
        <v>0.13</v>
      </c>
      <c r="P24" s="142">
        <v>0</v>
      </c>
      <c r="Q24" s="142">
        <v>0</v>
      </c>
      <c r="R24" s="142">
        <v>0</v>
      </c>
      <c r="S24" s="142">
        <v>0</v>
      </c>
      <c r="T24" s="142">
        <v>0.15</v>
      </c>
      <c r="U24" s="142">
        <v>4.6982000000000003E-2</v>
      </c>
      <c r="V24" s="142">
        <v>1.1193248</v>
      </c>
      <c r="W24" s="142">
        <v>0.27266469999999998</v>
      </c>
      <c r="X24" s="142">
        <v>0.1161455</v>
      </c>
      <c r="Y24" s="142">
        <v>0</v>
      </c>
      <c r="Z24" s="142">
        <v>8.6E-3</v>
      </c>
      <c r="AA24" s="142">
        <v>0</v>
      </c>
      <c r="AB24" s="142">
        <v>0</v>
      </c>
      <c r="AC24" s="142">
        <v>0</v>
      </c>
      <c r="AD24" s="142">
        <v>0</v>
      </c>
      <c r="AE24" s="143">
        <v>0.89480990000000005</v>
      </c>
      <c r="AF24" s="140"/>
      <c r="AG24" s="140"/>
      <c r="AH24" s="140"/>
    </row>
    <row r="25" spans="1:34" x14ac:dyDescent="0.2">
      <c r="A25" s="140" t="s">
        <v>2130</v>
      </c>
      <c r="B25" s="140" t="s">
        <v>24</v>
      </c>
      <c r="C25" s="140" t="s">
        <v>273</v>
      </c>
      <c r="D25" s="141" t="s">
        <v>50</v>
      </c>
      <c r="E25" s="141" t="s">
        <v>2130</v>
      </c>
      <c r="F25" s="140" t="s">
        <v>2131</v>
      </c>
      <c r="G25" s="142">
        <f t="shared" si="0"/>
        <v>3.7436427999999999</v>
      </c>
      <c r="H25" s="142">
        <v>0</v>
      </c>
      <c r="I25" s="142">
        <v>2.6848551999999999</v>
      </c>
      <c r="J25" s="142">
        <v>1.0587876000000001</v>
      </c>
      <c r="K25" s="142">
        <v>0</v>
      </c>
      <c r="L25" s="142">
        <v>0</v>
      </c>
      <c r="M25" s="142">
        <v>0</v>
      </c>
      <c r="N25" s="142">
        <v>0</v>
      </c>
      <c r="O25" s="142">
        <v>0</v>
      </c>
      <c r="P25" s="142">
        <v>0</v>
      </c>
      <c r="Q25" s="142">
        <v>0</v>
      </c>
      <c r="R25" s="142">
        <v>0</v>
      </c>
      <c r="S25" s="142">
        <v>0</v>
      </c>
      <c r="T25" s="142">
        <v>0</v>
      </c>
      <c r="U25" s="142">
        <v>0.7210801</v>
      </c>
      <c r="V25" s="142">
        <v>1.7154237999999999</v>
      </c>
      <c r="W25" s="142">
        <v>0.2483513</v>
      </c>
      <c r="X25" s="142">
        <v>0.17770320000000001</v>
      </c>
      <c r="Y25" s="142">
        <v>0</v>
      </c>
      <c r="Z25" s="142">
        <v>0</v>
      </c>
      <c r="AA25" s="142">
        <v>0</v>
      </c>
      <c r="AB25" s="142">
        <v>0</v>
      </c>
      <c r="AC25" s="142">
        <v>0</v>
      </c>
      <c r="AD25" s="142">
        <v>0</v>
      </c>
      <c r="AE25" s="143">
        <v>0.88108439999999999</v>
      </c>
      <c r="AF25" s="140"/>
      <c r="AG25" s="140"/>
      <c r="AH25" s="140"/>
    </row>
    <row r="26" spans="1:34" x14ac:dyDescent="0.2">
      <c r="A26" s="140" t="s">
        <v>2132</v>
      </c>
      <c r="B26" s="140" t="s">
        <v>24</v>
      </c>
      <c r="C26" s="140" t="s">
        <v>273</v>
      </c>
      <c r="D26" s="141" t="s">
        <v>50</v>
      </c>
      <c r="E26" s="141" t="s">
        <v>2132</v>
      </c>
      <c r="F26" s="140" t="s">
        <v>2133</v>
      </c>
      <c r="G26" s="142">
        <f t="shared" si="0"/>
        <v>3.7451009000000006</v>
      </c>
      <c r="H26" s="142">
        <v>0</v>
      </c>
      <c r="I26" s="142">
        <v>3.0686150000000003</v>
      </c>
      <c r="J26" s="142">
        <v>0.67648590000000008</v>
      </c>
      <c r="K26" s="142">
        <v>0</v>
      </c>
      <c r="L26" s="142">
        <v>0</v>
      </c>
      <c r="M26" s="142">
        <v>0</v>
      </c>
      <c r="N26" s="142">
        <v>0</v>
      </c>
      <c r="O26" s="142">
        <v>0</v>
      </c>
      <c r="P26" s="142">
        <v>0</v>
      </c>
      <c r="Q26" s="142">
        <v>0</v>
      </c>
      <c r="R26" s="142">
        <v>0</v>
      </c>
      <c r="S26" s="142">
        <v>0</v>
      </c>
      <c r="T26" s="142">
        <v>0</v>
      </c>
      <c r="U26" s="142">
        <v>0.21605920000000001</v>
      </c>
      <c r="V26" s="142">
        <v>2.2034815000000001</v>
      </c>
      <c r="W26" s="142">
        <v>0.64907429999999999</v>
      </c>
      <c r="X26" s="142">
        <v>0.36532530000000002</v>
      </c>
      <c r="Y26" s="142">
        <v>0</v>
      </c>
      <c r="Z26" s="142">
        <v>0</v>
      </c>
      <c r="AA26" s="142">
        <v>0</v>
      </c>
      <c r="AB26" s="142">
        <v>0</v>
      </c>
      <c r="AC26" s="142">
        <v>0</v>
      </c>
      <c r="AD26" s="142">
        <v>0</v>
      </c>
      <c r="AE26" s="143">
        <v>0.31116060000000001</v>
      </c>
      <c r="AF26" s="140"/>
      <c r="AG26" s="140"/>
      <c r="AH26" s="140"/>
    </row>
    <row r="27" spans="1:34" x14ac:dyDescent="0.2">
      <c r="A27" s="140" t="s">
        <v>154</v>
      </c>
      <c r="B27" s="140" t="s">
        <v>24</v>
      </c>
      <c r="C27" s="140" t="s">
        <v>273</v>
      </c>
      <c r="D27" s="141" t="s">
        <v>50</v>
      </c>
      <c r="E27" s="141" t="s">
        <v>154</v>
      </c>
      <c r="F27" s="140" t="s">
        <v>476</v>
      </c>
      <c r="G27" s="142">
        <f t="shared" si="0"/>
        <v>3.9116974</v>
      </c>
      <c r="H27" s="142">
        <v>0</v>
      </c>
      <c r="I27" s="142">
        <v>3.0890225999999998</v>
      </c>
      <c r="J27" s="142">
        <v>0.82267480000000004</v>
      </c>
      <c r="K27" s="142">
        <v>0</v>
      </c>
      <c r="L27" s="142">
        <v>0</v>
      </c>
      <c r="M27" s="142">
        <v>0</v>
      </c>
      <c r="N27" s="142">
        <v>0</v>
      </c>
      <c r="O27" s="142">
        <v>0</v>
      </c>
      <c r="P27" s="142">
        <v>0</v>
      </c>
      <c r="Q27" s="142">
        <v>0</v>
      </c>
      <c r="R27" s="142">
        <v>0</v>
      </c>
      <c r="S27" s="142">
        <v>0</v>
      </c>
      <c r="T27" s="142">
        <v>0</v>
      </c>
      <c r="U27" s="142">
        <v>0.30485489999999998</v>
      </c>
      <c r="V27" s="142">
        <v>2.6490790999999998</v>
      </c>
      <c r="W27" s="142">
        <v>0.1350886</v>
      </c>
      <c r="X27" s="142">
        <v>0.11293839999999999</v>
      </c>
      <c r="Y27" s="142">
        <v>0.24209</v>
      </c>
      <c r="Z27" s="142">
        <v>0.11008999999999999</v>
      </c>
      <c r="AA27" s="142">
        <v>0</v>
      </c>
      <c r="AB27" s="142">
        <v>0</v>
      </c>
      <c r="AC27" s="142">
        <v>0</v>
      </c>
      <c r="AD27" s="142">
        <v>0</v>
      </c>
      <c r="AE27" s="143">
        <v>0.3575564</v>
      </c>
      <c r="AF27" s="140"/>
      <c r="AG27" s="140"/>
      <c r="AH27" s="140"/>
    </row>
    <row r="28" spans="1:34" x14ac:dyDescent="0.2">
      <c r="A28" s="140" t="s">
        <v>91</v>
      </c>
      <c r="B28" s="140" t="s">
        <v>24</v>
      </c>
      <c r="C28" s="140" t="s">
        <v>273</v>
      </c>
      <c r="D28" s="141" t="s">
        <v>50</v>
      </c>
      <c r="E28" s="141" t="s">
        <v>91</v>
      </c>
      <c r="F28" s="140" t="s">
        <v>1393</v>
      </c>
      <c r="G28" s="142">
        <f t="shared" si="0"/>
        <v>2.6919550000000001</v>
      </c>
      <c r="H28" s="142">
        <v>0.49</v>
      </c>
      <c r="I28" s="142">
        <v>1.9810596</v>
      </c>
      <c r="J28" s="142">
        <v>0.22089539999999999</v>
      </c>
      <c r="K28" s="142">
        <v>0</v>
      </c>
      <c r="L28" s="142">
        <v>0.13</v>
      </c>
      <c r="M28" s="142">
        <v>0</v>
      </c>
      <c r="N28" s="142">
        <v>0.14000000000000001</v>
      </c>
      <c r="O28" s="142">
        <v>0.22</v>
      </c>
      <c r="P28" s="142">
        <v>0</v>
      </c>
      <c r="Q28" s="142">
        <v>0</v>
      </c>
      <c r="R28" s="142">
        <v>0</v>
      </c>
      <c r="S28" s="142">
        <v>0</v>
      </c>
      <c r="T28" s="142">
        <v>0</v>
      </c>
      <c r="U28" s="142">
        <v>0.18602640000000001</v>
      </c>
      <c r="V28" s="142">
        <v>1.4605564</v>
      </c>
      <c r="W28" s="142">
        <v>0.33447680000000002</v>
      </c>
      <c r="X28" s="142">
        <v>0</v>
      </c>
      <c r="Y28" s="142">
        <v>0</v>
      </c>
      <c r="Z28" s="142">
        <v>0.108941</v>
      </c>
      <c r="AA28" s="142">
        <v>0</v>
      </c>
      <c r="AB28" s="142">
        <v>0</v>
      </c>
      <c r="AC28" s="142">
        <v>0</v>
      </c>
      <c r="AD28" s="142">
        <v>0</v>
      </c>
      <c r="AE28" s="143">
        <v>0.1119544</v>
      </c>
      <c r="AF28" s="140"/>
      <c r="AG28" s="140"/>
      <c r="AH28" s="140"/>
    </row>
    <row r="29" spans="1:34" x14ac:dyDescent="0.2">
      <c r="A29" s="140" t="s">
        <v>97</v>
      </c>
      <c r="B29" s="140" t="s">
        <v>24</v>
      </c>
      <c r="C29" s="140" t="s">
        <v>273</v>
      </c>
      <c r="D29" s="141" t="s">
        <v>50</v>
      </c>
      <c r="E29" s="141" t="s">
        <v>97</v>
      </c>
      <c r="F29" s="140" t="s">
        <v>878</v>
      </c>
      <c r="G29" s="142">
        <f t="shared" si="0"/>
        <v>4.7324135999999992</v>
      </c>
      <c r="H29" s="142">
        <v>0.11</v>
      </c>
      <c r="I29" s="142">
        <v>3.2381948999999999</v>
      </c>
      <c r="J29" s="142">
        <v>1.3842186999999999</v>
      </c>
      <c r="K29" s="142">
        <v>0</v>
      </c>
      <c r="L29" s="142">
        <v>0.11</v>
      </c>
      <c r="M29" s="142">
        <v>0</v>
      </c>
      <c r="N29" s="142">
        <v>0</v>
      </c>
      <c r="O29" s="142">
        <v>0</v>
      </c>
      <c r="P29" s="142">
        <v>0</v>
      </c>
      <c r="Q29" s="142">
        <v>0</v>
      </c>
      <c r="R29" s="142">
        <v>0</v>
      </c>
      <c r="S29" s="142">
        <v>0</v>
      </c>
      <c r="T29" s="142">
        <v>0</v>
      </c>
      <c r="U29" s="142">
        <v>0.27537650000000002</v>
      </c>
      <c r="V29" s="142">
        <v>2.6157914</v>
      </c>
      <c r="W29" s="142">
        <v>0.34702699999999997</v>
      </c>
      <c r="X29" s="142">
        <v>0.26054820000000001</v>
      </c>
      <c r="Y29" s="142">
        <v>0.22989000000000001</v>
      </c>
      <c r="Z29" s="142">
        <v>0.23505300000000001</v>
      </c>
      <c r="AA29" s="142">
        <v>0</v>
      </c>
      <c r="AB29" s="142">
        <v>0</v>
      </c>
      <c r="AC29" s="142">
        <v>0</v>
      </c>
      <c r="AD29" s="142">
        <v>0</v>
      </c>
      <c r="AE29" s="143">
        <v>0.65872750000000002</v>
      </c>
      <c r="AF29" s="140"/>
      <c r="AG29" s="140"/>
      <c r="AH29" s="140"/>
    </row>
    <row r="30" spans="1:34" x14ac:dyDescent="0.2">
      <c r="A30" s="140" t="s">
        <v>2134</v>
      </c>
      <c r="B30" s="140" t="s">
        <v>24</v>
      </c>
      <c r="C30" s="140" t="s">
        <v>273</v>
      </c>
      <c r="D30" s="141" t="s">
        <v>50</v>
      </c>
      <c r="E30" s="141" t="s">
        <v>2134</v>
      </c>
      <c r="F30" s="140" t="s">
        <v>2135</v>
      </c>
      <c r="G30" s="142">
        <f t="shared" si="0"/>
        <v>6.6564840000000007</v>
      </c>
      <c r="H30" s="142">
        <v>0.22</v>
      </c>
      <c r="I30" s="142">
        <v>4.6956222000000007</v>
      </c>
      <c r="J30" s="142">
        <v>1.7408618</v>
      </c>
      <c r="K30" s="142">
        <v>0</v>
      </c>
      <c r="L30" s="142">
        <v>0.22</v>
      </c>
      <c r="M30" s="142">
        <v>0</v>
      </c>
      <c r="N30" s="142">
        <v>0</v>
      </c>
      <c r="O30" s="142">
        <v>0</v>
      </c>
      <c r="P30" s="142">
        <v>0</v>
      </c>
      <c r="Q30" s="142">
        <v>0</v>
      </c>
      <c r="R30" s="142">
        <v>0</v>
      </c>
      <c r="S30" s="142">
        <v>0</v>
      </c>
      <c r="T30" s="142">
        <v>0</v>
      </c>
      <c r="U30" s="142">
        <v>0.66906120000000002</v>
      </c>
      <c r="V30" s="142">
        <v>3.6067575000000001</v>
      </c>
      <c r="W30" s="142">
        <v>0.4198035</v>
      </c>
      <c r="X30" s="142">
        <v>0.8981112</v>
      </c>
      <c r="Y30" s="142">
        <v>0.28875000000000001</v>
      </c>
      <c r="Z30" s="142">
        <v>0</v>
      </c>
      <c r="AA30" s="142">
        <v>0</v>
      </c>
      <c r="AB30" s="142">
        <v>0.12964999999999999</v>
      </c>
      <c r="AC30" s="142">
        <v>0.1037</v>
      </c>
      <c r="AD30" s="142">
        <v>0</v>
      </c>
      <c r="AE30" s="143">
        <v>0.32065060000000001</v>
      </c>
      <c r="AF30" s="140"/>
      <c r="AG30" s="140"/>
      <c r="AH30" s="140"/>
    </row>
    <row r="31" spans="1:34" x14ac:dyDescent="0.2">
      <c r="A31" s="140" t="s">
        <v>107</v>
      </c>
      <c r="B31" s="140" t="s">
        <v>24</v>
      </c>
      <c r="C31" s="140" t="s">
        <v>273</v>
      </c>
      <c r="D31" s="141" t="s">
        <v>50</v>
      </c>
      <c r="E31" s="141" t="s">
        <v>107</v>
      </c>
      <c r="F31" s="140" t="s">
        <v>477</v>
      </c>
      <c r="G31" s="142">
        <f t="shared" si="0"/>
        <v>5.6461903000000007</v>
      </c>
      <c r="H31" s="142">
        <v>0</v>
      </c>
      <c r="I31" s="142">
        <v>4.0130603000000002</v>
      </c>
      <c r="J31" s="142">
        <v>1.63313</v>
      </c>
      <c r="K31" s="142">
        <v>0</v>
      </c>
      <c r="L31" s="142">
        <v>0</v>
      </c>
      <c r="M31" s="142">
        <v>0</v>
      </c>
      <c r="N31" s="142">
        <v>0</v>
      </c>
      <c r="O31" s="142">
        <v>0</v>
      </c>
      <c r="P31" s="142">
        <v>0</v>
      </c>
      <c r="Q31" s="142">
        <v>0</v>
      </c>
      <c r="R31" s="142">
        <v>0</v>
      </c>
      <c r="S31" s="142">
        <v>0</v>
      </c>
      <c r="T31" s="142">
        <v>0</v>
      </c>
      <c r="U31" s="142">
        <v>0.81768180000000001</v>
      </c>
      <c r="V31" s="142">
        <v>2.6134585000000001</v>
      </c>
      <c r="W31" s="142">
        <v>0.58191999999999999</v>
      </c>
      <c r="X31" s="142">
        <v>0.55719430000000003</v>
      </c>
      <c r="Y31" s="142">
        <v>0.42165449999999999</v>
      </c>
      <c r="Z31" s="142">
        <v>0.36978</v>
      </c>
      <c r="AA31" s="142">
        <v>0</v>
      </c>
      <c r="AB31" s="142">
        <v>0</v>
      </c>
      <c r="AC31" s="142">
        <v>0</v>
      </c>
      <c r="AD31" s="142">
        <v>0</v>
      </c>
      <c r="AE31" s="143">
        <v>0.28450120000000001</v>
      </c>
      <c r="AF31" s="140"/>
      <c r="AG31" s="140"/>
      <c r="AH31" s="140"/>
    </row>
    <row r="32" spans="1:34" x14ac:dyDescent="0.2">
      <c r="A32" s="140" t="s">
        <v>2136</v>
      </c>
      <c r="B32" s="140" t="s">
        <v>24</v>
      </c>
      <c r="C32" s="140" t="s">
        <v>273</v>
      </c>
      <c r="D32" s="141" t="s">
        <v>50</v>
      </c>
      <c r="E32" s="141" t="s">
        <v>2136</v>
      </c>
      <c r="F32" s="140" t="s">
        <v>2137</v>
      </c>
      <c r="G32" s="142">
        <f t="shared" si="0"/>
        <v>0.12788250000000001</v>
      </c>
      <c r="H32" s="142">
        <v>0</v>
      </c>
      <c r="I32" s="142">
        <v>0</v>
      </c>
      <c r="J32" s="142">
        <v>0.12788250000000001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0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0.12788250000000001</v>
      </c>
      <c r="AD32" s="142">
        <v>0</v>
      </c>
      <c r="AE32" s="143">
        <v>0</v>
      </c>
      <c r="AF32" s="140"/>
      <c r="AG32" s="140"/>
      <c r="AH32" s="140"/>
    </row>
    <row r="33" spans="1:34" x14ac:dyDescent="0.2">
      <c r="A33" s="140" t="s">
        <v>1998</v>
      </c>
      <c r="B33" s="140" t="s">
        <v>24</v>
      </c>
      <c r="C33" s="140" t="s">
        <v>273</v>
      </c>
      <c r="D33" s="141" t="s">
        <v>50</v>
      </c>
      <c r="E33" s="141" t="s">
        <v>1998</v>
      </c>
      <c r="F33" s="140" t="s">
        <v>2016</v>
      </c>
      <c r="G33" s="142">
        <f t="shared" si="0"/>
        <v>1.6467015999999999</v>
      </c>
      <c r="H33" s="142">
        <v>0</v>
      </c>
      <c r="I33" s="142">
        <v>0.56337660000000001</v>
      </c>
      <c r="J33" s="142">
        <v>1.0833249999999999</v>
      </c>
      <c r="K33" s="142">
        <v>0</v>
      </c>
      <c r="L33" s="142">
        <v>0</v>
      </c>
      <c r="M33" s="142">
        <v>0</v>
      </c>
      <c r="N33" s="142">
        <v>0</v>
      </c>
      <c r="O33" s="142">
        <v>0</v>
      </c>
      <c r="P33" s="142">
        <v>0</v>
      </c>
      <c r="Q33" s="142">
        <v>0</v>
      </c>
      <c r="R33" s="142">
        <v>0</v>
      </c>
      <c r="S33" s="142">
        <v>0</v>
      </c>
      <c r="T33" s="142">
        <v>0</v>
      </c>
      <c r="U33" s="142">
        <v>3.1372000000000001E-3</v>
      </c>
      <c r="V33" s="142">
        <v>0.48647370000000001</v>
      </c>
      <c r="W33" s="142">
        <v>7.3765700000000003E-2</v>
      </c>
      <c r="X33" s="142">
        <v>0</v>
      </c>
      <c r="Y33" s="142">
        <v>0</v>
      </c>
      <c r="Z33" s="142">
        <v>0.66322999999999999</v>
      </c>
      <c r="AA33" s="142">
        <v>0</v>
      </c>
      <c r="AB33" s="142">
        <v>0</v>
      </c>
      <c r="AC33" s="142">
        <v>0</v>
      </c>
      <c r="AD33" s="142">
        <v>0</v>
      </c>
      <c r="AE33" s="143">
        <v>0.420095</v>
      </c>
      <c r="AF33" s="140"/>
      <c r="AG33" s="140"/>
      <c r="AH33" s="140"/>
    </row>
    <row r="34" spans="1:34" x14ac:dyDescent="0.2">
      <c r="A34" s="140" t="s">
        <v>2138</v>
      </c>
      <c r="B34" s="140" t="s">
        <v>24</v>
      </c>
      <c r="C34" s="140" t="s">
        <v>274</v>
      </c>
      <c r="D34" s="141" t="s">
        <v>68</v>
      </c>
      <c r="E34" s="141" t="s">
        <v>2138</v>
      </c>
      <c r="F34" s="140" t="s">
        <v>2139</v>
      </c>
      <c r="G34" s="142">
        <f t="shared" si="0"/>
        <v>1.5492242999999999</v>
      </c>
      <c r="H34" s="142">
        <v>0</v>
      </c>
      <c r="I34" s="142">
        <v>1.3094110999999999</v>
      </c>
      <c r="J34" s="142">
        <v>0.2398132</v>
      </c>
      <c r="K34" s="142">
        <v>0</v>
      </c>
      <c r="L34" s="142">
        <v>0</v>
      </c>
      <c r="M34" s="142">
        <v>0</v>
      </c>
      <c r="N34" s="142">
        <v>0</v>
      </c>
      <c r="O34" s="142">
        <v>0</v>
      </c>
      <c r="P34" s="142">
        <v>0</v>
      </c>
      <c r="Q34" s="142">
        <v>0</v>
      </c>
      <c r="R34" s="142">
        <v>0</v>
      </c>
      <c r="S34" s="142">
        <v>0</v>
      </c>
      <c r="T34" s="142">
        <v>0</v>
      </c>
      <c r="U34" s="142">
        <v>0.12931899999999999</v>
      </c>
      <c r="V34" s="142">
        <v>0.84895520000000002</v>
      </c>
      <c r="W34" s="142">
        <v>0.33113690000000001</v>
      </c>
      <c r="X34" s="142">
        <v>0.2398132</v>
      </c>
      <c r="Y34" s="142">
        <v>0</v>
      </c>
      <c r="Z34" s="142">
        <v>0</v>
      </c>
      <c r="AA34" s="142">
        <v>0</v>
      </c>
      <c r="AB34" s="142">
        <v>0</v>
      </c>
      <c r="AC34" s="142">
        <v>0</v>
      </c>
      <c r="AD34" s="142">
        <v>0</v>
      </c>
      <c r="AE34" s="143">
        <v>0</v>
      </c>
      <c r="AF34" s="140"/>
      <c r="AG34" s="140"/>
      <c r="AH34" s="140"/>
    </row>
    <row r="35" spans="1:34" x14ac:dyDescent="0.2">
      <c r="A35" s="140" t="s">
        <v>2140</v>
      </c>
      <c r="B35" s="140" t="s">
        <v>24</v>
      </c>
      <c r="C35" s="140" t="s">
        <v>274</v>
      </c>
      <c r="D35" s="141" t="s">
        <v>68</v>
      </c>
      <c r="E35" s="141" t="s">
        <v>2140</v>
      </c>
      <c r="F35" s="140" t="s">
        <v>2141</v>
      </c>
      <c r="G35" s="142">
        <f t="shared" si="0"/>
        <v>2.5557870999999999</v>
      </c>
      <c r="H35" s="142">
        <v>0</v>
      </c>
      <c r="I35" s="142">
        <v>1.6770824</v>
      </c>
      <c r="J35" s="142">
        <v>0.87870470000000001</v>
      </c>
      <c r="K35" s="142">
        <v>0</v>
      </c>
      <c r="L35" s="142">
        <v>0</v>
      </c>
      <c r="M35" s="142">
        <v>0</v>
      </c>
      <c r="N35" s="142">
        <v>0</v>
      </c>
      <c r="O35" s="142">
        <v>0</v>
      </c>
      <c r="P35" s="142">
        <v>0</v>
      </c>
      <c r="Q35" s="142">
        <v>0</v>
      </c>
      <c r="R35" s="142">
        <v>0</v>
      </c>
      <c r="S35" s="142">
        <v>0</v>
      </c>
      <c r="T35" s="142">
        <v>0</v>
      </c>
      <c r="U35" s="142">
        <v>0.11226940000000001</v>
      </c>
      <c r="V35" s="142">
        <v>1.4914925999999999</v>
      </c>
      <c r="W35" s="142">
        <v>7.3320399999999994E-2</v>
      </c>
      <c r="X35" s="142">
        <v>0.1079386</v>
      </c>
      <c r="Y35" s="142">
        <v>0.16924900000000001</v>
      </c>
      <c r="Z35" s="142">
        <v>0</v>
      </c>
      <c r="AA35" s="142">
        <v>0</v>
      </c>
      <c r="AB35" s="142">
        <v>0</v>
      </c>
      <c r="AC35" s="142">
        <v>0</v>
      </c>
      <c r="AD35" s="142">
        <v>0</v>
      </c>
      <c r="AE35" s="143">
        <v>0.60151710000000003</v>
      </c>
      <c r="AF35" s="140"/>
      <c r="AG35" s="140"/>
      <c r="AH35" s="140"/>
    </row>
    <row r="36" spans="1:34" x14ac:dyDescent="0.2">
      <c r="A36" s="140" t="s">
        <v>2142</v>
      </c>
      <c r="B36" s="140" t="s">
        <v>24</v>
      </c>
      <c r="C36" s="140" t="s">
        <v>274</v>
      </c>
      <c r="D36" s="141" t="s">
        <v>68</v>
      </c>
      <c r="E36" s="141" t="s">
        <v>2142</v>
      </c>
      <c r="F36" s="140" t="s">
        <v>2143</v>
      </c>
      <c r="G36" s="142">
        <f t="shared" si="0"/>
        <v>1.853747</v>
      </c>
      <c r="H36" s="142">
        <v>0</v>
      </c>
      <c r="I36" s="142">
        <v>1.6039177</v>
      </c>
      <c r="J36" s="142">
        <v>0.24982930000000003</v>
      </c>
      <c r="K36" s="142">
        <v>0</v>
      </c>
      <c r="L36" s="142">
        <v>0</v>
      </c>
      <c r="M36" s="142">
        <v>0</v>
      </c>
      <c r="N36" s="142">
        <v>0</v>
      </c>
      <c r="O36" s="142">
        <v>0</v>
      </c>
      <c r="P36" s="142">
        <v>0</v>
      </c>
      <c r="Q36" s="142">
        <v>0</v>
      </c>
      <c r="R36" s="142">
        <v>0</v>
      </c>
      <c r="S36" s="142">
        <v>0</v>
      </c>
      <c r="T36" s="142">
        <v>0</v>
      </c>
      <c r="U36" s="142">
        <v>0.33475860000000002</v>
      </c>
      <c r="V36" s="142">
        <v>1.1822280999999999</v>
      </c>
      <c r="W36" s="142">
        <v>8.6930999999999994E-2</v>
      </c>
      <c r="X36" s="142">
        <v>0.1020093</v>
      </c>
      <c r="Y36" s="142">
        <v>0</v>
      </c>
      <c r="Z36" s="142">
        <v>0</v>
      </c>
      <c r="AA36" s="142">
        <v>0.11328000000000001</v>
      </c>
      <c r="AB36" s="142">
        <v>0</v>
      </c>
      <c r="AC36" s="142">
        <v>3.4540000000000001E-2</v>
      </c>
      <c r="AD36" s="142">
        <v>0</v>
      </c>
      <c r="AE36" s="143">
        <v>0</v>
      </c>
      <c r="AF36" s="140"/>
      <c r="AG36" s="140"/>
      <c r="AH36" s="140"/>
    </row>
    <row r="37" spans="1:34" x14ac:dyDescent="0.2">
      <c r="A37" s="140" t="s">
        <v>862</v>
      </c>
      <c r="B37" s="140" t="s">
        <v>24</v>
      </c>
      <c r="C37" s="140" t="s">
        <v>274</v>
      </c>
      <c r="D37" s="141" t="s">
        <v>68</v>
      </c>
      <c r="E37" s="141" t="s">
        <v>862</v>
      </c>
      <c r="F37" s="140" t="s">
        <v>863</v>
      </c>
      <c r="G37" s="142">
        <f t="shared" si="0"/>
        <v>2.5208358999999998</v>
      </c>
      <c r="H37" s="142">
        <v>0</v>
      </c>
      <c r="I37" s="142">
        <v>1.0880559000000001</v>
      </c>
      <c r="J37" s="142">
        <v>1.4327799999999999</v>
      </c>
      <c r="K37" s="142">
        <v>0</v>
      </c>
      <c r="L37" s="142">
        <v>0</v>
      </c>
      <c r="M37" s="142">
        <v>0</v>
      </c>
      <c r="N37" s="142">
        <v>0</v>
      </c>
      <c r="O37" s="142">
        <v>0</v>
      </c>
      <c r="P37" s="142">
        <v>0</v>
      </c>
      <c r="Q37" s="142">
        <v>0</v>
      </c>
      <c r="R37" s="142">
        <v>0</v>
      </c>
      <c r="S37" s="142">
        <v>0</v>
      </c>
      <c r="T37" s="142">
        <v>0</v>
      </c>
      <c r="U37" s="142">
        <v>0.1320016</v>
      </c>
      <c r="V37" s="142">
        <v>0.80266559999999998</v>
      </c>
      <c r="W37" s="142">
        <v>0.15338869999999999</v>
      </c>
      <c r="X37" s="142">
        <v>0.56168439999999997</v>
      </c>
      <c r="Y37" s="142">
        <v>0</v>
      </c>
      <c r="Z37" s="142">
        <v>0.12327</v>
      </c>
      <c r="AA37" s="142">
        <v>0</v>
      </c>
      <c r="AB37" s="142">
        <v>0</v>
      </c>
      <c r="AC37" s="142">
        <v>0</v>
      </c>
      <c r="AD37" s="142">
        <v>0</v>
      </c>
      <c r="AE37" s="143">
        <v>0.74782559999999998</v>
      </c>
      <c r="AF37" s="140"/>
      <c r="AG37" s="140"/>
      <c r="AH37" s="140"/>
    </row>
    <row r="38" spans="1:34" x14ac:dyDescent="0.2">
      <c r="A38" s="140" t="s">
        <v>480</v>
      </c>
      <c r="B38" s="140" t="s">
        <v>24</v>
      </c>
      <c r="C38" s="140" t="s">
        <v>274</v>
      </c>
      <c r="D38" s="141" t="s">
        <v>68</v>
      </c>
      <c r="E38" s="141" t="s">
        <v>480</v>
      </c>
      <c r="F38" s="140" t="s">
        <v>481</v>
      </c>
      <c r="G38" s="142">
        <f t="shared" si="0"/>
        <v>1.9861638000000001</v>
      </c>
      <c r="H38" s="142">
        <v>0</v>
      </c>
      <c r="I38" s="142">
        <v>1.7696054000000001</v>
      </c>
      <c r="J38" s="142">
        <v>0.21655839999999998</v>
      </c>
      <c r="K38" s="142">
        <v>0</v>
      </c>
      <c r="L38" s="142">
        <v>0</v>
      </c>
      <c r="M38" s="142">
        <v>0</v>
      </c>
      <c r="N38" s="142">
        <v>0</v>
      </c>
      <c r="O38" s="142">
        <v>0</v>
      </c>
      <c r="P38" s="142">
        <v>0</v>
      </c>
      <c r="Q38" s="142">
        <v>0</v>
      </c>
      <c r="R38" s="142">
        <v>0</v>
      </c>
      <c r="S38" s="142">
        <v>0</v>
      </c>
      <c r="T38" s="142">
        <v>0</v>
      </c>
      <c r="U38" s="142">
        <v>9.7953399999999996E-2</v>
      </c>
      <c r="V38" s="142">
        <v>1.4157580000000001</v>
      </c>
      <c r="W38" s="142">
        <v>0.25589400000000001</v>
      </c>
      <c r="X38" s="142">
        <v>0.11293839999999999</v>
      </c>
      <c r="Y38" s="142">
        <v>0</v>
      </c>
      <c r="Z38" s="142">
        <v>0</v>
      </c>
      <c r="AA38" s="142">
        <v>0</v>
      </c>
      <c r="AB38" s="142">
        <v>0</v>
      </c>
      <c r="AC38" s="142">
        <v>0.10362</v>
      </c>
      <c r="AD38" s="142">
        <v>0</v>
      </c>
      <c r="AE38" s="143">
        <v>0</v>
      </c>
      <c r="AF38" s="140"/>
      <c r="AG38" s="140"/>
      <c r="AH38" s="140"/>
    </row>
    <row r="39" spans="1:34" x14ac:dyDescent="0.2">
      <c r="A39" s="140" t="s">
        <v>305</v>
      </c>
      <c r="B39" s="140" t="s">
        <v>24</v>
      </c>
      <c r="C39" s="140" t="s">
        <v>274</v>
      </c>
      <c r="D39" s="141" t="s">
        <v>68</v>
      </c>
      <c r="E39" s="141" t="s">
        <v>305</v>
      </c>
      <c r="F39" s="140" t="s">
        <v>306</v>
      </c>
      <c r="G39" s="142">
        <f t="shared" si="0"/>
        <v>6.9912352000000002</v>
      </c>
      <c r="H39" s="142">
        <v>0.45</v>
      </c>
      <c r="I39" s="142">
        <v>4.2211115000000001</v>
      </c>
      <c r="J39" s="142">
        <v>2.3201236999999999</v>
      </c>
      <c r="K39" s="142">
        <v>0</v>
      </c>
      <c r="L39" s="142">
        <v>0.16</v>
      </c>
      <c r="M39" s="142">
        <v>0</v>
      </c>
      <c r="N39" s="142">
        <v>0.17</v>
      </c>
      <c r="O39" s="142">
        <v>0.12</v>
      </c>
      <c r="P39" s="142">
        <v>0</v>
      </c>
      <c r="Q39" s="142">
        <v>0</v>
      </c>
      <c r="R39" s="142">
        <v>0</v>
      </c>
      <c r="S39" s="142">
        <v>0</v>
      </c>
      <c r="T39" s="142">
        <v>0</v>
      </c>
      <c r="U39" s="142">
        <v>0.39058340000000003</v>
      </c>
      <c r="V39" s="142">
        <v>3.6721688000000001</v>
      </c>
      <c r="W39" s="142">
        <v>0.15835930000000001</v>
      </c>
      <c r="X39" s="142">
        <v>0.5565698</v>
      </c>
      <c r="Y39" s="142">
        <v>0</v>
      </c>
      <c r="Z39" s="142">
        <v>0.10772</v>
      </c>
      <c r="AA39" s="142">
        <v>0.28602</v>
      </c>
      <c r="AB39" s="142">
        <v>0</v>
      </c>
      <c r="AC39" s="142">
        <v>0.1273</v>
      </c>
      <c r="AD39" s="142">
        <v>0</v>
      </c>
      <c r="AE39" s="143">
        <v>1.2425139000000001</v>
      </c>
      <c r="AF39" s="140"/>
      <c r="AG39" s="140"/>
      <c r="AH39" s="140"/>
    </row>
    <row r="40" spans="1:34" x14ac:dyDescent="0.2">
      <c r="A40" s="140" t="s">
        <v>2144</v>
      </c>
      <c r="B40" s="140" t="s">
        <v>24</v>
      </c>
      <c r="C40" s="140" t="s">
        <v>274</v>
      </c>
      <c r="D40" s="141" t="s">
        <v>68</v>
      </c>
      <c r="E40" s="141" t="s">
        <v>2144</v>
      </c>
      <c r="F40" s="140" t="s">
        <v>2145</v>
      </c>
      <c r="G40" s="142">
        <f t="shared" si="0"/>
        <v>3.8280908</v>
      </c>
      <c r="H40" s="142">
        <v>0</v>
      </c>
      <c r="I40" s="142">
        <v>3.1054762999999999</v>
      </c>
      <c r="J40" s="142">
        <v>0.72261449999999994</v>
      </c>
      <c r="K40" s="142">
        <v>0</v>
      </c>
      <c r="L40" s="142">
        <v>0</v>
      </c>
      <c r="M40" s="142">
        <v>0</v>
      </c>
      <c r="N40" s="142">
        <v>0</v>
      </c>
      <c r="O40" s="142">
        <v>0</v>
      </c>
      <c r="P40" s="142">
        <v>0</v>
      </c>
      <c r="Q40" s="142">
        <v>0</v>
      </c>
      <c r="R40" s="142">
        <v>0</v>
      </c>
      <c r="S40" s="142">
        <v>0</v>
      </c>
      <c r="T40" s="142">
        <v>0</v>
      </c>
      <c r="U40" s="142">
        <v>9.8224000000000006E-2</v>
      </c>
      <c r="V40" s="142">
        <v>2.8380668999999998</v>
      </c>
      <c r="W40" s="142">
        <v>0.16918540000000001</v>
      </c>
      <c r="X40" s="142">
        <v>0.13327739999999999</v>
      </c>
      <c r="Y40" s="142">
        <v>0</v>
      </c>
      <c r="Z40" s="142">
        <v>0</v>
      </c>
      <c r="AA40" s="142">
        <v>0</v>
      </c>
      <c r="AB40" s="142">
        <v>0</v>
      </c>
      <c r="AC40" s="142">
        <v>0</v>
      </c>
      <c r="AD40" s="142">
        <v>0</v>
      </c>
      <c r="AE40" s="143">
        <v>0.58933709999999995</v>
      </c>
      <c r="AF40" s="140"/>
      <c r="AG40" s="140"/>
      <c r="AH40" s="140"/>
    </row>
    <row r="41" spans="1:34" x14ac:dyDescent="0.2">
      <c r="A41" s="140" t="s">
        <v>2146</v>
      </c>
      <c r="B41" s="140" t="s">
        <v>24</v>
      </c>
      <c r="C41" s="140" t="s">
        <v>274</v>
      </c>
      <c r="D41" s="141" t="s">
        <v>68</v>
      </c>
      <c r="E41" s="141" t="s">
        <v>2146</v>
      </c>
      <c r="F41" s="140" t="s">
        <v>2147</v>
      </c>
      <c r="G41" s="142">
        <f t="shared" si="0"/>
        <v>2.6502512</v>
      </c>
      <c r="H41" s="142">
        <v>0.11</v>
      </c>
      <c r="I41" s="142">
        <v>2.4322512000000001</v>
      </c>
      <c r="J41" s="142">
        <v>0.108</v>
      </c>
      <c r="K41" s="142">
        <v>0</v>
      </c>
      <c r="L41" s="142">
        <v>0</v>
      </c>
      <c r="M41" s="142">
        <v>0</v>
      </c>
      <c r="N41" s="142">
        <v>0.11</v>
      </c>
      <c r="O41" s="142">
        <v>0</v>
      </c>
      <c r="P41" s="142">
        <v>0</v>
      </c>
      <c r="Q41" s="142">
        <v>0</v>
      </c>
      <c r="R41" s="142">
        <v>0</v>
      </c>
      <c r="S41" s="142">
        <v>0</v>
      </c>
      <c r="T41" s="142">
        <v>0</v>
      </c>
      <c r="U41" s="142">
        <v>0.28114860000000003</v>
      </c>
      <c r="V41" s="142">
        <v>1.9752852000000001</v>
      </c>
      <c r="W41" s="142">
        <v>0.17581740000000001</v>
      </c>
      <c r="X41" s="142">
        <v>0</v>
      </c>
      <c r="Y41" s="142">
        <v>0</v>
      </c>
      <c r="Z41" s="142">
        <v>0.108</v>
      </c>
      <c r="AA41" s="142">
        <v>0</v>
      </c>
      <c r="AB41" s="142">
        <v>0</v>
      </c>
      <c r="AC41" s="142">
        <v>0</v>
      </c>
      <c r="AD41" s="142">
        <v>0</v>
      </c>
      <c r="AE41" s="143">
        <v>0</v>
      </c>
      <c r="AF41" s="140"/>
      <c r="AG41" s="140"/>
      <c r="AH41" s="140"/>
    </row>
    <row r="42" spans="1:34" x14ac:dyDescent="0.2">
      <c r="A42" s="140" t="s">
        <v>2148</v>
      </c>
      <c r="B42" s="140" t="s">
        <v>24</v>
      </c>
      <c r="C42" s="140" t="s">
        <v>274</v>
      </c>
      <c r="D42" s="141" t="s">
        <v>68</v>
      </c>
      <c r="E42" s="141" t="s">
        <v>2148</v>
      </c>
      <c r="F42" s="140" t="s">
        <v>2149</v>
      </c>
      <c r="G42" s="142">
        <f t="shared" si="0"/>
        <v>3.5639991000000002</v>
      </c>
      <c r="H42" s="142">
        <v>0.22999999999999998</v>
      </c>
      <c r="I42" s="142">
        <v>2.1324257000000002</v>
      </c>
      <c r="J42" s="142">
        <v>1.2015734</v>
      </c>
      <c r="K42" s="142">
        <v>0.12</v>
      </c>
      <c r="L42" s="142">
        <v>0.11</v>
      </c>
      <c r="M42" s="142">
        <v>0</v>
      </c>
      <c r="N42" s="142">
        <v>0</v>
      </c>
      <c r="O42" s="142">
        <v>0</v>
      </c>
      <c r="P42" s="142">
        <v>0</v>
      </c>
      <c r="Q42" s="142">
        <v>0</v>
      </c>
      <c r="R42" s="142">
        <v>0</v>
      </c>
      <c r="S42" s="142">
        <v>0</v>
      </c>
      <c r="T42" s="142">
        <v>0</v>
      </c>
      <c r="U42" s="142">
        <v>0.1028563</v>
      </c>
      <c r="V42" s="142">
        <v>1.7523317</v>
      </c>
      <c r="W42" s="142">
        <v>0.27723769999999998</v>
      </c>
      <c r="X42" s="142">
        <v>0.58371360000000005</v>
      </c>
      <c r="Y42" s="142">
        <v>0.12055</v>
      </c>
      <c r="Z42" s="142">
        <v>0</v>
      </c>
      <c r="AA42" s="142">
        <v>0</v>
      </c>
      <c r="AB42" s="142">
        <v>0</v>
      </c>
      <c r="AC42" s="142">
        <v>0</v>
      </c>
      <c r="AD42" s="142">
        <v>0</v>
      </c>
      <c r="AE42" s="143">
        <v>0.49730980000000002</v>
      </c>
      <c r="AF42" s="140"/>
      <c r="AG42" s="140"/>
      <c r="AH42" s="140"/>
    </row>
    <row r="43" spans="1:34" x14ac:dyDescent="0.2">
      <c r="A43" s="140" t="s">
        <v>2150</v>
      </c>
      <c r="B43" s="140" t="s">
        <v>24</v>
      </c>
      <c r="C43" s="140" t="s">
        <v>274</v>
      </c>
      <c r="D43" s="141" t="s">
        <v>68</v>
      </c>
      <c r="E43" s="141" t="s">
        <v>2150</v>
      </c>
      <c r="F43" s="140" t="s">
        <v>2151</v>
      </c>
      <c r="G43" s="142">
        <f t="shared" si="0"/>
        <v>3.1913292000000002</v>
      </c>
      <c r="H43" s="142">
        <v>0</v>
      </c>
      <c r="I43" s="142">
        <v>2.2532624999999999</v>
      </c>
      <c r="J43" s="142">
        <v>0.93806670000000003</v>
      </c>
      <c r="K43" s="142">
        <v>0</v>
      </c>
      <c r="L43" s="142">
        <v>0</v>
      </c>
      <c r="M43" s="142">
        <v>0</v>
      </c>
      <c r="N43" s="142">
        <v>0</v>
      </c>
      <c r="O43" s="142">
        <v>0</v>
      </c>
      <c r="P43" s="142">
        <v>0</v>
      </c>
      <c r="Q43" s="142">
        <v>0</v>
      </c>
      <c r="R43" s="142">
        <v>0</v>
      </c>
      <c r="S43" s="142">
        <v>0</v>
      </c>
      <c r="T43" s="142">
        <v>0</v>
      </c>
      <c r="U43" s="142">
        <v>0.25476330000000003</v>
      </c>
      <c r="V43" s="142">
        <v>1.7857896</v>
      </c>
      <c r="W43" s="142">
        <v>0.2127096</v>
      </c>
      <c r="X43" s="142">
        <v>0.21239340000000001</v>
      </c>
      <c r="Y43" s="142">
        <v>0</v>
      </c>
      <c r="Z43" s="142">
        <v>0</v>
      </c>
      <c r="AA43" s="142">
        <v>0</v>
      </c>
      <c r="AB43" s="142">
        <v>0</v>
      </c>
      <c r="AC43" s="142">
        <v>0</v>
      </c>
      <c r="AD43" s="142">
        <v>0</v>
      </c>
      <c r="AE43" s="143">
        <v>0.72567329999999997</v>
      </c>
      <c r="AF43" s="140"/>
      <c r="AG43" s="140"/>
      <c r="AH43" s="140"/>
    </row>
    <row r="44" spans="1:34" x14ac:dyDescent="0.2">
      <c r="A44" s="140" t="s">
        <v>2152</v>
      </c>
      <c r="B44" s="140" t="s">
        <v>24</v>
      </c>
      <c r="C44" s="140" t="s">
        <v>274</v>
      </c>
      <c r="D44" s="141" t="s">
        <v>68</v>
      </c>
      <c r="E44" s="141" t="s">
        <v>2152</v>
      </c>
      <c r="F44" s="140" t="s">
        <v>2153</v>
      </c>
      <c r="G44" s="142">
        <f t="shared" si="0"/>
        <v>2.5825815999999997</v>
      </c>
      <c r="H44" s="142">
        <v>0</v>
      </c>
      <c r="I44" s="142">
        <v>1.1473578999999998</v>
      </c>
      <c r="J44" s="142">
        <v>1.4352236999999999</v>
      </c>
      <c r="K44" s="142">
        <v>0</v>
      </c>
      <c r="L44" s="142">
        <v>0</v>
      </c>
      <c r="M44" s="142">
        <v>0</v>
      </c>
      <c r="N44" s="142">
        <v>0</v>
      </c>
      <c r="O44" s="142">
        <v>0</v>
      </c>
      <c r="P44" s="142">
        <v>0</v>
      </c>
      <c r="Q44" s="142">
        <v>0</v>
      </c>
      <c r="R44" s="142">
        <v>0</v>
      </c>
      <c r="S44" s="142">
        <v>0</v>
      </c>
      <c r="T44" s="142">
        <v>0</v>
      </c>
      <c r="U44" s="142">
        <v>4.8135999999999998E-2</v>
      </c>
      <c r="V44" s="142">
        <v>1.0471166999999999</v>
      </c>
      <c r="W44" s="142">
        <v>5.2105199999999997E-2</v>
      </c>
      <c r="X44" s="142">
        <v>0.76121079999999997</v>
      </c>
      <c r="Y44" s="142">
        <v>0</v>
      </c>
      <c r="Z44" s="142">
        <v>0.10473</v>
      </c>
      <c r="AA44" s="142">
        <v>0</v>
      </c>
      <c r="AB44" s="142">
        <v>0</v>
      </c>
      <c r="AC44" s="142">
        <v>0</v>
      </c>
      <c r="AD44" s="142">
        <v>0</v>
      </c>
      <c r="AE44" s="143">
        <v>0.56928290000000004</v>
      </c>
      <c r="AF44" s="140"/>
      <c r="AG44" s="140"/>
      <c r="AH44" s="140"/>
    </row>
    <row r="45" spans="1:34" x14ac:dyDescent="0.2">
      <c r="A45" s="140" t="s">
        <v>2154</v>
      </c>
      <c r="B45" s="140" t="s">
        <v>24</v>
      </c>
      <c r="C45" s="140" t="s">
        <v>274</v>
      </c>
      <c r="D45" s="141" t="s">
        <v>68</v>
      </c>
      <c r="E45" s="141" t="s">
        <v>2154</v>
      </c>
      <c r="F45" s="140" t="s">
        <v>2155</v>
      </c>
      <c r="G45" s="142">
        <f t="shared" si="0"/>
        <v>3.0415780000000003</v>
      </c>
      <c r="H45" s="142">
        <v>0</v>
      </c>
      <c r="I45" s="142">
        <v>2.2879746000000001</v>
      </c>
      <c r="J45" s="142">
        <v>0.75360340000000003</v>
      </c>
      <c r="K45" s="142">
        <v>0</v>
      </c>
      <c r="L45" s="142">
        <v>0</v>
      </c>
      <c r="M45" s="142">
        <v>0</v>
      </c>
      <c r="N45" s="142">
        <v>0</v>
      </c>
      <c r="O45" s="142">
        <v>0</v>
      </c>
      <c r="P45" s="142">
        <v>0</v>
      </c>
      <c r="Q45" s="142">
        <v>0</v>
      </c>
      <c r="R45" s="142">
        <v>0</v>
      </c>
      <c r="S45" s="142">
        <v>0</v>
      </c>
      <c r="T45" s="142">
        <v>0</v>
      </c>
      <c r="U45" s="142">
        <v>0.16695499999999999</v>
      </c>
      <c r="V45" s="142">
        <v>2.0267974999999998</v>
      </c>
      <c r="W45" s="142">
        <v>9.4222100000000003E-2</v>
      </c>
      <c r="X45" s="142">
        <v>0.30131160000000001</v>
      </c>
      <c r="Y45" s="142">
        <v>0</v>
      </c>
      <c r="Z45" s="142">
        <v>0</v>
      </c>
      <c r="AA45" s="142">
        <v>0</v>
      </c>
      <c r="AB45" s="142">
        <v>0</v>
      </c>
      <c r="AC45" s="142">
        <v>0</v>
      </c>
      <c r="AD45" s="142">
        <v>0</v>
      </c>
      <c r="AE45" s="143">
        <v>0.45229180000000002</v>
      </c>
      <c r="AF45" s="140"/>
      <c r="AG45" s="140"/>
      <c r="AH45" s="140"/>
    </row>
    <row r="46" spans="1:34" x14ac:dyDescent="0.2">
      <c r="A46" s="140" t="s">
        <v>127</v>
      </c>
      <c r="B46" s="140" t="s">
        <v>24</v>
      </c>
      <c r="C46" s="140" t="s">
        <v>274</v>
      </c>
      <c r="D46" s="141" t="s">
        <v>68</v>
      </c>
      <c r="E46" s="141" t="s">
        <v>127</v>
      </c>
      <c r="F46" s="140" t="s">
        <v>307</v>
      </c>
      <c r="G46" s="142">
        <f t="shared" si="0"/>
        <v>3.6939576000000001</v>
      </c>
      <c r="H46" s="142">
        <v>0</v>
      </c>
      <c r="I46" s="142">
        <v>2.6229388999999999</v>
      </c>
      <c r="J46" s="142">
        <v>1.0710187</v>
      </c>
      <c r="K46" s="142">
        <v>0</v>
      </c>
      <c r="L46" s="142">
        <v>0</v>
      </c>
      <c r="M46" s="142">
        <v>0</v>
      </c>
      <c r="N46" s="142">
        <v>0</v>
      </c>
      <c r="O46" s="142">
        <v>0</v>
      </c>
      <c r="P46" s="142">
        <v>0</v>
      </c>
      <c r="Q46" s="142">
        <v>0</v>
      </c>
      <c r="R46" s="142">
        <v>0</v>
      </c>
      <c r="S46" s="142">
        <v>0</v>
      </c>
      <c r="T46" s="142">
        <v>0</v>
      </c>
      <c r="U46" s="142">
        <v>0.37879620000000003</v>
      </c>
      <c r="V46" s="142">
        <v>2.0185152</v>
      </c>
      <c r="W46" s="142">
        <v>0.22562750000000001</v>
      </c>
      <c r="X46" s="142">
        <v>0.44106679999999998</v>
      </c>
      <c r="Y46" s="142">
        <v>0</v>
      </c>
      <c r="Z46" s="142">
        <v>0.12039999999999999</v>
      </c>
      <c r="AA46" s="142">
        <v>0</v>
      </c>
      <c r="AB46" s="142">
        <v>0.25351000000000001</v>
      </c>
      <c r="AC46" s="142">
        <v>0.1162</v>
      </c>
      <c r="AD46" s="142">
        <v>0</v>
      </c>
      <c r="AE46" s="143">
        <v>0.13984189999999999</v>
      </c>
      <c r="AF46" s="140"/>
      <c r="AG46" s="140"/>
      <c r="AH46" s="140"/>
    </row>
    <row r="47" spans="1:34" x14ac:dyDescent="0.2">
      <c r="A47" s="140" t="s">
        <v>2156</v>
      </c>
      <c r="B47" s="140" t="s">
        <v>24</v>
      </c>
      <c r="C47" s="140" t="s">
        <v>274</v>
      </c>
      <c r="D47" s="141" t="s">
        <v>68</v>
      </c>
      <c r="E47" s="141" t="s">
        <v>2156</v>
      </c>
      <c r="F47" s="140" t="s">
        <v>2157</v>
      </c>
      <c r="G47" s="142">
        <f t="shared" si="0"/>
        <v>4.3085878000000006</v>
      </c>
      <c r="H47" s="142">
        <v>0.14000000000000001</v>
      </c>
      <c r="I47" s="142">
        <v>3.6377095000000002</v>
      </c>
      <c r="J47" s="142">
        <v>0.53087830000000003</v>
      </c>
      <c r="K47" s="142">
        <v>0</v>
      </c>
      <c r="L47" s="142">
        <v>0</v>
      </c>
      <c r="M47" s="142">
        <v>0</v>
      </c>
      <c r="N47" s="142">
        <v>0.14000000000000001</v>
      </c>
      <c r="O47" s="142">
        <v>0</v>
      </c>
      <c r="P47" s="142">
        <v>0</v>
      </c>
      <c r="Q47" s="142">
        <v>0</v>
      </c>
      <c r="R47" s="142">
        <v>0</v>
      </c>
      <c r="S47" s="142">
        <v>0</v>
      </c>
      <c r="T47" s="142">
        <v>0</v>
      </c>
      <c r="U47" s="142">
        <v>0.26373760000000002</v>
      </c>
      <c r="V47" s="142">
        <v>3.0627578999999998</v>
      </c>
      <c r="W47" s="142">
        <v>0.31121399999999999</v>
      </c>
      <c r="X47" s="142">
        <v>0.1744869</v>
      </c>
      <c r="Y47" s="142">
        <v>0.11781999999999999</v>
      </c>
      <c r="Z47" s="142">
        <v>0</v>
      </c>
      <c r="AA47" s="142">
        <v>0</v>
      </c>
      <c r="AB47" s="142">
        <v>0</v>
      </c>
      <c r="AC47" s="142">
        <v>0.1101</v>
      </c>
      <c r="AD47" s="142">
        <v>0</v>
      </c>
      <c r="AE47" s="143">
        <v>0.12847140000000001</v>
      </c>
      <c r="AF47" s="140"/>
      <c r="AG47" s="140"/>
      <c r="AH47" s="140"/>
    </row>
    <row r="48" spans="1:34" x14ac:dyDescent="0.2">
      <c r="A48" s="140" t="s">
        <v>2158</v>
      </c>
      <c r="B48" s="140" t="s">
        <v>24</v>
      </c>
      <c r="C48" s="140" t="s">
        <v>274</v>
      </c>
      <c r="D48" s="141" t="s">
        <v>68</v>
      </c>
      <c r="E48" s="141" t="s">
        <v>2158</v>
      </c>
      <c r="F48" s="140" t="s">
        <v>2159</v>
      </c>
      <c r="G48" s="142">
        <f t="shared" si="0"/>
        <v>3.1002812999999998</v>
      </c>
      <c r="H48" s="142">
        <v>0</v>
      </c>
      <c r="I48" s="142">
        <v>2.4163821999999997</v>
      </c>
      <c r="J48" s="142">
        <v>0.68389909999999998</v>
      </c>
      <c r="K48" s="142">
        <v>0</v>
      </c>
      <c r="L48" s="142">
        <v>0</v>
      </c>
      <c r="M48" s="142">
        <v>0</v>
      </c>
      <c r="N48" s="142">
        <v>0</v>
      </c>
      <c r="O48" s="142">
        <v>0</v>
      </c>
      <c r="P48" s="142">
        <v>0</v>
      </c>
      <c r="Q48" s="142">
        <v>0</v>
      </c>
      <c r="R48" s="142">
        <v>0</v>
      </c>
      <c r="S48" s="142">
        <v>0</v>
      </c>
      <c r="T48" s="142">
        <v>0</v>
      </c>
      <c r="U48" s="142">
        <v>0.55492549999999996</v>
      </c>
      <c r="V48" s="142">
        <v>1.4249388999999999</v>
      </c>
      <c r="W48" s="142">
        <v>0.43651780000000001</v>
      </c>
      <c r="X48" s="142">
        <v>0</v>
      </c>
      <c r="Y48" s="142">
        <v>0</v>
      </c>
      <c r="Z48" s="142">
        <v>0.1139</v>
      </c>
      <c r="AA48" s="142">
        <v>0.10440000000000001</v>
      </c>
      <c r="AB48" s="142">
        <v>0</v>
      </c>
      <c r="AC48" s="142">
        <v>0.16162399999999999</v>
      </c>
      <c r="AD48" s="142">
        <v>0</v>
      </c>
      <c r="AE48" s="143">
        <v>0.3039751</v>
      </c>
      <c r="AF48" s="140"/>
      <c r="AG48" s="140"/>
      <c r="AH48" s="140"/>
    </row>
    <row r="49" spans="1:34" x14ac:dyDescent="0.2">
      <c r="A49" s="140" t="s">
        <v>2160</v>
      </c>
      <c r="B49" s="140" t="s">
        <v>24</v>
      </c>
      <c r="C49" s="140" t="s">
        <v>274</v>
      </c>
      <c r="D49" s="141" t="s">
        <v>68</v>
      </c>
      <c r="E49" s="141" t="s">
        <v>2160</v>
      </c>
      <c r="F49" s="140" t="s">
        <v>2161</v>
      </c>
      <c r="G49" s="142">
        <f t="shared" si="0"/>
        <v>4.0317736000000002</v>
      </c>
      <c r="H49" s="142">
        <v>0.08</v>
      </c>
      <c r="I49" s="142">
        <v>1.8309644</v>
      </c>
      <c r="J49" s="142">
        <v>2.1208092000000001</v>
      </c>
      <c r="K49" s="142">
        <v>0.08</v>
      </c>
      <c r="L49" s="142">
        <v>0</v>
      </c>
      <c r="M49" s="142">
        <v>0</v>
      </c>
      <c r="N49" s="142">
        <v>0</v>
      </c>
      <c r="O49" s="142">
        <v>0</v>
      </c>
      <c r="P49" s="142">
        <v>0</v>
      </c>
      <c r="Q49" s="142">
        <v>0</v>
      </c>
      <c r="R49" s="142">
        <v>0</v>
      </c>
      <c r="S49" s="142">
        <v>0</v>
      </c>
      <c r="T49" s="142">
        <v>0</v>
      </c>
      <c r="U49" s="142">
        <v>0.17438210000000001</v>
      </c>
      <c r="V49" s="142">
        <v>1.5279613999999999</v>
      </c>
      <c r="W49" s="142">
        <v>0.12862090000000001</v>
      </c>
      <c r="X49" s="142">
        <v>0.1028469</v>
      </c>
      <c r="Y49" s="142">
        <v>0.15376000000000001</v>
      </c>
      <c r="Z49" s="142">
        <v>0</v>
      </c>
      <c r="AA49" s="142">
        <v>0</v>
      </c>
      <c r="AB49" s="142">
        <v>0</v>
      </c>
      <c r="AC49" s="142">
        <v>0.13239500000000001</v>
      </c>
      <c r="AD49" s="142">
        <v>0</v>
      </c>
      <c r="AE49" s="143">
        <v>1.7318073</v>
      </c>
      <c r="AF49" s="140"/>
      <c r="AG49" s="140"/>
      <c r="AH49" s="140"/>
    </row>
    <row r="50" spans="1:34" x14ac:dyDescent="0.2">
      <c r="A50" s="140" t="s">
        <v>2162</v>
      </c>
      <c r="B50" s="140" t="s">
        <v>24</v>
      </c>
      <c r="C50" s="140" t="s">
        <v>274</v>
      </c>
      <c r="D50" s="141" t="s">
        <v>68</v>
      </c>
      <c r="E50" s="141" t="s">
        <v>2162</v>
      </c>
      <c r="F50" s="140" t="s">
        <v>2163</v>
      </c>
      <c r="G50" s="142">
        <f t="shared" si="0"/>
        <v>3.9843774999999999</v>
      </c>
      <c r="H50" s="142">
        <v>0</v>
      </c>
      <c r="I50" s="142">
        <v>3.304262</v>
      </c>
      <c r="J50" s="142">
        <v>0.68011549999999998</v>
      </c>
      <c r="K50" s="142">
        <v>0</v>
      </c>
      <c r="L50" s="142">
        <v>0</v>
      </c>
      <c r="M50" s="142">
        <v>0</v>
      </c>
      <c r="N50" s="142">
        <v>0</v>
      </c>
      <c r="O50" s="142">
        <v>0</v>
      </c>
      <c r="P50" s="142">
        <v>0</v>
      </c>
      <c r="Q50" s="142">
        <v>0</v>
      </c>
      <c r="R50" s="142">
        <v>0</v>
      </c>
      <c r="S50" s="142">
        <v>0</v>
      </c>
      <c r="T50" s="142">
        <v>0</v>
      </c>
      <c r="U50" s="142">
        <v>0.47069699999999998</v>
      </c>
      <c r="V50" s="142">
        <v>2.5879574000000001</v>
      </c>
      <c r="W50" s="142">
        <v>0.24560760000000001</v>
      </c>
      <c r="X50" s="142">
        <v>0.1010645</v>
      </c>
      <c r="Y50" s="142">
        <v>0</v>
      </c>
      <c r="Z50" s="142">
        <v>0</v>
      </c>
      <c r="AA50" s="142">
        <v>0</v>
      </c>
      <c r="AB50" s="142">
        <v>0.11285000000000001</v>
      </c>
      <c r="AC50" s="142">
        <v>0.36146800000000001</v>
      </c>
      <c r="AD50" s="142">
        <v>0</v>
      </c>
      <c r="AE50" s="143">
        <v>0.10473300000000001</v>
      </c>
      <c r="AF50" s="140"/>
      <c r="AG50" s="140"/>
      <c r="AH50" s="140"/>
    </row>
    <row r="51" spans="1:34" x14ac:dyDescent="0.2">
      <c r="A51" s="140" t="s">
        <v>80</v>
      </c>
      <c r="B51" s="140" t="s">
        <v>24</v>
      </c>
      <c r="C51" s="140" t="s">
        <v>274</v>
      </c>
      <c r="D51" s="141" t="s">
        <v>68</v>
      </c>
      <c r="E51" s="141" t="s">
        <v>80</v>
      </c>
      <c r="F51" s="140" t="s">
        <v>479</v>
      </c>
      <c r="G51" s="142">
        <f t="shared" si="0"/>
        <v>5.5760627999999999</v>
      </c>
      <c r="H51" s="142">
        <v>0.17</v>
      </c>
      <c r="I51" s="142">
        <v>3.5519119999999997</v>
      </c>
      <c r="J51" s="142">
        <v>1.8541508000000002</v>
      </c>
      <c r="K51" s="142">
        <v>0</v>
      </c>
      <c r="L51" s="142">
        <v>0</v>
      </c>
      <c r="M51" s="142">
        <v>0</v>
      </c>
      <c r="N51" s="142">
        <v>0</v>
      </c>
      <c r="O51" s="142">
        <v>0.17</v>
      </c>
      <c r="P51" s="142">
        <v>0</v>
      </c>
      <c r="Q51" s="142">
        <v>0</v>
      </c>
      <c r="R51" s="142">
        <v>0</v>
      </c>
      <c r="S51" s="142">
        <v>0</v>
      </c>
      <c r="T51" s="142">
        <v>0</v>
      </c>
      <c r="U51" s="142">
        <v>0.85022129999999996</v>
      </c>
      <c r="V51" s="142">
        <v>2.0095557999999998</v>
      </c>
      <c r="W51" s="142">
        <v>0.6921349</v>
      </c>
      <c r="X51" s="142">
        <v>0.77548150000000005</v>
      </c>
      <c r="Y51" s="142">
        <v>0.13119</v>
      </c>
      <c r="Z51" s="142">
        <v>0.27950000000000003</v>
      </c>
      <c r="AA51" s="142">
        <v>0.11844399999999999</v>
      </c>
      <c r="AB51" s="142">
        <v>0</v>
      </c>
      <c r="AC51" s="142">
        <v>0.11899999999999999</v>
      </c>
      <c r="AD51" s="142">
        <v>0</v>
      </c>
      <c r="AE51" s="143">
        <v>0.43053530000000001</v>
      </c>
      <c r="AF51" s="140"/>
      <c r="AG51" s="140"/>
      <c r="AH51" s="140"/>
    </row>
    <row r="52" spans="1:34" x14ac:dyDescent="0.2">
      <c r="A52" s="140" t="s">
        <v>2164</v>
      </c>
      <c r="B52" s="140" t="s">
        <v>24</v>
      </c>
      <c r="C52" s="140" t="s">
        <v>274</v>
      </c>
      <c r="D52" s="141" t="s">
        <v>68</v>
      </c>
      <c r="E52" s="141" t="s">
        <v>2164</v>
      </c>
      <c r="F52" s="140" t="s">
        <v>2165</v>
      </c>
      <c r="G52" s="142">
        <f t="shared" si="0"/>
        <v>4.8169978000000002</v>
      </c>
      <c r="H52" s="142">
        <v>0</v>
      </c>
      <c r="I52" s="142">
        <v>2.0480840000000002</v>
      </c>
      <c r="J52" s="142">
        <v>2.7689138</v>
      </c>
      <c r="K52" s="142">
        <v>0</v>
      </c>
      <c r="L52" s="142">
        <v>0</v>
      </c>
      <c r="M52" s="142">
        <v>0</v>
      </c>
      <c r="N52" s="142">
        <v>0</v>
      </c>
      <c r="O52" s="142">
        <v>0</v>
      </c>
      <c r="P52" s="142">
        <v>0</v>
      </c>
      <c r="Q52" s="142">
        <v>0</v>
      </c>
      <c r="R52" s="142">
        <v>0</v>
      </c>
      <c r="S52" s="142">
        <v>0</v>
      </c>
      <c r="T52" s="142">
        <v>0</v>
      </c>
      <c r="U52" s="142">
        <v>0.16997329999999999</v>
      </c>
      <c r="V52" s="142">
        <v>1.828417</v>
      </c>
      <c r="W52" s="142">
        <v>4.96937E-2</v>
      </c>
      <c r="X52" s="142">
        <v>0.80566939999999998</v>
      </c>
      <c r="Y52" s="142">
        <v>0</v>
      </c>
      <c r="Z52" s="142">
        <v>0.75088999999999995</v>
      </c>
      <c r="AA52" s="142">
        <v>0</v>
      </c>
      <c r="AB52" s="142">
        <v>0</v>
      </c>
      <c r="AC52" s="142">
        <v>0</v>
      </c>
      <c r="AD52" s="142">
        <v>0</v>
      </c>
      <c r="AE52" s="143">
        <v>1.2123543999999999</v>
      </c>
      <c r="AF52" s="140"/>
      <c r="AG52" s="140"/>
      <c r="AH52" s="140"/>
    </row>
    <row r="53" spans="1:34" x14ac:dyDescent="0.2">
      <c r="A53" s="140" t="s">
        <v>69</v>
      </c>
      <c r="B53" s="140" t="s">
        <v>24</v>
      </c>
      <c r="C53" s="140" t="s">
        <v>274</v>
      </c>
      <c r="D53" s="141" t="s">
        <v>68</v>
      </c>
      <c r="E53" s="141" t="s">
        <v>69</v>
      </c>
      <c r="F53" s="140" t="s">
        <v>478</v>
      </c>
      <c r="G53" s="142">
        <f t="shared" si="0"/>
        <v>7.7701563</v>
      </c>
      <c r="H53" s="142">
        <v>0.28999999999999998</v>
      </c>
      <c r="I53" s="142">
        <v>6.8500037000000003</v>
      </c>
      <c r="J53" s="142">
        <v>0.63015259999999995</v>
      </c>
      <c r="K53" s="142">
        <v>0</v>
      </c>
      <c r="L53" s="142">
        <v>0</v>
      </c>
      <c r="M53" s="142">
        <v>0</v>
      </c>
      <c r="N53" s="142">
        <v>0.28999999999999998</v>
      </c>
      <c r="O53" s="142">
        <v>0</v>
      </c>
      <c r="P53" s="142">
        <v>0</v>
      </c>
      <c r="Q53" s="142">
        <v>0</v>
      </c>
      <c r="R53" s="142">
        <v>0</v>
      </c>
      <c r="S53" s="142">
        <v>0</v>
      </c>
      <c r="T53" s="142">
        <v>0</v>
      </c>
      <c r="U53" s="142">
        <v>0.62253729999999996</v>
      </c>
      <c r="V53" s="142">
        <v>5.9377300000000002</v>
      </c>
      <c r="W53" s="142">
        <v>0.28973640000000001</v>
      </c>
      <c r="X53" s="142">
        <v>0.26349410000000001</v>
      </c>
      <c r="Y53" s="142">
        <v>0.109574</v>
      </c>
      <c r="Z53" s="142">
        <v>4.684E-2</v>
      </c>
      <c r="AA53" s="142">
        <v>7.7655500000000002E-2</v>
      </c>
      <c r="AB53" s="142">
        <v>0</v>
      </c>
      <c r="AC53" s="142">
        <v>0.13258900000000001</v>
      </c>
      <c r="AD53" s="142">
        <v>0</v>
      </c>
      <c r="AE53" s="143">
        <v>0</v>
      </c>
      <c r="AF53" s="140"/>
      <c r="AG53" s="140"/>
      <c r="AH53" s="140"/>
    </row>
    <row r="54" spans="1:34" x14ac:dyDescent="0.2">
      <c r="A54" s="140" t="s">
        <v>188</v>
      </c>
      <c r="B54" s="140" t="s">
        <v>24</v>
      </c>
      <c r="C54" s="140" t="s">
        <v>274</v>
      </c>
      <c r="D54" s="141" t="s">
        <v>68</v>
      </c>
      <c r="E54" s="141" t="s">
        <v>188</v>
      </c>
      <c r="F54" s="140" t="s">
        <v>244</v>
      </c>
      <c r="G54" s="142">
        <f t="shared" si="0"/>
        <v>5.2291682000000002</v>
      </c>
      <c r="H54" s="142">
        <v>0.06</v>
      </c>
      <c r="I54" s="142">
        <v>3.5350300999999997</v>
      </c>
      <c r="J54" s="142">
        <v>1.6341381000000001</v>
      </c>
      <c r="K54" s="142">
        <v>0</v>
      </c>
      <c r="L54" s="142">
        <v>0</v>
      </c>
      <c r="M54" s="142">
        <v>0</v>
      </c>
      <c r="N54" s="142">
        <v>0</v>
      </c>
      <c r="O54" s="142">
        <v>0.06</v>
      </c>
      <c r="P54" s="142">
        <v>0</v>
      </c>
      <c r="Q54" s="142">
        <v>0</v>
      </c>
      <c r="R54" s="142">
        <v>0</v>
      </c>
      <c r="S54" s="142">
        <v>0</v>
      </c>
      <c r="T54" s="142">
        <v>0</v>
      </c>
      <c r="U54" s="142">
        <v>4.0030099999999999E-2</v>
      </c>
      <c r="V54" s="142">
        <v>3.4367250999999999</v>
      </c>
      <c r="W54" s="142">
        <v>5.8274899999999998E-2</v>
      </c>
      <c r="X54" s="142">
        <v>0.70745579999999997</v>
      </c>
      <c r="Y54" s="142">
        <v>0.1085</v>
      </c>
      <c r="Z54" s="142">
        <v>0.37619999999999998</v>
      </c>
      <c r="AA54" s="142">
        <v>0</v>
      </c>
      <c r="AB54" s="142">
        <v>0</v>
      </c>
      <c r="AC54" s="142">
        <v>0</v>
      </c>
      <c r="AD54" s="142">
        <v>0</v>
      </c>
      <c r="AE54" s="143">
        <v>0.44198229999999999</v>
      </c>
      <c r="AF54" s="140"/>
      <c r="AG54" s="140"/>
      <c r="AH54" s="140"/>
    </row>
    <row r="55" spans="1:34" x14ac:dyDescent="0.2">
      <c r="A55" s="140" t="s">
        <v>2166</v>
      </c>
      <c r="B55" s="140" t="s">
        <v>24</v>
      </c>
      <c r="C55" s="140" t="s">
        <v>275</v>
      </c>
      <c r="D55" s="141" t="s">
        <v>23</v>
      </c>
      <c r="E55" s="141" t="s">
        <v>2166</v>
      </c>
      <c r="F55" s="140" t="s">
        <v>2167</v>
      </c>
      <c r="G55" s="142">
        <f t="shared" si="0"/>
        <v>1.6461739</v>
      </c>
      <c r="H55" s="142">
        <v>0.38</v>
      </c>
      <c r="I55" s="142">
        <v>0.80266870000000001</v>
      </c>
      <c r="J55" s="142">
        <v>0.46350519999999995</v>
      </c>
      <c r="K55" s="142">
        <v>0</v>
      </c>
      <c r="L55" s="142">
        <v>0.26</v>
      </c>
      <c r="M55" s="142">
        <v>0</v>
      </c>
      <c r="N55" s="142">
        <v>0</v>
      </c>
      <c r="O55" s="142">
        <v>0</v>
      </c>
      <c r="P55" s="142">
        <v>0</v>
      </c>
      <c r="Q55" s="142">
        <v>0</v>
      </c>
      <c r="R55" s="142">
        <v>0.12</v>
      </c>
      <c r="S55" s="142">
        <v>0</v>
      </c>
      <c r="T55" s="142">
        <v>0</v>
      </c>
      <c r="U55" s="142">
        <v>7.6358400000000007E-2</v>
      </c>
      <c r="V55" s="142">
        <v>0.63156579999999996</v>
      </c>
      <c r="W55" s="142">
        <v>9.4744499999999995E-2</v>
      </c>
      <c r="X55" s="142">
        <v>0.28895019999999999</v>
      </c>
      <c r="Y55" s="142">
        <v>0</v>
      </c>
      <c r="Z55" s="142">
        <v>0</v>
      </c>
      <c r="AA55" s="142">
        <v>0</v>
      </c>
      <c r="AB55" s="142">
        <v>0</v>
      </c>
      <c r="AC55" s="142">
        <v>0</v>
      </c>
      <c r="AD55" s="142">
        <v>0</v>
      </c>
      <c r="AE55" s="143">
        <v>0.17455499999999999</v>
      </c>
      <c r="AF55" s="140"/>
      <c r="AG55" s="140"/>
      <c r="AH55" s="140"/>
    </row>
    <row r="56" spans="1:34" x14ac:dyDescent="0.2">
      <c r="A56" s="140" t="s">
        <v>2168</v>
      </c>
      <c r="B56" s="140" t="s">
        <v>24</v>
      </c>
      <c r="C56" s="140" t="s">
        <v>275</v>
      </c>
      <c r="D56" s="141" t="s">
        <v>23</v>
      </c>
      <c r="E56" s="141" t="s">
        <v>2168</v>
      </c>
      <c r="F56" s="140" t="s">
        <v>2169</v>
      </c>
      <c r="G56" s="142">
        <f t="shared" si="0"/>
        <v>1.4068084000000001</v>
      </c>
      <c r="H56" s="142">
        <v>0.23</v>
      </c>
      <c r="I56" s="142">
        <v>0.40054730000000005</v>
      </c>
      <c r="J56" s="142">
        <v>0.77626109999999993</v>
      </c>
      <c r="K56" s="142">
        <v>0</v>
      </c>
      <c r="L56" s="142">
        <v>0</v>
      </c>
      <c r="M56" s="142">
        <v>0</v>
      </c>
      <c r="N56" s="142">
        <v>0</v>
      </c>
      <c r="O56" s="142">
        <v>0</v>
      </c>
      <c r="P56" s="142">
        <v>0</v>
      </c>
      <c r="Q56" s="142">
        <v>0</v>
      </c>
      <c r="R56" s="142">
        <v>0</v>
      </c>
      <c r="S56" s="142">
        <v>0</v>
      </c>
      <c r="T56" s="142">
        <v>0.23</v>
      </c>
      <c r="U56" s="142">
        <v>0.18396319999999999</v>
      </c>
      <c r="V56" s="142">
        <v>0.1208523</v>
      </c>
      <c r="W56" s="142">
        <v>9.5731800000000006E-2</v>
      </c>
      <c r="X56" s="142">
        <v>0.38969549999999997</v>
      </c>
      <c r="Y56" s="142">
        <v>0</v>
      </c>
      <c r="Z56" s="142">
        <v>0</v>
      </c>
      <c r="AA56" s="142">
        <v>0</v>
      </c>
      <c r="AB56" s="142">
        <v>0</v>
      </c>
      <c r="AC56" s="142">
        <v>0</v>
      </c>
      <c r="AD56" s="142">
        <v>0</v>
      </c>
      <c r="AE56" s="143">
        <v>0.38656560000000001</v>
      </c>
      <c r="AF56" s="140"/>
      <c r="AG56" s="140"/>
      <c r="AH56" s="140"/>
    </row>
    <row r="57" spans="1:34" x14ac:dyDescent="0.2">
      <c r="A57" s="140" t="s">
        <v>2170</v>
      </c>
      <c r="B57" s="140" t="s">
        <v>24</v>
      </c>
      <c r="C57" s="140" t="s">
        <v>275</v>
      </c>
      <c r="D57" s="141" t="s">
        <v>23</v>
      </c>
      <c r="E57" s="141" t="s">
        <v>2170</v>
      </c>
      <c r="F57" s="140" t="s">
        <v>2171</v>
      </c>
      <c r="G57" s="142">
        <f t="shared" si="0"/>
        <v>3.0950801999999999</v>
      </c>
      <c r="H57" s="142">
        <v>1.03</v>
      </c>
      <c r="I57" s="142">
        <v>1.9191521</v>
      </c>
      <c r="J57" s="142">
        <v>0.14592810000000001</v>
      </c>
      <c r="K57" s="142">
        <v>0</v>
      </c>
      <c r="L57" s="142">
        <v>0</v>
      </c>
      <c r="M57" s="142">
        <v>0</v>
      </c>
      <c r="N57" s="142">
        <v>0</v>
      </c>
      <c r="O57" s="142">
        <v>0.79</v>
      </c>
      <c r="P57" s="142">
        <v>0.11</v>
      </c>
      <c r="Q57" s="142">
        <v>0</v>
      </c>
      <c r="R57" s="142">
        <v>0</v>
      </c>
      <c r="S57" s="142">
        <v>0.13</v>
      </c>
      <c r="T57" s="142">
        <v>0</v>
      </c>
      <c r="U57" s="142">
        <v>0.45395869999999999</v>
      </c>
      <c r="V57" s="142">
        <v>1.1786646000000001</v>
      </c>
      <c r="W57" s="142">
        <v>0.28652879999999997</v>
      </c>
      <c r="X57" s="142">
        <v>0</v>
      </c>
      <c r="Y57" s="142">
        <v>0</v>
      </c>
      <c r="Z57" s="142">
        <v>0</v>
      </c>
      <c r="AA57" s="142">
        <v>0</v>
      </c>
      <c r="AB57" s="142">
        <v>0</v>
      </c>
      <c r="AC57" s="142">
        <v>0</v>
      </c>
      <c r="AD57" s="142">
        <v>0</v>
      </c>
      <c r="AE57" s="143">
        <v>0.14592810000000001</v>
      </c>
      <c r="AF57" s="140"/>
      <c r="AG57" s="140"/>
      <c r="AH57" s="140"/>
    </row>
    <row r="58" spans="1:34" x14ac:dyDescent="0.2">
      <c r="A58" s="140" t="s">
        <v>2172</v>
      </c>
      <c r="B58" s="140" t="s">
        <v>24</v>
      </c>
      <c r="C58" s="140" t="s">
        <v>275</v>
      </c>
      <c r="D58" s="141" t="s">
        <v>23</v>
      </c>
      <c r="E58" s="141" t="s">
        <v>2172</v>
      </c>
      <c r="F58" s="140" t="s">
        <v>2173</v>
      </c>
      <c r="G58" s="142">
        <f t="shared" si="0"/>
        <v>6.3350050000000007</v>
      </c>
      <c r="H58" s="142">
        <v>1.23</v>
      </c>
      <c r="I58" s="142">
        <v>2.4454179000000003</v>
      </c>
      <c r="J58" s="142">
        <v>2.6595871</v>
      </c>
      <c r="K58" s="142">
        <v>0.1</v>
      </c>
      <c r="L58" s="142">
        <v>0.24</v>
      </c>
      <c r="M58" s="142">
        <v>0</v>
      </c>
      <c r="N58" s="142">
        <v>0.2</v>
      </c>
      <c r="O58" s="142">
        <v>0.44</v>
      </c>
      <c r="P58" s="142">
        <v>0</v>
      </c>
      <c r="Q58" s="142">
        <v>0</v>
      </c>
      <c r="R58" s="142">
        <v>0</v>
      </c>
      <c r="S58" s="142">
        <v>0</v>
      </c>
      <c r="T58" s="142">
        <v>0.25</v>
      </c>
      <c r="U58" s="142">
        <v>6.8911399999999998E-2</v>
      </c>
      <c r="V58" s="142">
        <v>2.2648440999999999</v>
      </c>
      <c r="W58" s="142">
        <v>0.11166239999999999</v>
      </c>
      <c r="X58" s="142">
        <v>0.92362829999999996</v>
      </c>
      <c r="Y58" s="142">
        <v>0</v>
      </c>
      <c r="Z58" s="142">
        <v>0</v>
      </c>
      <c r="AA58" s="142">
        <v>0</v>
      </c>
      <c r="AB58" s="142">
        <v>0</v>
      </c>
      <c r="AC58" s="142">
        <v>0</v>
      </c>
      <c r="AD58" s="142">
        <v>0</v>
      </c>
      <c r="AE58" s="143">
        <v>1.7359587999999999</v>
      </c>
      <c r="AF58" s="140"/>
      <c r="AG58" s="140"/>
      <c r="AH58" s="140"/>
    </row>
    <row r="59" spans="1:34" x14ac:dyDescent="0.2">
      <c r="A59" s="140" t="s">
        <v>2174</v>
      </c>
      <c r="B59" s="140" t="s">
        <v>24</v>
      </c>
      <c r="C59" s="140" t="s">
        <v>275</v>
      </c>
      <c r="D59" s="141" t="s">
        <v>23</v>
      </c>
      <c r="E59" s="141" t="s">
        <v>2174</v>
      </c>
      <c r="F59" s="140" t="s">
        <v>2175</v>
      </c>
      <c r="G59" s="142">
        <f t="shared" si="0"/>
        <v>1.7368797</v>
      </c>
      <c r="H59" s="142">
        <v>0.24</v>
      </c>
      <c r="I59" s="142">
        <v>1.1384101</v>
      </c>
      <c r="J59" s="142">
        <v>0.3584696</v>
      </c>
      <c r="K59" s="142">
        <v>0.08</v>
      </c>
      <c r="L59" s="142">
        <v>0.16</v>
      </c>
      <c r="M59" s="142">
        <v>0</v>
      </c>
      <c r="N59" s="142">
        <v>0</v>
      </c>
      <c r="O59" s="142">
        <v>0</v>
      </c>
      <c r="P59" s="142">
        <v>0</v>
      </c>
      <c r="Q59" s="142">
        <v>0</v>
      </c>
      <c r="R59" s="142">
        <v>0</v>
      </c>
      <c r="S59" s="142">
        <v>0</v>
      </c>
      <c r="T59" s="142">
        <v>0</v>
      </c>
      <c r="U59" s="142">
        <v>3.0513999999999999E-2</v>
      </c>
      <c r="V59" s="142">
        <v>1.1000454</v>
      </c>
      <c r="W59" s="142">
        <v>7.8507000000000004E-3</v>
      </c>
      <c r="X59" s="142">
        <v>0</v>
      </c>
      <c r="Y59" s="142">
        <v>0</v>
      </c>
      <c r="Z59" s="142">
        <v>0.13844999999999999</v>
      </c>
      <c r="AA59" s="142">
        <v>0</v>
      </c>
      <c r="AB59" s="142">
        <v>0</v>
      </c>
      <c r="AC59" s="142">
        <v>0</v>
      </c>
      <c r="AD59" s="142">
        <v>0</v>
      </c>
      <c r="AE59" s="143">
        <v>0.22001960000000001</v>
      </c>
      <c r="AF59" s="140"/>
      <c r="AG59" s="140"/>
      <c r="AH59" s="140"/>
    </row>
    <row r="60" spans="1:34" x14ac:dyDescent="0.2">
      <c r="A60" s="140" t="s">
        <v>2176</v>
      </c>
      <c r="B60" s="140" t="s">
        <v>24</v>
      </c>
      <c r="C60" s="140" t="s">
        <v>275</v>
      </c>
      <c r="D60" s="141" t="s">
        <v>23</v>
      </c>
      <c r="E60" s="141" t="s">
        <v>2176</v>
      </c>
      <c r="F60" s="140" t="s">
        <v>2177</v>
      </c>
      <c r="G60" s="142">
        <f t="shared" si="0"/>
        <v>4.5998158</v>
      </c>
      <c r="H60" s="142">
        <v>0.2</v>
      </c>
      <c r="I60" s="142">
        <v>2.8515153999999998</v>
      </c>
      <c r="J60" s="142">
        <v>1.5483004</v>
      </c>
      <c r="K60" s="142">
        <v>0</v>
      </c>
      <c r="L60" s="142">
        <v>0.09</v>
      </c>
      <c r="M60" s="142">
        <v>0</v>
      </c>
      <c r="N60" s="142">
        <v>0</v>
      </c>
      <c r="O60" s="142">
        <v>0.11</v>
      </c>
      <c r="P60" s="142">
        <v>0</v>
      </c>
      <c r="Q60" s="142">
        <v>0</v>
      </c>
      <c r="R60" s="142">
        <v>0</v>
      </c>
      <c r="S60" s="142">
        <v>0</v>
      </c>
      <c r="T60" s="142">
        <v>0</v>
      </c>
      <c r="U60" s="142">
        <v>1.1653099</v>
      </c>
      <c r="V60" s="142">
        <v>1.2065357999999999</v>
      </c>
      <c r="W60" s="142">
        <v>0.47966969999999998</v>
      </c>
      <c r="X60" s="142">
        <v>0.21650820000000001</v>
      </c>
      <c r="Y60" s="142">
        <v>0</v>
      </c>
      <c r="Z60" s="142">
        <v>0</v>
      </c>
      <c r="AA60" s="142">
        <v>0.32101000000000002</v>
      </c>
      <c r="AB60" s="142">
        <v>0</v>
      </c>
      <c r="AC60" s="142">
        <v>0</v>
      </c>
      <c r="AD60" s="142">
        <v>0</v>
      </c>
      <c r="AE60" s="143">
        <v>1.0107822</v>
      </c>
      <c r="AF60" s="140"/>
      <c r="AG60" s="140"/>
      <c r="AH60" s="140"/>
    </row>
    <row r="61" spans="1:34" x14ac:dyDescent="0.2">
      <c r="A61" s="140" t="s">
        <v>482</v>
      </c>
      <c r="B61" s="140" t="s">
        <v>24</v>
      </c>
      <c r="C61" s="140" t="s">
        <v>275</v>
      </c>
      <c r="D61" s="141" t="s">
        <v>23</v>
      </c>
      <c r="E61" s="141" t="s">
        <v>482</v>
      </c>
      <c r="F61" s="140" t="s">
        <v>483</v>
      </c>
      <c r="G61" s="142">
        <f t="shared" si="0"/>
        <v>2.4334277000000002</v>
      </c>
      <c r="H61" s="142">
        <v>0</v>
      </c>
      <c r="I61" s="142">
        <v>1.2642151000000001</v>
      </c>
      <c r="J61" s="142">
        <v>1.1692126</v>
      </c>
      <c r="K61" s="142">
        <v>0</v>
      </c>
      <c r="L61" s="142">
        <v>0</v>
      </c>
      <c r="M61" s="142">
        <v>0</v>
      </c>
      <c r="N61" s="142">
        <v>0</v>
      </c>
      <c r="O61" s="142">
        <v>0</v>
      </c>
      <c r="P61" s="142">
        <v>0</v>
      </c>
      <c r="Q61" s="142">
        <v>0</v>
      </c>
      <c r="R61" s="142">
        <v>0</v>
      </c>
      <c r="S61" s="142">
        <v>0</v>
      </c>
      <c r="T61" s="142">
        <v>0</v>
      </c>
      <c r="U61" s="142">
        <v>3.3429300000000002E-2</v>
      </c>
      <c r="V61" s="142">
        <v>1.2183344</v>
      </c>
      <c r="W61" s="142">
        <v>1.24514E-2</v>
      </c>
      <c r="X61" s="142">
        <v>0.78121879999999999</v>
      </c>
      <c r="Y61" s="142">
        <v>0</v>
      </c>
      <c r="Z61" s="142">
        <v>0</v>
      </c>
      <c r="AA61" s="142">
        <v>0</v>
      </c>
      <c r="AB61" s="142">
        <v>0</v>
      </c>
      <c r="AC61" s="142">
        <v>0</v>
      </c>
      <c r="AD61" s="142">
        <v>0</v>
      </c>
      <c r="AE61" s="143">
        <v>0.3879938</v>
      </c>
      <c r="AF61" s="140"/>
      <c r="AG61" s="140"/>
      <c r="AH61" s="140"/>
    </row>
    <row r="62" spans="1:34" x14ac:dyDescent="0.2">
      <c r="A62" s="140" t="s">
        <v>2178</v>
      </c>
      <c r="B62" s="140" t="s">
        <v>24</v>
      </c>
      <c r="C62" s="140" t="s">
        <v>275</v>
      </c>
      <c r="D62" s="141" t="s">
        <v>23</v>
      </c>
      <c r="E62" s="141" t="s">
        <v>2178</v>
      </c>
      <c r="F62" s="140" t="s">
        <v>2179</v>
      </c>
      <c r="G62" s="142">
        <f t="shared" si="0"/>
        <v>4.3606140999999994</v>
      </c>
      <c r="H62" s="142">
        <v>0.22</v>
      </c>
      <c r="I62" s="142">
        <v>2.5835945999999996</v>
      </c>
      <c r="J62" s="142">
        <v>1.5570195</v>
      </c>
      <c r="K62" s="142">
        <v>0.1</v>
      </c>
      <c r="L62" s="142">
        <v>0</v>
      </c>
      <c r="M62" s="142">
        <v>0</v>
      </c>
      <c r="N62" s="142">
        <v>0.12</v>
      </c>
      <c r="O62" s="142">
        <v>0</v>
      </c>
      <c r="P62" s="142">
        <v>0</v>
      </c>
      <c r="Q62" s="142">
        <v>0</v>
      </c>
      <c r="R62" s="142">
        <v>0</v>
      </c>
      <c r="S62" s="142">
        <v>0</v>
      </c>
      <c r="T62" s="142">
        <v>0</v>
      </c>
      <c r="U62" s="142">
        <v>0.23468600000000001</v>
      </c>
      <c r="V62" s="142">
        <v>2.1119656999999998</v>
      </c>
      <c r="W62" s="142">
        <v>0.23694290000000001</v>
      </c>
      <c r="X62" s="142">
        <v>0.23491300000000001</v>
      </c>
      <c r="Y62" s="142">
        <v>0.1197</v>
      </c>
      <c r="Z62" s="142">
        <v>0.11392620000000001</v>
      </c>
      <c r="AA62" s="142">
        <v>0</v>
      </c>
      <c r="AB62" s="142">
        <v>0</v>
      </c>
      <c r="AC62" s="142">
        <v>0</v>
      </c>
      <c r="AD62" s="142">
        <v>0</v>
      </c>
      <c r="AE62" s="143">
        <v>1.0884803000000001</v>
      </c>
      <c r="AF62" s="140"/>
      <c r="AG62" s="140"/>
      <c r="AH62" s="140"/>
    </row>
    <row r="63" spans="1:34" x14ac:dyDescent="0.2">
      <c r="A63" s="140" t="s">
        <v>2180</v>
      </c>
      <c r="B63" s="140" t="s">
        <v>24</v>
      </c>
      <c r="C63" s="140" t="s">
        <v>275</v>
      </c>
      <c r="D63" s="141" t="s">
        <v>23</v>
      </c>
      <c r="E63" s="141" t="s">
        <v>2180</v>
      </c>
      <c r="F63" s="140" t="s">
        <v>2181</v>
      </c>
      <c r="G63" s="142">
        <f t="shared" si="0"/>
        <v>0.60344449999999994</v>
      </c>
      <c r="H63" s="142">
        <v>0</v>
      </c>
      <c r="I63" s="142">
        <v>0.20096649999999999</v>
      </c>
      <c r="J63" s="142">
        <v>0.402478</v>
      </c>
      <c r="K63" s="142">
        <v>0</v>
      </c>
      <c r="L63" s="142">
        <v>0</v>
      </c>
      <c r="M63" s="142">
        <v>0</v>
      </c>
      <c r="N63" s="142">
        <v>0</v>
      </c>
      <c r="O63" s="142">
        <v>0</v>
      </c>
      <c r="P63" s="142">
        <v>0</v>
      </c>
      <c r="Q63" s="142">
        <v>0</v>
      </c>
      <c r="R63" s="142">
        <v>0</v>
      </c>
      <c r="S63" s="142">
        <v>0</v>
      </c>
      <c r="T63" s="142">
        <v>0</v>
      </c>
      <c r="U63" s="142">
        <v>0</v>
      </c>
      <c r="V63" s="142">
        <v>6.6796099999999997E-2</v>
      </c>
      <c r="W63" s="142">
        <v>0.1341704</v>
      </c>
      <c r="X63" s="142">
        <v>0.10507279999999999</v>
      </c>
      <c r="Y63" s="142">
        <v>0</v>
      </c>
      <c r="Z63" s="142">
        <v>0</v>
      </c>
      <c r="AA63" s="142">
        <v>7.5240000000000001E-2</v>
      </c>
      <c r="AB63" s="142">
        <v>0</v>
      </c>
      <c r="AC63" s="142">
        <v>0</v>
      </c>
      <c r="AD63" s="142">
        <v>0</v>
      </c>
      <c r="AE63" s="143">
        <v>0.22216520000000001</v>
      </c>
      <c r="AF63" s="140"/>
      <c r="AG63" s="140"/>
      <c r="AH63" s="140"/>
    </row>
    <row r="64" spans="1:34" x14ac:dyDescent="0.2">
      <c r="A64" s="140" t="s">
        <v>2182</v>
      </c>
      <c r="B64" s="140" t="s">
        <v>24</v>
      </c>
      <c r="C64" s="140" t="s">
        <v>275</v>
      </c>
      <c r="D64" s="141" t="s">
        <v>23</v>
      </c>
      <c r="E64" s="141" t="s">
        <v>2182</v>
      </c>
      <c r="F64" s="140" t="s">
        <v>2183</v>
      </c>
      <c r="G64" s="142">
        <f t="shared" si="0"/>
        <v>11.1264155</v>
      </c>
      <c r="H64" s="142">
        <v>0.39</v>
      </c>
      <c r="I64" s="142">
        <v>8.0525701999999999</v>
      </c>
      <c r="J64" s="142">
        <v>2.6838452999999998</v>
      </c>
      <c r="K64" s="142">
        <v>0</v>
      </c>
      <c r="L64" s="142">
        <v>0.17</v>
      </c>
      <c r="M64" s="142">
        <v>0</v>
      </c>
      <c r="N64" s="142">
        <v>0.11</v>
      </c>
      <c r="O64" s="142">
        <v>0</v>
      </c>
      <c r="P64" s="142">
        <v>0</v>
      </c>
      <c r="Q64" s="142">
        <v>0</v>
      </c>
      <c r="R64" s="142">
        <v>0</v>
      </c>
      <c r="S64" s="142">
        <v>0</v>
      </c>
      <c r="T64" s="142">
        <v>0.11</v>
      </c>
      <c r="U64" s="142">
        <v>2.9606691000000001</v>
      </c>
      <c r="V64" s="142">
        <v>4.4080617000000002</v>
      </c>
      <c r="W64" s="142">
        <v>0.68383939999999999</v>
      </c>
      <c r="X64" s="142">
        <v>0.88082249999999995</v>
      </c>
      <c r="Y64" s="142">
        <v>0</v>
      </c>
      <c r="Z64" s="142">
        <v>0.37678</v>
      </c>
      <c r="AA64" s="142">
        <v>0</v>
      </c>
      <c r="AB64" s="142">
        <v>0</v>
      </c>
      <c r="AC64" s="142">
        <v>0</v>
      </c>
      <c r="AD64" s="142">
        <v>0</v>
      </c>
      <c r="AE64" s="143">
        <v>1.4262428</v>
      </c>
      <c r="AF64" s="140"/>
      <c r="AG64" s="140"/>
      <c r="AH64" s="140"/>
    </row>
    <row r="65" spans="1:34" x14ac:dyDescent="0.2">
      <c r="A65" s="140" t="s">
        <v>2184</v>
      </c>
      <c r="B65" s="140" t="s">
        <v>24</v>
      </c>
      <c r="C65" s="140" t="s">
        <v>275</v>
      </c>
      <c r="D65" s="141" t="s">
        <v>23</v>
      </c>
      <c r="E65" s="141" t="s">
        <v>2184</v>
      </c>
      <c r="F65" s="140" t="s">
        <v>2185</v>
      </c>
      <c r="G65" s="142">
        <f t="shared" si="0"/>
        <v>1.4785745000000001</v>
      </c>
      <c r="H65" s="142">
        <v>0.43</v>
      </c>
      <c r="I65" s="142">
        <v>0.5470623</v>
      </c>
      <c r="J65" s="142">
        <v>0.50151220000000007</v>
      </c>
      <c r="K65" s="142">
        <v>0</v>
      </c>
      <c r="L65" s="142">
        <v>0.12</v>
      </c>
      <c r="M65" s="142">
        <v>0</v>
      </c>
      <c r="N65" s="142">
        <v>0.09</v>
      </c>
      <c r="O65" s="142">
        <v>0.22</v>
      </c>
      <c r="P65" s="142">
        <v>0</v>
      </c>
      <c r="Q65" s="142">
        <v>0</v>
      </c>
      <c r="R65" s="142">
        <v>0</v>
      </c>
      <c r="S65" s="142">
        <v>0</v>
      </c>
      <c r="T65" s="142">
        <v>0</v>
      </c>
      <c r="U65" s="142">
        <v>2.7365400000000002E-2</v>
      </c>
      <c r="V65" s="142">
        <v>0.39467469999999999</v>
      </c>
      <c r="W65" s="142">
        <v>0.1250222</v>
      </c>
      <c r="X65" s="142">
        <v>0.14616000000000001</v>
      </c>
      <c r="Y65" s="142">
        <v>0</v>
      </c>
      <c r="Z65" s="142">
        <v>0.13866000000000001</v>
      </c>
      <c r="AA65" s="142">
        <v>0</v>
      </c>
      <c r="AB65" s="142">
        <v>0</v>
      </c>
      <c r="AC65" s="142">
        <v>0</v>
      </c>
      <c r="AD65" s="142">
        <v>0</v>
      </c>
      <c r="AE65" s="143">
        <v>0.2166922</v>
      </c>
      <c r="AF65" s="140"/>
      <c r="AG65" s="140"/>
      <c r="AH65" s="140"/>
    </row>
    <row r="66" spans="1:34" x14ac:dyDescent="0.2">
      <c r="A66" s="140" t="s">
        <v>2186</v>
      </c>
      <c r="B66" s="140" t="s">
        <v>24</v>
      </c>
      <c r="C66" s="140" t="s">
        <v>275</v>
      </c>
      <c r="D66" s="141" t="s">
        <v>23</v>
      </c>
      <c r="E66" s="141" t="s">
        <v>2186</v>
      </c>
      <c r="F66" s="140" t="s">
        <v>2187</v>
      </c>
      <c r="G66" s="142">
        <f t="shared" ref="G66:G129" si="1">SUM(H66,I66,J66)</f>
        <v>3.8145310000000006</v>
      </c>
      <c r="H66" s="142">
        <v>0</v>
      </c>
      <c r="I66" s="142">
        <v>3.3682608000000003</v>
      </c>
      <c r="J66" s="142">
        <v>0.44627020000000006</v>
      </c>
      <c r="K66" s="142">
        <v>0</v>
      </c>
      <c r="L66" s="142">
        <v>0</v>
      </c>
      <c r="M66" s="142">
        <v>0</v>
      </c>
      <c r="N66" s="142">
        <v>0</v>
      </c>
      <c r="O66" s="142">
        <v>0</v>
      </c>
      <c r="P66" s="142">
        <v>0</v>
      </c>
      <c r="Q66" s="142">
        <v>0</v>
      </c>
      <c r="R66" s="142">
        <v>0</v>
      </c>
      <c r="S66" s="142">
        <v>0</v>
      </c>
      <c r="T66" s="142">
        <v>0</v>
      </c>
      <c r="U66" s="142">
        <v>5.1057900000000003E-2</v>
      </c>
      <c r="V66" s="142">
        <v>3.1690661000000002</v>
      </c>
      <c r="W66" s="142">
        <v>0.14813680000000001</v>
      </c>
      <c r="X66" s="142">
        <v>0.16231680000000001</v>
      </c>
      <c r="Y66" s="142">
        <v>0.28395340000000002</v>
      </c>
      <c r="Z66" s="142">
        <v>0</v>
      </c>
      <c r="AA66" s="142">
        <v>0</v>
      </c>
      <c r="AB66" s="142">
        <v>0</v>
      </c>
      <c r="AC66" s="142">
        <v>0</v>
      </c>
      <c r="AD66" s="142">
        <v>0</v>
      </c>
      <c r="AE66" s="143">
        <v>0</v>
      </c>
      <c r="AF66" s="140"/>
      <c r="AG66" s="140"/>
      <c r="AH66" s="140"/>
    </row>
    <row r="67" spans="1:34" x14ac:dyDescent="0.2">
      <c r="A67" s="140" t="s">
        <v>2188</v>
      </c>
      <c r="B67" s="140" t="s">
        <v>24</v>
      </c>
      <c r="C67" s="140" t="s">
        <v>275</v>
      </c>
      <c r="D67" s="141" t="s">
        <v>23</v>
      </c>
      <c r="E67" s="141" t="s">
        <v>2188</v>
      </c>
      <c r="F67" s="140" t="s">
        <v>2189</v>
      </c>
      <c r="G67" s="142">
        <f t="shared" si="1"/>
        <v>2.5072193999999999</v>
      </c>
      <c r="H67" s="142">
        <v>0.12</v>
      </c>
      <c r="I67" s="142">
        <v>1.2781838000000001</v>
      </c>
      <c r="J67" s="142">
        <v>1.1090355999999999</v>
      </c>
      <c r="K67" s="142">
        <v>0.12</v>
      </c>
      <c r="L67" s="142">
        <v>0</v>
      </c>
      <c r="M67" s="142">
        <v>0</v>
      </c>
      <c r="N67" s="142">
        <v>0</v>
      </c>
      <c r="O67" s="142">
        <v>0</v>
      </c>
      <c r="P67" s="142">
        <v>0</v>
      </c>
      <c r="Q67" s="142">
        <v>0</v>
      </c>
      <c r="R67" s="142">
        <v>0</v>
      </c>
      <c r="S67" s="142">
        <v>0</v>
      </c>
      <c r="T67" s="142">
        <v>0</v>
      </c>
      <c r="U67" s="142">
        <v>5.37165E-2</v>
      </c>
      <c r="V67" s="142">
        <v>1.1000513000000001</v>
      </c>
      <c r="W67" s="142">
        <v>0.124416</v>
      </c>
      <c r="X67" s="142">
        <v>0</v>
      </c>
      <c r="Y67" s="142">
        <v>0.26811770000000001</v>
      </c>
      <c r="Z67" s="142">
        <v>0</v>
      </c>
      <c r="AA67" s="142">
        <v>0</v>
      </c>
      <c r="AB67" s="142">
        <v>0</v>
      </c>
      <c r="AC67" s="142">
        <v>0</v>
      </c>
      <c r="AD67" s="142">
        <v>0</v>
      </c>
      <c r="AE67" s="143">
        <v>0.8409179</v>
      </c>
      <c r="AF67" s="140"/>
      <c r="AG67" s="140"/>
      <c r="AH67" s="140"/>
    </row>
    <row r="68" spans="1:34" x14ac:dyDescent="0.2">
      <c r="A68" s="140" t="s">
        <v>2190</v>
      </c>
      <c r="B68" s="140" t="s">
        <v>24</v>
      </c>
      <c r="C68" s="140" t="s">
        <v>275</v>
      </c>
      <c r="D68" s="141" t="s">
        <v>23</v>
      </c>
      <c r="E68" s="141" t="s">
        <v>2190</v>
      </c>
      <c r="F68" s="140" t="s">
        <v>2191</v>
      </c>
      <c r="G68" s="142">
        <f t="shared" si="1"/>
        <v>2.7319154000000001</v>
      </c>
      <c r="H68" s="142">
        <v>0</v>
      </c>
      <c r="I68" s="142">
        <v>1.3653379999999999</v>
      </c>
      <c r="J68" s="142">
        <v>1.3665774000000002</v>
      </c>
      <c r="K68" s="142">
        <v>0</v>
      </c>
      <c r="L68" s="142">
        <v>0</v>
      </c>
      <c r="M68" s="142">
        <v>0</v>
      </c>
      <c r="N68" s="142">
        <v>0</v>
      </c>
      <c r="O68" s="142">
        <v>0</v>
      </c>
      <c r="P68" s="142">
        <v>0</v>
      </c>
      <c r="Q68" s="142">
        <v>0</v>
      </c>
      <c r="R68" s="142">
        <v>0</v>
      </c>
      <c r="S68" s="142">
        <v>0</v>
      </c>
      <c r="T68" s="142">
        <v>0</v>
      </c>
      <c r="U68" s="142">
        <v>0.1388713</v>
      </c>
      <c r="V68" s="142">
        <v>1.1256301</v>
      </c>
      <c r="W68" s="142">
        <v>0.1008366</v>
      </c>
      <c r="X68" s="142">
        <v>0.5059188</v>
      </c>
      <c r="Y68" s="142">
        <v>0.30792000000000003</v>
      </c>
      <c r="Z68" s="142">
        <v>0</v>
      </c>
      <c r="AA68" s="142">
        <v>0</v>
      </c>
      <c r="AB68" s="142">
        <v>0</v>
      </c>
      <c r="AC68" s="142">
        <v>0</v>
      </c>
      <c r="AD68" s="142">
        <v>0</v>
      </c>
      <c r="AE68" s="143">
        <v>0.55273859999999997</v>
      </c>
      <c r="AF68" s="140"/>
      <c r="AG68" s="140"/>
      <c r="AH68" s="140"/>
    </row>
    <row r="69" spans="1:34" x14ac:dyDescent="0.2">
      <c r="A69" s="140" t="s">
        <v>2192</v>
      </c>
      <c r="B69" s="140" t="s">
        <v>24</v>
      </c>
      <c r="C69" s="140" t="s">
        <v>275</v>
      </c>
      <c r="D69" s="141" t="s">
        <v>23</v>
      </c>
      <c r="E69" s="141" t="s">
        <v>2192</v>
      </c>
      <c r="F69" s="140" t="s">
        <v>2193</v>
      </c>
      <c r="G69" s="142">
        <f t="shared" si="1"/>
        <v>4.1702086999999999</v>
      </c>
      <c r="H69" s="142">
        <v>0.71000000000000008</v>
      </c>
      <c r="I69" s="142">
        <v>1.0654867000000001</v>
      </c>
      <c r="J69" s="142">
        <v>2.3947219999999998</v>
      </c>
      <c r="K69" s="142">
        <v>0.28000000000000003</v>
      </c>
      <c r="L69" s="142">
        <v>0</v>
      </c>
      <c r="M69" s="142">
        <v>0</v>
      </c>
      <c r="N69" s="142">
        <v>0.3</v>
      </c>
      <c r="O69" s="142">
        <v>0.13</v>
      </c>
      <c r="P69" s="142">
        <v>0</v>
      </c>
      <c r="Q69" s="142">
        <v>0</v>
      </c>
      <c r="R69" s="142">
        <v>0</v>
      </c>
      <c r="S69" s="142">
        <v>0</v>
      </c>
      <c r="T69" s="142">
        <v>0</v>
      </c>
      <c r="U69" s="142">
        <v>0</v>
      </c>
      <c r="V69" s="142">
        <v>0.99004650000000005</v>
      </c>
      <c r="W69" s="142">
        <v>7.5440199999999999E-2</v>
      </c>
      <c r="X69" s="142">
        <v>0.47769800000000001</v>
      </c>
      <c r="Y69" s="142">
        <v>0.28454930000000001</v>
      </c>
      <c r="Z69" s="142">
        <v>0.10975</v>
      </c>
      <c r="AA69" s="142">
        <v>0</v>
      </c>
      <c r="AB69" s="142">
        <v>0.10193000000000001</v>
      </c>
      <c r="AC69" s="142">
        <v>0.40104649999999997</v>
      </c>
      <c r="AD69" s="142">
        <v>0</v>
      </c>
      <c r="AE69" s="143">
        <v>1.0197482</v>
      </c>
      <c r="AF69" s="140"/>
      <c r="AG69" s="140"/>
      <c r="AH69" s="140"/>
    </row>
    <row r="70" spans="1:34" x14ac:dyDescent="0.2">
      <c r="A70" s="140" t="s">
        <v>2194</v>
      </c>
      <c r="B70" s="140" t="s">
        <v>24</v>
      </c>
      <c r="C70" s="140" t="s">
        <v>275</v>
      </c>
      <c r="D70" s="141" t="s">
        <v>23</v>
      </c>
      <c r="E70" s="141" t="s">
        <v>2194</v>
      </c>
      <c r="F70" s="140" t="s">
        <v>2195</v>
      </c>
      <c r="G70" s="142">
        <f t="shared" si="1"/>
        <v>3.0940106000000003</v>
      </c>
      <c r="H70" s="142">
        <v>0</v>
      </c>
      <c r="I70" s="142">
        <v>1.0739258</v>
      </c>
      <c r="J70" s="142">
        <v>2.0200848000000002</v>
      </c>
      <c r="K70" s="142">
        <v>0</v>
      </c>
      <c r="L70" s="142">
        <v>0</v>
      </c>
      <c r="M70" s="142">
        <v>0</v>
      </c>
      <c r="N70" s="142">
        <v>0</v>
      </c>
      <c r="O70" s="142">
        <v>0</v>
      </c>
      <c r="P70" s="142">
        <v>0</v>
      </c>
      <c r="Q70" s="142">
        <v>0</v>
      </c>
      <c r="R70" s="142">
        <v>0</v>
      </c>
      <c r="S70" s="142">
        <v>0</v>
      </c>
      <c r="T70" s="142">
        <v>0</v>
      </c>
      <c r="U70" s="142">
        <v>7.6437400000000003E-2</v>
      </c>
      <c r="V70" s="142">
        <v>0.9070317</v>
      </c>
      <c r="W70" s="142">
        <v>9.0456700000000001E-2</v>
      </c>
      <c r="X70" s="142">
        <v>0.54077109999999995</v>
      </c>
      <c r="Y70" s="142">
        <v>0.26188</v>
      </c>
      <c r="Z70" s="142">
        <v>0.13741</v>
      </c>
      <c r="AA70" s="142">
        <v>0</v>
      </c>
      <c r="AB70" s="142">
        <v>0.1333802</v>
      </c>
      <c r="AC70" s="142">
        <v>0</v>
      </c>
      <c r="AD70" s="142">
        <v>0</v>
      </c>
      <c r="AE70" s="143">
        <v>0.94664349999999997</v>
      </c>
      <c r="AF70" s="140"/>
      <c r="AG70" s="140"/>
      <c r="AH70" s="140"/>
    </row>
    <row r="71" spans="1:34" x14ac:dyDescent="0.2">
      <c r="A71" s="140" t="s">
        <v>484</v>
      </c>
      <c r="B71" s="140" t="s">
        <v>24</v>
      </c>
      <c r="C71" s="140" t="s">
        <v>275</v>
      </c>
      <c r="D71" s="141" t="s">
        <v>23</v>
      </c>
      <c r="E71" s="141" t="s">
        <v>484</v>
      </c>
      <c r="F71" s="140" t="s">
        <v>485</v>
      </c>
      <c r="G71" s="142">
        <f t="shared" si="1"/>
        <v>5.9157878000000004</v>
      </c>
      <c r="H71" s="142">
        <v>0.09</v>
      </c>
      <c r="I71" s="142">
        <v>2.8206363000000003</v>
      </c>
      <c r="J71" s="142">
        <v>3.0051514999999998</v>
      </c>
      <c r="K71" s="142">
        <v>0</v>
      </c>
      <c r="L71" s="142">
        <v>0</v>
      </c>
      <c r="M71" s="142">
        <v>0</v>
      </c>
      <c r="N71" s="142">
        <v>0.09</v>
      </c>
      <c r="O71" s="142">
        <v>0</v>
      </c>
      <c r="P71" s="142">
        <v>0</v>
      </c>
      <c r="Q71" s="142">
        <v>0</v>
      </c>
      <c r="R71" s="142">
        <v>0</v>
      </c>
      <c r="S71" s="142">
        <v>0</v>
      </c>
      <c r="T71" s="142">
        <v>0</v>
      </c>
      <c r="U71" s="142">
        <v>1.1699709</v>
      </c>
      <c r="V71" s="142">
        <v>1.5121893</v>
      </c>
      <c r="W71" s="142">
        <v>0.13847609999999999</v>
      </c>
      <c r="X71" s="142">
        <v>0.43123929999999999</v>
      </c>
      <c r="Y71" s="142">
        <v>0.10879</v>
      </c>
      <c r="Z71" s="142">
        <v>0</v>
      </c>
      <c r="AA71" s="142">
        <v>0</v>
      </c>
      <c r="AB71" s="142">
        <v>8.8880000000000001E-2</v>
      </c>
      <c r="AC71" s="142">
        <v>0.2968442</v>
      </c>
      <c r="AD71" s="142">
        <v>0</v>
      </c>
      <c r="AE71" s="143">
        <v>2.0793979999999999</v>
      </c>
      <c r="AF71" s="140"/>
      <c r="AG71" s="140"/>
      <c r="AH71" s="140"/>
    </row>
    <row r="72" spans="1:34" x14ac:dyDescent="0.2">
      <c r="A72" s="140" t="s">
        <v>2196</v>
      </c>
      <c r="B72" s="140" t="s">
        <v>24</v>
      </c>
      <c r="C72" s="140" t="s">
        <v>275</v>
      </c>
      <c r="D72" s="141" t="s">
        <v>23</v>
      </c>
      <c r="E72" s="141" t="s">
        <v>2196</v>
      </c>
      <c r="F72" s="140" t="s">
        <v>2197</v>
      </c>
      <c r="G72" s="142">
        <f t="shared" si="1"/>
        <v>2.5630975000000005</v>
      </c>
      <c r="H72" s="142">
        <v>0.11</v>
      </c>
      <c r="I72" s="142">
        <v>1.7465787000000002</v>
      </c>
      <c r="J72" s="142">
        <v>0.7065188</v>
      </c>
      <c r="K72" s="142">
        <v>0</v>
      </c>
      <c r="L72" s="142">
        <v>0</v>
      </c>
      <c r="M72" s="142">
        <v>0</v>
      </c>
      <c r="N72" s="142">
        <v>0.11</v>
      </c>
      <c r="O72" s="142">
        <v>0</v>
      </c>
      <c r="P72" s="142">
        <v>0</v>
      </c>
      <c r="Q72" s="142">
        <v>0</v>
      </c>
      <c r="R72" s="142">
        <v>0</v>
      </c>
      <c r="S72" s="142">
        <v>0</v>
      </c>
      <c r="T72" s="142">
        <v>0</v>
      </c>
      <c r="U72" s="142">
        <v>2.4572400000000001E-2</v>
      </c>
      <c r="V72" s="142">
        <v>1.5685232</v>
      </c>
      <c r="W72" s="142">
        <v>0.15348310000000001</v>
      </c>
      <c r="X72" s="142">
        <v>0.34282299999999999</v>
      </c>
      <c r="Y72" s="142">
        <v>0.1425044</v>
      </c>
      <c r="Z72" s="142">
        <v>0</v>
      </c>
      <c r="AA72" s="142">
        <v>0</v>
      </c>
      <c r="AB72" s="142">
        <v>0</v>
      </c>
      <c r="AC72" s="142">
        <v>0</v>
      </c>
      <c r="AD72" s="142">
        <v>0</v>
      </c>
      <c r="AE72" s="143">
        <v>0.22119140000000001</v>
      </c>
      <c r="AF72" s="140"/>
      <c r="AG72" s="140"/>
      <c r="AH72" s="140"/>
    </row>
    <row r="73" spans="1:34" x14ac:dyDescent="0.2">
      <c r="A73" s="140" t="s">
        <v>152</v>
      </c>
      <c r="B73" s="140" t="s">
        <v>24</v>
      </c>
      <c r="C73" s="140" t="s">
        <v>275</v>
      </c>
      <c r="D73" s="141" t="s">
        <v>23</v>
      </c>
      <c r="E73" s="141" t="s">
        <v>152</v>
      </c>
      <c r="F73" s="140" t="s">
        <v>304</v>
      </c>
      <c r="G73" s="142">
        <f t="shared" si="1"/>
        <v>5.5745357999999996</v>
      </c>
      <c r="H73" s="142">
        <v>0.44</v>
      </c>
      <c r="I73" s="142">
        <v>2.9107960999999998</v>
      </c>
      <c r="J73" s="142">
        <v>2.2237396999999999</v>
      </c>
      <c r="K73" s="142">
        <v>0.21</v>
      </c>
      <c r="L73" s="142">
        <v>0</v>
      </c>
      <c r="M73" s="142">
        <v>0.1</v>
      </c>
      <c r="N73" s="142">
        <v>0.13</v>
      </c>
      <c r="O73" s="142">
        <v>0</v>
      </c>
      <c r="P73" s="142">
        <v>0</v>
      </c>
      <c r="Q73" s="142">
        <v>0</v>
      </c>
      <c r="R73" s="142">
        <v>0</v>
      </c>
      <c r="S73" s="142">
        <v>0</v>
      </c>
      <c r="T73" s="142">
        <v>0</v>
      </c>
      <c r="U73" s="142">
        <v>0.74548000000000003</v>
      </c>
      <c r="V73" s="142">
        <v>1.6871495000000001</v>
      </c>
      <c r="W73" s="142">
        <v>0.4781666</v>
      </c>
      <c r="X73" s="142">
        <v>0.2121489</v>
      </c>
      <c r="Y73" s="142">
        <v>0</v>
      </c>
      <c r="Z73" s="142">
        <v>0.26830999999999999</v>
      </c>
      <c r="AA73" s="142">
        <v>0</v>
      </c>
      <c r="AB73" s="142">
        <v>0.24341740000000001</v>
      </c>
      <c r="AC73" s="142">
        <v>0</v>
      </c>
      <c r="AD73" s="142">
        <v>0.11302810000000001</v>
      </c>
      <c r="AE73" s="143">
        <v>1.3868353</v>
      </c>
      <c r="AF73" s="140"/>
      <c r="AG73" s="140"/>
      <c r="AH73" s="140"/>
    </row>
    <row r="74" spans="1:34" x14ac:dyDescent="0.2">
      <c r="A74" s="140" t="s">
        <v>1999</v>
      </c>
      <c r="B74" s="140" t="s">
        <v>24</v>
      </c>
      <c r="C74" s="140" t="s">
        <v>275</v>
      </c>
      <c r="D74" s="141" t="s">
        <v>23</v>
      </c>
      <c r="E74" s="141" t="s">
        <v>1999</v>
      </c>
      <c r="F74" s="140" t="s">
        <v>2017</v>
      </c>
      <c r="G74" s="142">
        <f t="shared" si="1"/>
        <v>3.099637</v>
      </c>
      <c r="H74" s="142">
        <v>0.11</v>
      </c>
      <c r="I74" s="142">
        <v>1.9212318000000002</v>
      </c>
      <c r="J74" s="142">
        <v>1.0684051999999999</v>
      </c>
      <c r="K74" s="142">
        <v>0.11</v>
      </c>
      <c r="L74" s="142">
        <v>0</v>
      </c>
      <c r="M74" s="142">
        <v>0</v>
      </c>
      <c r="N74" s="142">
        <v>0</v>
      </c>
      <c r="O74" s="142">
        <v>0</v>
      </c>
      <c r="P74" s="142">
        <v>0</v>
      </c>
      <c r="Q74" s="142">
        <v>0</v>
      </c>
      <c r="R74" s="142">
        <v>0</v>
      </c>
      <c r="S74" s="142">
        <v>0</v>
      </c>
      <c r="T74" s="142">
        <v>0</v>
      </c>
      <c r="U74" s="142">
        <v>5.0096300000000003E-2</v>
      </c>
      <c r="V74" s="142">
        <v>1.7902117</v>
      </c>
      <c r="W74" s="142">
        <v>8.0923800000000004E-2</v>
      </c>
      <c r="X74" s="142">
        <v>0</v>
      </c>
      <c r="Y74" s="142">
        <v>0.36085590000000001</v>
      </c>
      <c r="Z74" s="142">
        <v>0</v>
      </c>
      <c r="AA74" s="142">
        <v>0</v>
      </c>
      <c r="AB74" s="142">
        <v>0</v>
      </c>
      <c r="AC74" s="142">
        <v>0</v>
      </c>
      <c r="AD74" s="142">
        <v>0</v>
      </c>
      <c r="AE74" s="143">
        <v>0.70754930000000005</v>
      </c>
      <c r="AF74" s="140"/>
      <c r="AG74" s="140"/>
      <c r="AH74" s="140"/>
    </row>
    <row r="75" spans="1:34" x14ac:dyDescent="0.2">
      <c r="A75" s="140" t="s">
        <v>2198</v>
      </c>
      <c r="B75" s="140" t="s">
        <v>24</v>
      </c>
      <c r="C75" s="140" t="s">
        <v>275</v>
      </c>
      <c r="D75" s="141" t="s">
        <v>23</v>
      </c>
      <c r="E75" s="141" t="s">
        <v>2198</v>
      </c>
      <c r="F75" s="140" t="s">
        <v>2199</v>
      </c>
      <c r="G75" s="142">
        <f t="shared" si="1"/>
        <v>0</v>
      </c>
      <c r="H75" s="142">
        <v>0</v>
      </c>
      <c r="I75" s="142">
        <v>0</v>
      </c>
      <c r="J75" s="142">
        <v>0</v>
      </c>
      <c r="K75" s="142">
        <v>0</v>
      </c>
      <c r="L75" s="142">
        <v>0</v>
      </c>
      <c r="M75" s="142">
        <v>0</v>
      </c>
      <c r="N75" s="142">
        <v>0</v>
      </c>
      <c r="O75" s="142">
        <v>0</v>
      </c>
      <c r="P75" s="142">
        <v>0</v>
      </c>
      <c r="Q75" s="142">
        <v>0</v>
      </c>
      <c r="R75" s="142">
        <v>0</v>
      </c>
      <c r="S75" s="142">
        <v>0</v>
      </c>
      <c r="T75" s="142">
        <v>0</v>
      </c>
      <c r="U75" s="142">
        <v>0</v>
      </c>
      <c r="V75" s="142">
        <v>0</v>
      </c>
      <c r="W75" s="142">
        <v>0</v>
      </c>
      <c r="X75" s="142">
        <v>0</v>
      </c>
      <c r="Y75" s="142">
        <v>0</v>
      </c>
      <c r="Z75" s="142">
        <v>0</v>
      </c>
      <c r="AA75" s="142">
        <v>0</v>
      </c>
      <c r="AB75" s="142">
        <v>0</v>
      </c>
      <c r="AC75" s="142">
        <v>0</v>
      </c>
      <c r="AD75" s="142">
        <v>0</v>
      </c>
      <c r="AE75" s="143">
        <v>0</v>
      </c>
      <c r="AF75" s="140"/>
      <c r="AG75" s="140"/>
      <c r="AH75" s="140"/>
    </row>
    <row r="76" spans="1:34" x14ac:dyDescent="0.2">
      <c r="A76" s="140" t="s">
        <v>2200</v>
      </c>
      <c r="B76" s="140" t="s">
        <v>24</v>
      </c>
      <c r="C76" s="140" t="s">
        <v>275</v>
      </c>
      <c r="D76" s="141" t="s">
        <v>23</v>
      </c>
      <c r="E76" s="141" t="s">
        <v>2200</v>
      </c>
      <c r="F76" s="140" t="s">
        <v>2201</v>
      </c>
      <c r="G76" s="142">
        <f t="shared" si="1"/>
        <v>0</v>
      </c>
      <c r="H76" s="142">
        <v>0</v>
      </c>
      <c r="I76" s="142">
        <v>0</v>
      </c>
      <c r="J76" s="142">
        <v>0</v>
      </c>
      <c r="K76" s="142">
        <v>0</v>
      </c>
      <c r="L76" s="142">
        <v>0</v>
      </c>
      <c r="M76" s="142">
        <v>0</v>
      </c>
      <c r="N76" s="142">
        <v>0</v>
      </c>
      <c r="O76" s="142">
        <v>0</v>
      </c>
      <c r="P76" s="142">
        <v>0</v>
      </c>
      <c r="Q76" s="142">
        <v>0</v>
      </c>
      <c r="R76" s="142">
        <v>0</v>
      </c>
      <c r="S76" s="142">
        <v>0</v>
      </c>
      <c r="T76" s="142">
        <v>0</v>
      </c>
      <c r="U76" s="142">
        <v>0</v>
      </c>
      <c r="V76" s="142">
        <v>0</v>
      </c>
      <c r="W76" s="142">
        <v>0</v>
      </c>
      <c r="X76" s="142">
        <v>0</v>
      </c>
      <c r="Y76" s="142">
        <v>0</v>
      </c>
      <c r="Z76" s="142">
        <v>0</v>
      </c>
      <c r="AA76" s="142">
        <v>0</v>
      </c>
      <c r="AB76" s="142">
        <v>0</v>
      </c>
      <c r="AC76" s="142">
        <v>0</v>
      </c>
      <c r="AD76" s="142">
        <v>0</v>
      </c>
      <c r="AE76" s="143">
        <v>0</v>
      </c>
      <c r="AF76" s="140"/>
      <c r="AG76" s="140"/>
      <c r="AH76" s="140"/>
    </row>
    <row r="77" spans="1:34" x14ac:dyDescent="0.2">
      <c r="A77" s="140" t="s">
        <v>991</v>
      </c>
      <c r="B77" s="140" t="s">
        <v>28</v>
      </c>
      <c r="C77" s="140" t="s">
        <v>276</v>
      </c>
      <c r="D77" s="141" t="s">
        <v>54</v>
      </c>
      <c r="E77" s="141" t="s">
        <v>991</v>
      </c>
      <c r="F77" s="140" t="s">
        <v>1401</v>
      </c>
      <c r="G77" s="142">
        <f t="shared" si="1"/>
        <v>9.3724277000000011</v>
      </c>
      <c r="H77" s="142">
        <v>0.63</v>
      </c>
      <c r="I77" s="142">
        <v>7.8608653999999998</v>
      </c>
      <c r="J77" s="142">
        <v>0.88156230000000002</v>
      </c>
      <c r="K77" s="142">
        <v>0</v>
      </c>
      <c r="L77" s="142">
        <v>0</v>
      </c>
      <c r="M77" s="142">
        <v>0</v>
      </c>
      <c r="N77" s="142">
        <v>0</v>
      </c>
      <c r="O77" s="142">
        <v>0</v>
      </c>
      <c r="P77" s="142">
        <v>0</v>
      </c>
      <c r="Q77" s="142">
        <v>0.28000000000000003</v>
      </c>
      <c r="R77" s="142">
        <v>0.35</v>
      </c>
      <c r="S77" s="142">
        <v>0</v>
      </c>
      <c r="T77" s="142">
        <v>0</v>
      </c>
      <c r="U77" s="142">
        <v>0.36465310000000001</v>
      </c>
      <c r="V77" s="142">
        <v>6.0770318000000003</v>
      </c>
      <c r="W77" s="142">
        <v>1.4191805</v>
      </c>
      <c r="X77" s="142">
        <v>0.28690779999999999</v>
      </c>
      <c r="Y77" s="142">
        <v>0.21640999999999999</v>
      </c>
      <c r="Z77" s="142">
        <v>0</v>
      </c>
      <c r="AA77" s="142">
        <v>0</v>
      </c>
      <c r="AB77" s="142">
        <v>0</v>
      </c>
      <c r="AC77" s="142">
        <v>0</v>
      </c>
      <c r="AD77" s="142">
        <v>0</v>
      </c>
      <c r="AE77" s="143">
        <v>0.37824449999999998</v>
      </c>
      <c r="AF77" s="140"/>
      <c r="AG77" s="140"/>
      <c r="AH77" s="140"/>
    </row>
    <row r="78" spans="1:34" x14ac:dyDescent="0.2">
      <c r="A78" s="140" t="s">
        <v>2202</v>
      </c>
      <c r="B78" s="140" t="s">
        <v>28</v>
      </c>
      <c r="C78" s="140" t="s">
        <v>276</v>
      </c>
      <c r="D78" s="141" t="s">
        <v>54</v>
      </c>
      <c r="E78" s="141" t="s">
        <v>2202</v>
      </c>
      <c r="F78" s="140" t="s">
        <v>2203</v>
      </c>
      <c r="G78" s="142">
        <f t="shared" si="1"/>
        <v>3.7238942999999995</v>
      </c>
      <c r="H78" s="142">
        <v>0</v>
      </c>
      <c r="I78" s="142">
        <v>2.7156243999999998</v>
      </c>
      <c r="J78" s="142">
        <v>1.0082698999999999</v>
      </c>
      <c r="K78" s="142">
        <v>0</v>
      </c>
      <c r="L78" s="142">
        <v>0</v>
      </c>
      <c r="M78" s="142">
        <v>0</v>
      </c>
      <c r="N78" s="142">
        <v>0</v>
      </c>
      <c r="O78" s="142">
        <v>0</v>
      </c>
      <c r="P78" s="142">
        <v>0</v>
      </c>
      <c r="Q78" s="142">
        <v>0</v>
      </c>
      <c r="R78" s="142">
        <v>0</v>
      </c>
      <c r="S78" s="142">
        <v>0</v>
      </c>
      <c r="T78" s="142">
        <v>0</v>
      </c>
      <c r="U78" s="142">
        <v>0.18001700000000001</v>
      </c>
      <c r="V78" s="142">
        <v>1.8765573</v>
      </c>
      <c r="W78" s="142">
        <v>0.65905009999999997</v>
      </c>
      <c r="X78" s="142">
        <v>0</v>
      </c>
      <c r="Y78" s="142">
        <v>0</v>
      </c>
      <c r="Z78" s="142">
        <v>0</v>
      </c>
      <c r="AA78" s="142">
        <v>0</v>
      </c>
      <c r="AB78" s="142">
        <v>0</v>
      </c>
      <c r="AC78" s="142">
        <v>0</v>
      </c>
      <c r="AD78" s="142">
        <v>0</v>
      </c>
      <c r="AE78" s="143">
        <v>1.0082698999999999</v>
      </c>
      <c r="AF78" s="140"/>
      <c r="AG78" s="140"/>
      <c r="AH78" s="140"/>
    </row>
    <row r="79" spans="1:34" x14ac:dyDescent="0.2">
      <c r="A79" s="140" t="s">
        <v>2204</v>
      </c>
      <c r="B79" s="140" t="s">
        <v>28</v>
      </c>
      <c r="C79" s="140" t="s">
        <v>276</v>
      </c>
      <c r="D79" s="141" t="s">
        <v>54</v>
      </c>
      <c r="E79" s="141" t="s">
        <v>2204</v>
      </c>
      <c r="F79" s="140" t="s">
        <v>2205</v>
      </c>
      <c r="G79" s="142">
        <f t="shared" si="1"/>
        <v>6.1328429</v>
      </c>
      <c r="H79" s="142">
        <v>0.11</v>
      </c>
      <c r="I79" s="142">
        <v>3.8826032000000001</v>
      </c>
      <c r="J79" s="142">
        <v>2.1402397</v>
      </c>
      <c r="K79" s="142">
        <v>0</v>
      </c>
      <c r="L79" s="142">
        <v>0</v>
      </c>
      <c r="M79" s="142">
        <v>0</v>
      </c>
      <c r="N79" s="142">
        <v>0</v>
      </c>
      <c r="O79" s="142">
        <v>0</v>
      </c>
      <c r="P79" s="142">
        <v>0</v>
      </c>
      <c r="Q79" s="142">
        <v>0</v>
      </c>
      <c r="R79" s="142">
        <v>0</v>
      </c>
      <c r="S79" s="142">
        <v>0</v>
      </c>
      <c r="T79" s="142">
        <v>0.11</v>
      </c>
      <c r="U79" s="142">
        <v>0.42422209999999999</v>
      </c>
      <c r="V79" s="142">
        <v>2.9388766999999998</v>
      </c>
      <c r="W79" s="142">
        <v>0.51950439999999998</v>
      </c>
      <c r="X79" s="142">
        <v>0.40669450000000001</v>
      </c>
      <c r="Y79" s="142">
        <v>0</v>
      </c>
      <c r="Z79" s="142">
        <v>0</v>
      </c>
      <c r="AA79" s="142">
        <v>0</v>
      </c>
      <c r="AB79" s="142">
        <v>0</v>
      </c>
      <c r="AC79" s="142">
        <v>0</v>
      </c>
      <c r="AD79" s="142">
        <v>0</v>
      </c>
      <c r="AE79" s="143">
        <v>1.7335452</v>
      </c>
      <c r="AF79" s="140"/>
      <c r="AG79" s="140"/>
      <c r="AH79" s="140"/>
    </row>
    <row r="80" spans="1:34" x14ac:dyDescent="0.2">
      <c r="A80" s="140" t="s">
        <v>2206</v>
      </c>
      <c r="B80" s="140" t="s">
        <v>28</v>
      </c>
      <c r="C80" s="140" t="s">
        <v>276</v>
      </c>
      <c r="D80" s="141" t="s">
        <v>54</v>
      </c>
      <c r="E80" s="141" t="s">
        <v>2206</v>
      </c>
      <c r="F80" s="140" t="s">
        <v>2207</v>
      </c>
      <c r="G80" s="142">
        <f t="shared" si="1"/>
        <v>4.2683960000000001</v>
      </c>
      <c r="H80" s="142">
        <v>0.1</v>
      </c>
      <c r="I80" s="142">
        <v>3.5633056999999999</v>
      </c>
      <c r="J80" s="142">
        <v>0.60509029999999997</v>
      </c>
      <c r="K80" s="142">
        <v>0</v>
      </c>
      <c r="L80" s="142">
        <v>0.1</v>
      </c>
      <c r="M80" s="142">
        <v>0</v>
      </c>
      <c r="N80" s="142">
        <v>0</v>
      </c>
      <c r="O80" s="142">
        <v>0</v>
      </c>
      <c r="P80" s="142">
        <v>0</v>
      </c>
      <c r="Q80" s="142">
        <v>0</v>
      </c>
      <c r="R80" s="142">
        <v>0</v>
      </c>
      <c r="S80" s="142">
        <v>0</v>
      </c>
      <c r="T80" s="142">
        <v>0</v>
      </c>
      <c r="U80" s="142">
        <v>0.15701480000000001</v>
      </c>
      <c r="V80" s="142">
        <v>2.8410877999999999</v>
      </c>
      <c r="W80" s="142">
        <v>0.56520309999999996</v>
      </c>
      <c r="X80" s="142">
        <v>0.2171235</v>
      </c>
      <c r="Y80" s="142">
        <v>0</v>
      </c>
      <c r="Z80" s="142">
        <v>0.14463799999999999</v>
      </c>
      <c r="AA80" s="142">
        <v>0</v>
      </c>
      <c r="AB80" s="142">
        <v>0</v>
      </c>
      <c r="AC80" s="142">
        <v>0</v>
      </c>
      <c r="AD80" s="142">
        <v>0</v>
      </c>
      <c r="AE80" s="143">
        <v>0.24332880000000001</v>
      </c>
      <c r="AF80" s="140"/>
      <c r="AG80" s="140"/>
      <c r="AH80" s="140"/>
    </row>
    <row r="81" spans="1:34" x14ac:dyDescent="0.2">
      <c r="A81" s="140" t="s">
        <v>494</v>
      </c>
      <c r="B81" s="140" t="s">
        <v>28</v>
      </c>
      <c r="C81" s="140" t="s">
        <v>276</v>
      </c>
      <c r="D81" s="141" t="s">
        <v>54</v>
      </c>
      <c r="E81" s="141" t="s">
        <v>494</v>
      </c>
      <c r="F81" s="140" t="s">
        <v>495</v>
      </c>
      <c r="G81" s="142">
        <f t="shared" si="1"/>
        <v>9.2724226999999999</v>
      </c>
      <c r="H81" s="142">
        <v>0.14000000000000001</v>
      </c>
      <c r="I81" s="142">
        <v>7.3726629000000008</v>
      </c>
      <c r="J81" s="142">
        <v>1.7597598000000001</v>
      </c>
      <c r="K81" s="142">
        <v>0</v>
      </c>
      <c r="L81" s="142">
        <v>0.14000000000000001</v>
      </c>
      <c r="M81" s="142">
        <v>0</v>
      </c>
      <c r="N81" s="142">
        <v>0</v>
      </c>
      <c r="O81" s="142">
        <v>0</v>
      </c>
      <c r="P81" s="142">
        <v>0</v>
      </c>
      <c r="Q81" s="142">
        <v>0</v>
      </c>
      <c r="R81" s="142">
        <v>0</v>
      </c>
      <c r="S81" s="142">
        <v>0</v>
      </c>
      <c r="T81" s="142">
        <v>0</v>
      </c>
      <c r="U81" s="142">
        <v>1.4597583999999999</v>
      </c>
      <c r="V81" s="142">
        <v>4.3524827000000004</v>
      </c>
      <c r="W81" s="142">
        <v>1.5604218000000001</v>
      </c>
      <c r="X81" s="142">
        <v>0.2171235</v>
      </c>
      <c r="Y81" s="142">
        <v>0</v>
      </c>
      <c r="Z81" s="142">
        <v>0.10786759999999999</v>
      </c>
      <c r="AA81" s="142">
        <v>0</v>
      </c>
      <c r="AB81" s="142">
        <v>0</v>
      </c>
      <c r="AC81" s="142">
        <v>0.1041287</v>
      </c>
      <c r="AD81" s="142">
        <v>0</v>
      </c>
      <c r="AE81" s="143">
        <v>1.33064</v>
      </c>
      <c r="AF81" s="140"/>
      <c r="AG81" s="140"/>
      <c r="AH81" s="140"/>
    </row>
    <row r="82" spans="1:34" x14ac:dyDescent="0.2">
      <c r="A82" s="140" t="s">
        <v>2208</v>
      </c>
      <c r="B82" s="140" t="s">
        <v>28</v>
      </c>
      <c r="C82" s="140" t="s">
        <v>276</v>
      </c>
      <c r="D82" s="141" t="s">
        <v>54</v>
      </c>
      <c r="E82" s="141" t="s">
        <v>2208</v>
      </c>
      <c r="F82" s="140" t="s">
        <v>2209</v>
      </c>
      <c r="G82" s="142">
        <f t="shared" si="1"/>
        <v>4.3810766000000001</v>
      </c>
      <c r="H82" s="142">
        <v>0.12</v>
      </c>
      <c r="I82" s="142">
        <v>3.9419893999999998</v>
      </c>
      <c r="J82" s="142">
        <v>0.31908720000000002</v>
      </c>
      <c r="K82" s="142">
        <v>0</v>
      </c>
      <c r="L82" s="142">
        <v>0</v>
      </c>
      <c r="M82" s="142">
        <v>0</v>
      </c>
      <c r="N82" s="142">
        <v>0</v>
      </c>
      <c r="O82" s="142">
        <v>0</v>
      </c>
      <c r="P82" s="142">
        <v>0</v>
      </c>
      <c r="Q82" s="142">
        <v>0</v>
      </c>
      <c r="R82" s="142">
        <v>0.12</v>
      </c>
      <c r="S82" s="142">
        <v>0</v>
      </c>
      <c r="T82" s="142">
        <v>0</v>
      </c>
      <c r="U82" s="142">
        <v>0.31313059999999998</v>
      </c>
      <c r="V82" s="142">
        <v>2.9503219999999999</v>
      </c>
      <c r="W82" s="142">
        <v>0.67853680000000005</v>
      </c>
      <c r="X82" s="142">
        <v>0.1302741</v>
      </c>
      <c r="Y82" s="142">
        <v>0</v>
      </c>
      <c r="Z82" s="142">
        <v>0</v>
      </c>
      <c r="AA82" s="142">
        <v>0</v>
      </c>
      <c r="AB82" s="142">
        <v>0</v>
      </c>
      <c r="AC82" s="142">
        <v>0</v>
      </c>
      <c r="AD82" s="142">
        <v>0</v>
      </c>
      <c r="AE82" s="143">
        <v>0.18881310000000001</v>
      </c>
      <c r="AF82" s="140"/>
      <c r="AG82" s="140"/>
      <c r="AH82" s="140"/>
    </row>
    <row r="83" spans="1:34" x14ac:dyDescent="0.2">
      <c r="A83" s="140" t="s">
        <v>496</v>
      </c>
      <c r="B83" s="140" t="s">
        <v>28</v>
      </c>
      <c r="C83" s="140" t="s">
        <v>276</v>
      </c>
      <c r="D83" s="141" t="s">
        <v>54</v>
      </c>
      <c r="E83" s="141" t="s">
        <v>496</v>
      </c>
      <c r="F83" s="140" t="s">
        <v>497</v>
      </c>
      <c r="G83" s="142">
        <f t="shared" si="1"/>
        <v>6.5892178999999995</v>
      </c>
      <c r="H83" s="142">
        <v>0.25</v>
      </c>
      <c r="I83" s="142">
        <v>5.7511880999999994</v>
      </c>
      <c r="J83" s="142">
        <v>0.58802979999999994</v>
      </c>
      <c r="K83" s="142">
        <v>0</v>
      </c>
      <c r="L83" s="142">
        <v>0.16</v>
      </c>
      <c r="M83" s="142">
        <v>0</v>
      </c>
      <c r="N83" s="142">
        <v>0.09</v>
      </c>
      <c r="O83" s="142">
        <v>0</v>
      </c>
      <c r="P83" s="142">
        <v>0</v>
      </c>
      <c r="Q83" s="142">
        <v>0</v>
      </c>
      <c r="R83" s="142">
        <v>0</v>
      </c>
      <c r="S83" s="142">
        <v>0</v>
      </c>
      <c r="T83" s="142">
        <v>0</v>
      </c>
      <c r="U83" s="142">
        <v>0.94040889999999999</v>
      </c>
      <c r="V83" s="142">
        <v>4.1219643000000001</v>
      </c>
      <c r="W83" s="142">
        <v>0.68881490000000001</v>
      </c>
      <c r="X83" s="142">
        <v>0.2432125</v>
      </c>
      <c r="Y83" s="142">
        <v>0</v>
      </c>
      <c r="Z83" s="142">
        <v>0</v>
      </c>
      <c r="AA83" s="142">
        <v>0</v>
      </c>
      <c r="AB83" s="142">
        <v>0</v>
      </c>
      <c r="AC83" s="142">
        <v>0</v>
      </c>
      <c r="AD83" s="142">
        <v>0</v>
      </c>
      <c r="AE83" s="143">
        <v>0.34481729999999999</v>
      </c>
      <c r="AF83" s="140"/>
      <c r="AG83" s="140"/>
      <c r="AH83" s="140"/>
    </row>
    <row r="84" spans="1:34" x14ac:dyDescent="0.2">
      <c r="A84" s="140" t="s">
        <v>313</v>
      </c>
      <c r="B84" s="140" t="s">
        <v>28</v>
      </c>
      <c r="C84" s="140" t="s">
        <v>276</v>
      </c>
      <c r="D84" s="141" t="s">
        <v>54</v>
      </c>
      <c r="E84" s="141" t="s">
        <v>313</v>
      </c>
      <c r="F84" s="140" t="s">
        <v>314</v>
      </c>
      <c r="G84" s="142">
        <f t="shared" si="1"/>
        <v>5.0451899000000004</v>
      </c>
      <c r="H84" s="142">
        <v>0.36000000000000004</v>
      </c>
      <c r="I84" s="142">
        <v>3.1909195000000001</v>
      </c>
      <c r="J84" s="142">
        <v>1.4942704</v>
      </c>
      <c r="K84" s="142">
        <v>0</v>
      </c>
      <c r="L84" s="142">
        <v>0</v>
      </c>
      <c r="M84" s="142">
        <v>0</v>
      </c>
      <c r="N84" s="142">
        <v>0.09</v>
      </c>
      <c r="O84" s="142">
        <v>0</v>
      </c>
      <c r="P84" s="142">
        <v>0</v>
      </c>
      <c r="Q84" s="142">
        <v>0</v>
      </c>
      <c r="R84" s="142">
        <v>0.19</v>
      </c>
      <c r="S84" s="142">
        <v>0</v>
      </c>
      <c r="T84" s="142">
        <v>0.08</v>
      </c>
      <c r="U84" s="142">
        <v>0.22715399999999999</v>
      </c>
      <c r="V84" s="142">
        <v>2.7185583000000002</v>
      </c>
      <c r="W84" s="142">
        <v>0.24520719999999999</v>
      </c>
      <c r="X84" s="142">
        <v>0.26054820000000001</v>
      </c>
      <c r="Y84" s="142">
        <v>0.4047463</v>
      </c>
      <c r="Z84" s="142">
        <v>0</v>
      </c>
      <c r="AA84" s="142">
        <v>0</v>
      </c>
      <c r="AB84" s="142">
        <v>0.13541</v>
      </c>
      <c r="AC84" s="142">
        <v>0</v>
      </c>
      <c r="AD84" s="142">
        <v>0</v>
      </c>
      <c r="AE84" s="143">
        <v>0.69356589999999996</v>
      </c>
      <c r="AF84" s="140"/>
      <c r="AG84" s="140"/>
      <c r="AH84" s="140"/>
    </row>
    <row r="85" spans="1:34" x14ac:dyDescent="0.2">
      <c r="A85" s="140" t="s">
        <v>498</v>
      </c>
      <c r="B85" s="140" t="s">
        <v>28</v>
      </c>
      <c r="C85" s="140" t="s">
        <v>276</v>
      </c>
      <c r="D85" s="141" t="s">
        <v>54</v>
      </c>
      <c r="E85" s="141" t="s">
        <v>498</v>
      </c>
      <c r="F85" s="140" t="s">
        <v>499</v>
      </c>
      <c r="G85" s="142">
        <f t="shared" si="1"/>
        <v>4.5409993000000002</v>
      </c>
      <c r="H85" s="142">
        <v>0.12</v>
      </c>
      <c r="I85" s="142">
        <v>3.9363388000000001</v>
      </c>
      <c r="J85" s="142">
        <v>0.48466049999999999</v>
      </c>
      <c r="K85" s="142">
        <v>0</v>
      </c>
      <c r="L85" s="142">
        <v>0</v>
      </c>
      <c r="M85" s="142">
        <v>0</v>
      </c>
      <c r="N85" s="142">
        <v>0</v>
      </c>
      <c r="O85" s="142">
        <v>0.12</v>
      </c>
      <c r="P85" s="142">
        <v>0</v>
      </c>
      <c r="Q85" s="142">
        <v>0</v>
      </c>
      <c r="R85" s="142">
        <v>0</v>
      </c>
      <c r="S85" s="142">
        <v>0</v>
      </c>
      <c r="T85" s="142">
        <v>0</v>
      </c>
      <c r="U85" s="142">
        <v>0.71254589999999995</v>
      </c>
      <c r="V85" s="142">
        <v>2.7402616000000002</v>
      </c>
      <c r="W85" s="142">
        <v>0.4835313</v>
      </c>
      <c r="X85" s="142">
        <v>0.22092800000000001</v>
      </c>
      <c r="Y85" s="142">
        <v>0</v>
      </c>
      <c r="Z85" s="142">
        <v>0</v>
      </c>
      <c r="AA85" s="142">
        <v>0</v>
      </c>
      <c r="AB85" s="142">
        <v>0</v>
      </c>
      <c r="AC85" s="142">
        <v>0</v>
      </c>
      <c r="AD85" s="142">
        <v>0</v>
      </c>
      <c r="AE85" s="143">
        <v>0.26373249999999998</v>
      </c>
      <c r="AF85" s="140"/>
      <c r="AG85" s="140"/>
      <c r="AH85" s="140"/>
    </row>
    <row r="86" spans="1:34" x14ac:dyDescent="0.2">
      <c r="A86" s="140" t="s">
        <v>989</v>
      </c>
      <c r="B86" s="140" t="s">
        <v>28</v>
      </c>
      <c r="C86" s="140" t="s">
        <v>276</v>
      </c>
      <c r="D86" s="141" t="s">
        <v>54</v>
      </c>
      <c r="E86" s="141" t="s">
        <v>989</v>
      </c>
      <c r="F86" s="140" t="s">
        <v>1957</v>
      </c>
      <c r="G86" s="142">
        <f t="shared" si="1"/>
        <v>5.6660672999999999</v>
      </c>
      <c r="H86" s="142">
        <v>0.34</v>
      </c>
      <c r="I86" s="142">
        <v>4.1492034000000002</v>
      </c>
      <c r="J86" s="142">
        <v>1.1768639000000001</v>
      </c>
      <c r="K86" s="142">
        <v>0</v>
      </c>
      <c r="L86" s="142">
        <v>0</v>
      </c>
      <c r="M86" s="142">
        <v>0</v>
      </c>
      <c r="N86" s="142">
        <v>0</v>
      </c>
      <c r="O86" s="142">
        <v>0.09</v>
      </c>
      <c r="P86" s="142">
        <v>0</v>
      </c>
      <c r="Q86" s="142">
        <v>0</v>
      </c>
      <c r="R86" s="142">
        <v>0.14000000000000001</v>
      </c>
      <c r="S86" s="142">
        <v>0</v>
      </c>
      <c r="T86" s="142">
        <v>0.11</v>
      </c>
      <c r="U86" s="142">
        <v>0.33879819999999999</v>
      </c>
      <c r="V86" s="142">
        <v>3.2333539</v>
      </c>
      <c r="W86" s="142">
        <v>0.57705130000000004</v>
      </c>
      <c r="X86" s="142">
        <v>0</v>
      </c>
      <c r="Y86" s="142">
        <v>0</v>
      </c>
      <c r="Z86" s="142">
        <v>0</v>
      </c>
      <c r="AA86" s="142">
        <v>0</v>
      </c>
      <c r="AB86" s="142">
        <v>0.10532</v>
      </c>
      <c r="AC86" s="142">
        <v>0</v>
      </c>
      <c r="AD86" s="142">
        <v>0</v>
      </c>
      <c r="AE86" s="143">
        <v>1.0715439</v>
      </c>
      <c r="AF86" s="140"/>
      <c r="AG86" s="140"/>
      <c r="AH86" s="140"/>
    </row>
    <row r="87" spans="1:34" x14ac:dyDescent="0.2">
      <c r="A87" s="140" t="s">
        <v>490</v>
      </c>
      <c r="B87" s="140" t="s">
        <v>28</v>
      </c>
      <c r="C87" s="140" t="s">
        <v>276</v>
      </c>
      <c r="D87" s="141" t="s">
        <v>54</v>
      </c>
      <c r="E87" s="141" t="s">
        <v>490</v>
      </c>
      <c r="F87" s="140" t="s">
        <v>491</v>
      </c>
      <c r="G87" s="142">
        <f t="shared" si="1"/>
        <v>3.7647884000000005</v>
      </c>
      <c r="H87" s="142">
        <v>0.25</v>
      </c>
      <c r="I87" s="142">
        <v>2.9166782000000002</v>
      </c>
      <c r="J87" s="142">
        <v>0.59811020000000004</v>
      </c>
      <c r="K87" s="142">
        <v>0.11</v>
      </c>
      <c r="L87" s="142">
        <v>0</v>
      </c>
      <c r="M87" s="142">
        <v>0</v>
      </c>
      <c r="N87" s="142">
        <v>0</v>
      </c>
      <c r="O87" s="142">
        <v>0.14000000000000001</v>
      </c>
      <c r="P87" s="142">
        <v>0</v>
      </c>
      <c r="Q87" s="142">
        <v>0</v>
      </c>
      <c r="R87" s="142">
        <v>0</v>
      </c>
      <c r="S87" s="142">
        <v>0</v>
      </c>
      <c r="T87" s="142">
        <v>0</v>
      </c>
      <c r="U87" s="142">
        <v>0.35800080000000001</v>
      </c>
      <c r="V87" s="142">
        <v>1.616962</v>
      </c>
      <c r="W87" s="142">
        <v>0.94171539999999998</v>
      </c>
      <c r="X87" s="142">
        <v>0.11293839999999999</v>
      </c>
      <c r="Y87" s="142">
        <v>0</v>
      </c>
      <c r="Z87" s="142">
        <v>0</v>
      </c>
      <c r="AA87" s="142">
        <v>0</v>
      </c>
      <c r="AB87" s="142">
        <v>0</v>
      </c>
      <c r="AC87" s="142">
        <v>0</v>
      </c>
      <c r="AD87" s="142">
        <v>0</v>
      </c>
      <c r="AE87" s="143">
        <v>0.48517179999999999</v>
      </c>
      <c r="AF87" s="140"/>
      <c r="AG87" s="140"/>
      <c r="AH87" s="140"/>
    </row>
    <row r="88" spans="1:34" x14ac:dyDescent="0.2">
      <c r="A88" s="140" t="s">
        <v>409</v>
      </c>
      <c r="B88" s="140" t="s">
        <v>28</v>
      </c>
      <c r="C88" s="140" t="s">
        <v>276</v>
      </c>
      <c r="D88" s="141" t="s">
        <v>54</v>
      </c>
      <c r="E88" s="141" t="s">
        <v>409</v>
      </c>
      <c r="F88" s="140" t="s">
        <v>410</v>
      </c>
      <c r="G88" s="142">
        <f t="shared" si="1"/>
        <v>10.043860499999999</v>
      </c>
      <c r="H88" s="142">
        <v>0.62</v>
      </c>
      <c r="I88" s="142">
        <v>7.8087451999999997</v>
      </c>
      <c r="J88" s="142">
        <v>1.6151152999999998</v>
      </c>
      <c r="K88" s="142">
        <v>0</v>
      </c>
      <c r="L88" s="142">
        <v>0.15</v>
      </c>
      <c r="M88" s="142">
        <v>0</v>
      </c>
      <c r="N88" s="142">
        <v>0</v>
      </c>
      <c r="O88" s="142">
        <v>0</v>
      </c>
      <c r="P88" s="142">
        <v>0</v>
      </c>
      <c r="Q88" s="142">
        <v>0</v>
      </c>
      <c r="R88" s="142">
        <v>0.31</v>
      </c>
      <c r="S88" s="142">
        <v>0.16</v>
      </c>
      <c r="T88" s="142">
        <v>0</v>
      </c>
      <c r="U88" s="142">
        <v>0.52033039999999997</v>
      </c>
      <c r="V88" s="142">
        <v>6.7081135999999999</v>
      </c>
      <c r="W88" s="142">
        <v>0.58030119999999996</v>
      </c>
      <c r="X88" s="142">
        <v>0.23736009999999999</v>
      </c>
      <c r="Y88" s="142">
        <v>0.32430999999999999</v>
      </c>
      <c r="Z88" s="142">
        <v>0</v>
      </c>
      <c r="AA88" s="142">
        <v>0</v>
      </c>
      <c r="AB88" s="142">
        <v>0.14452000000000001</v>
      </c>
      <c r="AC88" s="142">
        <v>0</v>
      </c>
      <c r="AD88" s="142">
        <v>0</v>
      </c>
      <c r="AE88" s="143">
        <v>0.90892519999999999</v>
      </c>
      <c r="AF88" s="140"/>
      <c r="AG88" s="140"/>
      <c r="AH88" s="140"/>
    </row>
    <row r="89" spans="1:34" x14ac:dyDescent="0.2">
      <c r="A89" s="140" t="s">
        <v>2210</v>
      </c>
      <c r="B89" s="140" t="s">
        <v>28</v>
      </c>
      <c r="C89" s="140" t="s">
        <v>276</v>
      </c>
      <c r="D89" s="141" t="s">
        <v>54</v>
      </c>
      <c r="E89" s="141" t="s">
        <v>2210</v>
      </c>
      <c r="F89" s="140" t="s">
        <v>2211</v>
      </c>
      <c r="G89" s="142">
        <f t="shared" si="1"/>
        <v>6.9039070999999996</v>
      </c>
      <c r="H89" s="142">
        <v>0.32</v>
      </c>
      <c r="I89" s="142">
        <v>6.168117099999999</v>
      </c>
      <c r="J89" s="142">
        <v>0.41578999999999999</v>
      </c>
      <c r="K89" s="142">
        <v>0.1</v>
      </c>
      <c r="L89" s="142">
        <v>0.14000000000000001</v>
      </c>
      <c r="M89" s="142">
        <v>0</v>
      </c>
      <c r="N89" s="142">
        <v>0</v>
      </c>
      <c r="O89" s="142">
        <v>0</v>
      </c>
      <c r="P89" s="142">
        <v>0</v>
      </c>
      <c r="Q89" s="142">
        <v>0</v>
      </c>
      <c r="R89" s="142">
        <v>0.08</v>
      </c>
      <c r="S89" s="142">
        <v>0</v>
      </c>
      <c r="T89" s="142">
        <v>0</v>
      </c>
      <c r="U89" s="142">
        <v>0.7783196</v>
      </c>
      <c r="V89" s="142">
        <v>4.8038521999999997</v>
      </c>
      <c r="W89" s="142">
        <v>0.5859453</v>
      </c>
      <c r="X89" s="142">
        <v>0</v>
      </c>
      <c r="Y89" s="142">
        <v>0</v>
      </c>
      <c r="Z89" s="142">
        <v>0.10205</v>
      </c>
      <c r="AA89" s="142">
        <v>0</v>
      </c>
      <c r="AB89" s="142">
        <v>0.31374000000000002</v>
      </c>
      <c r="AC89" s="142">
        <v>0</v>
      </c>
      <c r="AD89" s="142">
        <v>0</v>
      </c>
      <c r="AE89" s="143">
        <v>0</v>
      </c>
      <c r="AF89" s="140"/>
      <c r="AG89" s="140"/>
      <c r="AH89" s="140"/>
    </row>
    <row r="90" spans="1:34" x14ac:dyDescent="0.2">
      <c r="A90" s="140" t="s">
        <v>311</v>
      </c>
      <c r="B90" s="140" t="s">
        <v>28</v>
      </c>
      <c r="C90" s="140" t="s">
        <v>276</v>
      </c>
      <c r="D90" s="141" t="s">
        <v>54</v>
      </c>
      <c r="E90" s="141" t="s">
        <v>311</v>
      </c>
      <c r="F90" s="140" t="s">
        <v>312</v>
      </c>
      <c r="G90" s="142">
        <f t="shared" si="1"/>
        <v>2.9741854000000001</v>
      </c>
      <c r="H90" s="142">
        <v>0</v>
      </c>
      <c r="I90" s="142">
        <v>2.8580399000000001</v>
      </c>
      <c r="J90" s="142">
        <v>0.1161455</v>
      </c>
      <c r="K90" s="142">
        <v>0</v>
      </c>
      <c r="L90" s="142">
        <v>0</v>
      </c>
      <c r="M90" s="142">
        <v>0</v>
      </c>
      <c r="N90" s="142">
        <v>0</v>
      </c>
      <c r="O90" s="142">
        <v>0</v>
      </c>
      <c r="P90" s="142">
        <v>0</v>
      </c>
      <c r="Q90" s="142">
        <v>0</v>
      </c>
      <c r="R90" s="142">
        <v>0</v>
      </c>
      <c r="S90" s="142">
        <v>0</v>
      </c>
      <c r="T90" s="142">
        <v>0</v>
      </c>
      <c r="U90" s="142">
        <v>0.23601530000000001</v>
      </c>
      <c r="V90" s="142">
        <v>2.3267910000000001</v>
      </c>
      <c r="W90" s="142">
        <v>0.29523359999999998</v>
      </c>
      <c r="X90" s="142">
        <v>0.1161455</v>
      </c>
      <c r="Y90" s="142">
        <v>0</v>
      </c>
      <c r="Z90" s="142">
        <v>0</v>
      </c>
      <c r="AA90" s="142">
        <v>0</v>
      </c>
      <c r="AB90" s="142">
        <v>0</v>
      </c>
      <c r="AC90" s="142">
        <v>0</v>
      </c>
      <c r="AD90" s="142">
        <v>0</v>
      </c>
      <c r="AE90" s="143">
        <v>0</v>
      </c>
      <c r="AF90" s="140"/>
      <c r="AG90" s="140"/>
      <c r="AH90" s="140"/>
    </row>
    <row r="91" spans="1:34" x14ac:dyDescent="0.2">
      <c r="A91" s="140" t="s">
        <v>310</v>
      </c>
      <c r="B91" s="140" t="s">
        <v>28</v>
      </c>
      <c r="C91" s="140" t="s">
        <v>276</v>
      </c>
      <c r="D91" s="141" t="s">
        <v>54</v>
      </c>
      <c r="E91" s="141" t="s">
        <v>310</v>
      </c>
      <c r="F91" s="140" t="s">
        <v>2212</v>
      </c>
      <c r="G91" s="142">
        <f t="shared" si="1"/>
        <v>5.5728330000000001</v>
      </c>
      <c r="H91" s="142">
        <v>0.15</v>
      </c>
      <c r="I91" s="142">
        <v>4.5764974</v>
      </c>
      <c r="J91" s="142">
        <v>0.84633559999999997</v>
      </c>
      <c r="K91" s="142">
        <v>0.06</v>
      </c>
      <c r="L91" s="142">
        <v>0</v>
      </c>
      <c r="M91" s="142">
        <v>0</v>
      </c>
      <c r="N91" s="142">
        <v>0</v>
      </c>
      <c r="O91" s="142">
        <v>0</v>
      </c>
      <c r="P91" s="142">
        <v>0</v>
      </c>
      <c r="Q91" s="142">
        <v>0</v>
      </c>
      <c r="R91" s="142">
        <v>0</v>
      </c>
      <c r="S91" s="142">
        <v>0.09</v>
      </c>
      <c r="T91" s="142">
        <v>0</v>
      </c>
      <c r="U91" s="142">
        <v>0.46192430000000001</v>
      </c>
      <c r="V91" s="142">
        <v>3.4588663999999998</v>
      </c>
      <c r="W91" s="142">
        <v>0.65570669999999998</v>
      </c>
      <c r="X91" s="142">
        <v>0.36998249999999999</v>
      </c>
      <c r="Y91" s="142">
        <v>0</v>
      </c>
      <c r="Z91" s="142">
        <v>0</v>
      </c>
      <c r="AA91" s="142">
        <v>0</v>
      </c>
      <c r="AB91" s="142">
        <v>0.16295000000000001</v>
      </c>
      <c r="AC91" s="142">
        <v>0</v>
      </c>
      <c r="AD91" s="142">
        <v>0</v>
      </c>
      <c r="AE91" s="143">
        <v>0.31340309999999999</v>
      </c>
      <c r="AF91" s="140"/>
      <c r="AG91" s="140"/>
      <c r="AH91" s="140"/>
    </row>
    <row r="92" spans="1:34" x14ac:dyDescent="0.2">
      <c r="A92" s="140" t="s">
        <v>308</v>
      </c>
      <c r="B92" s="140" t="s">
        <v>28</v>
      </c>
      <c r="C92" s="140" t="s">
        <v>276</v>
      </c>
      <c r="D92" s="141" t="s">
        <v>54</v>
      </c>
      <c r="E92" s="141" t="s">
        <v>308</v>
      </c>
      <c r="F92" s="140" t="s">
        <v>309</v>
      </c>
      <c r="G92" s="142">
        <f t="shared" si="1"/>
        <v>4.5498729999999998</v>
      </c>
      <c r="H92" s="142">
        <v>0</v>
      </c>
      <c r="I92" s="142">
        <v>3.4169863</v>
      </c>
      <c r="J92" s="142">
        <v>1.1328867</v>
      </c>
      <c r="K92" s="142">
        <v>0</v>
      </c>
      <c r="L92" s="142">
        <v>0</v>
      </c>
      <c r="M92" s="142">
        <v>0</v>
      </c>
      <c r="N92" s="142">
        <v>0</v>
      </c>
      <c r="O92" s="142">
        <v>0</v>
      </c>
      <c r="P92" s="142">
        <v>0</v>
      </c>
      <c r="Q92" s="142">
        <v>0</v>
      </c>
      <c r="R92" s="142">
        <v>0</v>
      </c>
      <c r="S92" s="142">
        <v>0</v>
      </c>
      <c r="T92" s="142">
        <v>0</v>
      </c>
      <c r="U92" s="142">
        <v>0.162022</v>
      </c>
      <c r="V92" s="142">
        <v>2.6558301000000002</v>
      </c>
      <c r="W92" s="142">
        <v>0.59913419999999995</v>
      </c>
      <c r="X92" s="142">
        <v>0.34152130000000003</v>
      </c>
      <c r="Y92" s="142">
        <v>0</v>
      </c>
      <c r="Z92" s="142">
        <v>0</v>
      </c>
      <c r="AA92" s="142">
        <v>0</v>
      </c>
      <c r="AB92" s="142">
        <v>0</v>
      </c>
      <c r="AC92" s="142">
        <v>0</v>
      </c>
      <c r="AD92" s="142">
        <v>0</v>
      </c>
      <c r="AE92" s="143">
        <v>0.7913654</v>
      </c>
      <c r="AF92" s="140"/>
      <c r="AG92" s="140"/>
      <c r="AH92" s="140"/>
    </row>
    <row r="93" spans="1:34" x14ac:dyDescent="0.2">
      <c r="A93" s="140" t="s">
        <v>2213</v>
      </c>
      <c r="B93" s="140" t="s">
        <v>28</v>
      </c>
      <c r="C93" s="140" t="s">
        <v>276</v>
      </c>
      <c r="D93" s="141" t="s">
        <v>54</v>
      </c>
      <c r="E93" s="141" t="s">
        <v>2213</v>
      </c>
      <c r="F93" s="140" t="s">
        <v>2214</v>
      </c>
      <c r="G93" s="142">
        <f t="shared" si="1"/>
        <v>4.4071932</v>
      </c>
      <c r="H93" s="142">
        <v>0.27</v>
      </c>
      <c r="I93" s="142">
        <v>3.1804147999999999</v>
      </c>
      <c r="J93" s="142">
        <v>0.95677839999999992</v>
      </c>
      <c r="K93" s="142">
        <v>0.15</v>
      </c>
      <c r="L93" s="142">
        <v>0</v>
      </c>
      <c r="M93" s="142">
        <v>0</v>
      </c>
      <c r="N93" s="142">
        <v>0</v>
      </c>
      <c r="O93" s="142">
        <v>0.12</v>
      </c>
      <c r="P93" s="142">
        <v>0</v>
      </c>
      <c r="Q93" s="142">
        <v>0</v>
      </c>
      <c r="R93" s="142">
        <v>0</v>
      </c>
      <c r="S93" s="142">
        <v>0</v>
      </c>
      <c r="T93" s="142">
        <v>0</v>
      </c>
      <c r="U93" s="142">
        <v>5.5352600000000002E-2</v>
      </c>
      <c r="V93" s="142">
        <v>2.2430669999999999</v>
      </c>
      <c r="W93" s="142">
        <v>0.88199519999999998</v>
      </c>
      <c r="X93" s="142">
        <v>0.49068820000000002</v>
      </c>
      <c r="Y93" s="142">
        <v>0</v>
      </c>
      <c r="Z93" s="142">
        <v>0.25735999999999998</v>
      </c>
      <c r="AA93" s="142">
        <v>0</v>
      </c>
      <c r="AB93" s="142">
        <v>0</v>
      </c>
      <c r="AC93" s="142">
        <v>0</v>
      </c>
      <c r="AD93" s="142">
        <v>0</v>
      </c>
      <c r="AE93" s="143">
        <v>0.2087302</v>
      </c>
      <c r="AF93" s="140"/>
      <c r="AG93" s="140"/>
      <c r="AH93" s="140"/>
    </row>
    <row r="94" spans="1:34" x14ac:dyDescent="0.2">
      <c r="A94" s="140" t="s">
        <v>2215</v>
      </c>
      <c r="B94" s="140" t="s">
        <v>28</v>
      </c>
      <c r="C94" s="140" t="s">
        <v>276</v>
      </c>
      <c r="D94" s="141" t="s">
        <v>54</v>
      </c>
      <c r="E94" s="141" t="s">
        <v>2215</v>
      </c>
      <c r="F94" s="140" t="s">
        <v>2216</v>
      </c>
      <c r="G94" s="142">
        <f t="shared" si="1"/>
        <v>4.9174520000000008</v>
      </c>
      <c r="H94" s="142">
        <v>0.41</v>
      </c>
      <c r="I94" s="142">
        <v>3.5180177000000001</v>
      </c>
      <c r="J94" s="142">
        <v>0.9894343000000001</v>
      </c>
      <c r="K94" s="142">
        <v>0.12</v>
      </c>
      <c r="L94" s="142">
        <v>0</v>
      </c>
      <c r="M94" s="142">
        <v>0</v>
      </c>
      <c r="N94" s="142">
        <v>0</v>
      </c>
      <c r="O94" s="142">
        <v>0.18</v>
      </c>
      <c r="P94" s="142">
        <v>0</v>
      </c>
      <c r="Q94" s="142">
        <v>0</v>
      </c>
      <c r="R94" s="142">
        <v>0.11</v>
      </c>
      <c r="S94" s="142">
        <v>0</v>
      </c>
      <c r="T94" s="142">
        <v>0</v>
      </c>
      <c r="U94" s="142">
        <v>0.16954920000000001</v>
      </c>
      <c r="V94" s="142">
        <v>2.8371970000000002</v>
      </c>
      <c r="W94" s="142">
        <v>0.51127149999999999</v>
      </c>
      <c r="X94" s="142">
        <v>0.26355149999999999</v>
      </c>
      <c r="Y94" s="142">
        <v>0</v>
      </c>
      <c r="Z94" s="142">
        <v>0</v>
      </c>
      <c r="AA94" s="142">
        <v>0</v>
      </c>
      <c r="AB94" s="142">
        <v>0</v>
      </c>
      <c r="AC94" s="142">
        <v>0</v>
      </c>
      <c r="AD94" s="142">
        <v>0</v>
      </c>
      <c r="AE94" s="143">
        <v>0.72588280000000005</v>
      </c>
      <c r="AF94" s="140"/>
      <c r="AG94" s="140"/>
      <c r="AH94" s="140"/>
    </row>
    <row r="95" spans="1:34" x14ac:dyDescent="0.2">
      <c r="A95" s="140" t="s">
        <v>486</v>
      </c>
      <c r="B95" s="140" t="s">
        <v>28</v>
      </c>
      <c r="C95" s="140" t="s">
        <v>276</v>
      </c>
      <c r="D95" s="141" t="s">
        <v>54</v>
      </c>
      <c r="E95" s="141" t="s">
        <v>486</v>
      </c>
      <c r="F95" s="140" t="s">
        <v>487</v>
      </c>
      <c r="G95" s="142">
        <f t="shared" si="1"/>
        <v>6.2825692000000011</v>
      </c>
      <c r="H95" s="142">
        <v>0.32</v>
      </c>
      <c r="I95" s="142">
        <v>4.5927417000000004</v>
      </c>
      <c r="J95" s="142">
        <v>1.3698275</v>
      </c>
      <c r="K95" s="142">
        <v>0.1</v>
      </c>
      <c r="L95" s="142">
        <v>0</v>
      </c>
      <c r="M95" s="142">
        <v>0</v>
      </c>
      <c r="N95" s="142">
        <v>0</v>
      </c>
      <c r="O95" s="142">
        <v>0</v>
      </c>
      <c r="P95" s="142">
        <v>0</v>
      </c>
      <c r="Q95" s="142">
        <v>0</v>
      </c>
      <c r="R95" s="142">
        <v>0</v>
      </c>
      <c r="S95" s="142">
        <v>0.1</v>
      </c>
      <c r="T95" s="142">
        <v>0.12</v>
      </c>
      <c r="U95" s="142">
        <v>7.7481499999999995E-2</v>
      </c>
      <c r="V95" s="142">
        <v>4.1827828</v>
      </c>
      <c r="W95" s="142">
        <v>0.33247739999999998</v>
      </c>
      <c r="X95" s="142">
        <v>0.46528540000000002</v>
      </c>
      <c r="Y95" s="142">
        <v>0</v>
      </c>
      <c r="Z95" s="142">
        <v>0.40739740000000002</v>
      </c>
      <c r="AA95" s="142">
        <v>0</v>
      </c>
      <c r="AB95" s="142">
        <v>0.11942</v>
      </c>
      <c r="AC95" s="142">
        <v>0</v>
      </c>
      <c r="AD95" s="142">
        <v>0</v>
      </c>
      <c r="AE95" s="143">
        <v>0.37772470000000002</v>
      </c>
      <c r="AF95" s="140"/>
      <c r="AG95" s="140"/>
      <c r="AH95" s="140"/>
    </row>
    <row r="96" spans="1:34" x14ac:dyDescent="0.2">
      <c r="A96" s="140" t="s">
        <v>500</v>
      </c>
      <c r="B96" s="140" t="s">
        <v>28</v>
      </c>
      <c r="C96" s="140" t="s">
        <v>276</v>
      </c>
      <c r="D96" s="141" t="s">
        <v>54</v>
      </c>
      <c r="E96" s="141" t="s">
        <v>500</v>
      </c>
      <c r="F96" s="140" t="s">
        <v>501</v>
      </c>
      <c r="G96" s="142">
        <f t="shared" si="1"/>
        <v>6.8314204999999992</v>
      </c>
      <c r="H96" s="142">
        <v>0.22</v>
      </c>
      <c r="I96" s="142">
        <v>5.5548149999999996</v>
      </c>
      <c r="J96" s="142">
        <v>1.0566055000000001</v>
      </c>
      <c r="K96" s="142">
        <v>0</v>
      </c>
      <c r="L96" s="142">
        <v>0</v>
      </c>
      <c r="M96" s="142">
        <v>0</v>
      </c>
      <c r="N96" s="142">
        <v>0</v>
      </c>
      <c r="O96" s="142">
        <v>0.13</v>
      </c>
      <c r="P96" s="142">
        <v>0</v>
      </c>
      <c r="Q96" s="142">
        <v>0</v>
      </c>
      <c r="R96" s="142">
        <v>0</v>
      </c>
      <c r="S96" s="142">
        <v>0</v>
      </c>
      <c r="T96" s="142">
        <v>0.09</v>
      </c>
      <c r="U96" s="142">
        <v>0.43541079999999999</v>
      </c>
      <c r="V96" s="142">
        <v>4.3482710000000004</v>
      </c>
      <c r="W96" s="142">
        <v>0.77113319999999996</v>
      </c>
      <c r="X96" s="142">
        <v>0.65528589999999998</v>
      </c>
      <c r="Y96" s="142">
        <v>0.1375287</v>
      </c>
      <c r="Z96" s="142">
        <v>0</v>
      </c>
      <c r="AA96" s="142">
        <v>0</v>
      </c>
      <c r="AB96" s="142">
        <v>0</v>
      </c>
      <c r="AC96" s="142">
        <v>0</v>
      </c>
      <c r="AD96" s="142">
        <v>0</v>
      </c>
      <c r="AE96" s="143">
        <v>0.26379089999999999</v>
      </c>
      <c r="AF96" s="140"/>
      <c r="AG96" s="140"/>
      <c r="AH96" s="140"/>
    </row>
    <row r="97" spans="1:34" x14ac:dyDescent="0.2">
      <c r="A97" s="140" t="s">
        <v>492</v>
      </c>
      <c r="B97" s="140" t="s">
        <v>28</v>
      </c>
      <c r="C97" s="140" t="s">
        <v>276</v>
      </c>
      <c r="D97" s="141" t="s">
        <v>54</v>
      </c>
      <c r="E97" s="141" t="s">
        <v>492</v>
      </c>
      <c r="F97" s="140" t="s">
        <v>493</v>
      </c>
      <c r="G97" s="142">
        <f t="shared" si="1"/>
        <v>9.107850599999999</v>
      </c>
      <c r="H97" s="142">
        <v>0.13</v>
      </c>
      <c r="I97" s="142">
        <v>6.1301323999999999</v>
      </c>
      <c r="J97" s="142">
        <v>2.8477181999999996</v>
      </c>
      <c r="K97" s="142">
        <v>0</v>
      </c>
      <c r="L97" s="142">
        <v>0</v>
      </c>
      <c r="M97" s="142">
        <v>0</v>
      </c>
      <c r="N97" s="142">
        <v>0</v>
      </c>
      <c r="O97" s="142">
        <v>0</v>
      </c>
      <c r="P97" s="142">
        <v>0</v>
      </c>
      <c r="Q97" s="142">
        <v>0</v>
      </c>
      <c r="R97" s="142">
        <v>0</v>
      </c>
      <c r="S97" s="142">
        <v>0</v>
      </c>
      <c r="T97" s="142">
        <v>0.13</v>
      </c>
      <c r="U97" s="142">
        <v>0.71106650000000005</v>
      </c>
      <c r="V97" s="142">
        <v>3.9124639999999999</v>
      </c>
      <c r="W97" s="142">
        <v>1.5066018999999999</v>
      </c>
      <c r="X97" s="142">
        <v>0.35770200000000002</v>
      </c>
      <c r="Y97" s="142">
        <v>0.1049576</v>
      </c>
      <c r="Z97" s="142">
        <v>0</v>
      </c>
      <c r="AA97" s="142">
        <v>0</v>
      </c>
      <c r="AB97" s="142">
        <v>0</v>
      </c>
      <c r="AC97" s="142">
        <v>0</v>
      </c>
      <c r="AD97" s="142">
        <v>0</v>
      </c>
      <c r="AE97" s="143">
        <v>2.3850585999999998</v>
      </c>
      <c r="AF97" s="140"/>
      <c r="AG97" s="140"/>
      <c r="AH97" s="140"/>
    </row>
    <row r="98" spans="1:34" x14ac:dyDescent="0.2">
      <c r="A98" s="140" t="s">
        <v>2018</v>
      </c>
      <c r="B98" s="140" t="s">
        <v>28</v>
      </c>
      <c r="C98" s="140" t="s">
        <v>276</v>
      </c>
      <c r="D98" s="141" t="s">
        <v>54</v>
      </c>
      <c r="E98" s="141" t="s">
        <v>2018</v>
      </c>
      <c r="F98" s="140" t="s">
        <v>2019</v>
      </c>
      <c r="G98" s="142">
        <f t="shared" si="1"/>
        <v>7.8620811999999995</v>
      </c>
      <c r="H98" s="142">
        <v>0.33</v>
      </c>
      <c r="I98" s="142">
        <v>7.2145411999999993</v>
      </c>
      <c r="J98" s="142">
        <v>0.31753999999999999</v>
      </c>
      <c r="K98" s="142">
        <v>0</v>
      </c>
      <c r="L98" s="142">
        <v>0</v>
      </c>
      <c r="M98" s="142">
        <v>0</v>
      </c>
      <c r="N98" s="142">
        <v>0</v>
      </c>
      <c r="O98" s="142">
        <v>0</v>
      </c>
      <c r="P98" s="142">
        <v>0</v>
      </c>
      <c r="Q98" s="142">
        <v>0</v>
      </c>
      <c r="R98" s="142">
        <v>0.33</v>
      </c>
      <c r="S98" s="142">
        <v>0</v>
      </c>
      <c r="T98" s="142">
        <v>0</v>
      </c>
      <c r="U98" s="142">
        <v>0.84009250000000002</v>
      </c>
      <c r="V98" s="142">
        <v>5.2213887999999997</v>
      </c>
      <c r="W98" s="142">
        <v>1.1530598999999999</v>
      </c>
      <c r="X98" s="142">
        <v>0</v>
      </c>
      <c r="Y98" s="142">
        <v>0</v>
      </c>
      <c r="Z98" s="142">
        <v>0.13553999999999999</v>
      </c>
      <c r="AA98" s="142">
        <v>0</v>
      </c>
      <c r="AB98" s="142">
        <v>0</v>
      </c>
      <c r="AC98" s="142">
        <v>0</v>
      </c>
      <c r="AD98" s="142">
        <v>0</v>
      </c>
      <c r="AE98" s="143">
        <v>0.182</v>
      </c>
      <c r="AF98" s="140"/>
      <c r="AG98" s="140"/>
      <c r="AH98" s="140"/>
    </row>
    <row r="99" spans="1:34" x14ac:dyDescent="0.2">
      <c r="A99" s="140" t="s">
        <v>488</v>
      </c>
      <c r="B99" s="140" t="s">
        <v>28</v>
      </c>
      <c r="C99" s="140" t="s">
        <v>276</v>
      </c>
      <c r="D99" s="141" t="s">
        <v>54</v>
      </c>
      <c r="E99" s="141" t="s">
        <v>488</v>
      </c>
      <c r="F99" s="140" t="s">
        <v>489</v>
      </c>
      <c r="G99" s="142">
        <f t="shared" si="1"/>
        <v>5.0723207000000006</v>
      </c>
      <c r="H99" s="142">
        <v>0.39</v>
      </c>
      <c r="I99" s="142">
        <v>3.3135542000000004</v>
      </c>
      <c r="J99" s="142">
        <v>1.3687665</v>
      </c>
      <c r="K99" s="142">
        <v>0</v>
      </c>
      <c r="L99" s="142">
        <v>0</v>
      </c>
      <c r="M99" s="142">
        <v>0</v>
      </c>
      <c r="N99" s="142">
        <v>0.17</v>
      </c>
      <c r="O99" s="142">
        <v>0.16</v>
      </c>
      <c r="P99" s="142">
        <v>0</v>
      </c>
      <c r="Q99" s="142">
        <v>0</v>
      </c>
      <c r="R99" s="142">
        <v>0.06</v>
      </c>
      <c r="S99" s="142">
        <v>0</v>
      </c>
      <c r="T99" s="142">
        <v>0</v>
      </c>
      <c r="U99" s="142">
        <v>0.39680090000000001</v>
      </c>
      <c r="V99" s="142">
        <v>2.4837090000000002</v>
      </c>
      <c r="W99" s="142">
        <v>0.43304429999999999</v>
      </c>
      <c r="X99" s="142">
        <v>0.55908919999999995</v>
      </c>
      <c r="Y99" s="142">
        <v>0</v>
      </c>
      <c r="Z99" s="142">
        <v>0.14128760000000001</v>
      </c>
      <c r="AA99" s="142">
        <v>0.2316</v>
      </c>
      <c r="AB99" s="142">
        <v>0</v>
      </c>
      <c r="AC99" s="142">
        <v>0</v>
      </c>
      <c r="AD99" s="142">
        <v>0</v>
      </c>
      <c r="AE99" s="143">
        <v>0.4367897</v>
      </c>
      <c r="AF99" s="140"/>
      <c r="AG99" s="140"/>
      <c r="AH99" s="140"/>
    </row>
    <row r="100" spans="1:34" x14ac:dyDescent="0.2">
      <c r="A100" s="140" t="s">
        <v>502</v>
      </c>
      <c r="B100" s="140" t="s">
        <v>28</v>
      </c>
      <c r="C100" s="140" t="s">
        <v>276</v>
      </c>
      <c r="D100" s="141" t="s">
        <v>54</v>
      </c>
      <c r="E100" s="141" t="s">
        <v>502</v>
      </c>
      <c r="F100" s="140" t="s">
        <v>503</v>
      </c>
      <c r="G100" s="142">
        <f t="shared" si="1"/>
        <v>5.022985900000001</v>
      </c>
      <c r="H100" s="142">
        <v>0.11</v>
      </c>
      <c r="I100" s="142">
        <v>4.1297544000000004</v>
      </c>
      <c r="J100" s="142">
        <v>0.78323149999999997</v>
      </c>
      <c r="K100" s="142">
        <v>0</v>
      </c>
      <c r="L100" s="142">
        <v>0.11</v>
      </c>
      <c r="M100" s="142">
        <v>0</v>
      </c>
      <c r="N100" s="142">
        <v>0</v>
      </c>
      <c r="O100" s="142">
        <v>0</v>
      </c>
      <c r="P100" s="142">
        <v>0</v>
      </c>
      <c r="Q100" s="142">
        <v>0</v>
      </c>
      <c r="R100" s="142">
        <v>0</v>
      </c>
      <c r="S100" s="142">
        <v>0</v>
      </c>
      <c r="T100" s="142">
        <v>0</v>
      </c>
      <c r="U100" s="142">
        <v>0.69286840000000005</v>
      </c>
      <c r="V100" s="142">
        <v>2.8404973</v>
      </c>
      <c r="W100" s="142">
        <v>0.59638869999999999</v>
      </c>
      <c r="X100" s="142">
        <v>0</v>
      </c>
      <c r="Y100" s="142">
        <v>0</v>
      </c>
      <c r="Z100" s="142">
        <v>0.37872</v>
      </c>
      <c r="AA100" s="142">
        <v>0</v>
      </c>
      <c r="AB100" s="142">
        <v>0</v>
      </c>
      <c r="AC100" s="142">
        <v>0.10001549999999999</v>
      </c>
      <c r="AD100" s="142">
        <v>0</v>
      </c>
      <c r="AE100" s="143">
        <v>0.30449599999999999</v>
      </c>
      <c r="AF100" s="140"/>
      <c r="AG100" s="140"/>
      <c r="AH100" s="140"/>
    </row>
    <row r="101" spans="1:34" x14ac:dyDescent="0.2">
      <c r="A101" s="140" t="s">
        <v>2217</v>
      </c>
      <c r="B101" s="140" t="s">
        <v>28</v>
      </c>
      <c r="C101" s="140" t="s">
        <v>277</v>
      </c>
      <c r="D101" s="141" t="s">
        <v>55</v>
      </c>
      <c r="E101" s="141" t="s">
        <v>2217</v>
      </c>
      <c r="F101" s="140" t="s">
        <v>2218</v>
      </c>
      <c r="G101" s="142">
        <f t="shared" si="1"/>
        <v>2.7164769</v>
      </c>
      <c r="H101" s="142">
        <v>0.49</v>
      </c>
      <c r="I101" s="142">
        <v>1.6626815000000001</v>
      </c>
      <c r="J101" s="142">
        <v>0.56379540000000006</v>
      </c>
      <c r="K101" s="142">
        <v>0.15</v>
      </c>
      <c r="L101" s="142">
        <v>0.16</v>
      </c>
      <c r="M101" s="142">
        <v>0</v>
      </c>
      <c r="N101" s="142">
        <v>0</v>
      </c>
      <c r="O101" s="142">
        <v>0.18</v>
      </c>
      <c r="P101" s="142">
        <v>0</v>
      </c>
      <c r="Q101" s="142">
        <v>0</v>
      </c>
      <c r="R101" s="142">
        <v>0</v>
      </c>
      <c r="S101" s="142">
        <v>0</v>
      </c>
      <c r="T101" s="142">
        <v>0</v>
      </c>
      <c r="U101" s="142">
        <v>0.30559019999999998</v>
      </c>
      <c r="V101" s="142">
        <v>0.72712220000000005</v>
      </c>
      <c r="W101" s="142">
        <v>0.62996909999999995</v>
      </c>
      <c r="X101" s="142">
        <v>0</v>
      </c>
      <c r="Y101" s="142">
        <v>0.10446</v>
      </c>
      <c r="Z101" s="142">
        <v>0</v>
      </c>
      <c r="AA101" s="142">
        <v>0</v>
      </c>
      <c r="AB101" s="142">
        <v>0</v>
      </c>
      <c r="AC101" s="142">
        <v>0</v>
      </c>
      <c r="AD101" s="142">
        <v>0</v>
      </c>
      <c r="AE101" s="143">
        <v>0.4593354</v>
      </c>
      <c r="AF101" s="140"/>
      <c r="AG101" s="140"/>
      <c r="AH101" s="140"/>
    </row>
    <row r="102" spans="1:34" x14ac:dyDescent="0.2">
      <c r="A102" s="140" t="s">
        <v>2219</v>
      </c>
      <c r="B102" s="140" t="s">
        <v>28</v>
      </c>
      <c r="C102" s="140" t="s">
        <v>277</v>
      </c>
      <c r="D102" s="141" t="s">
        <v>55</v>
      </c>
      <c r="E102" s="141" t="s">
        <v>2219</v>
      </c>
      <c r="F102" s="140" t="s">
        <v>2220</v>
      </c>
      <c r="G102" s="142">
        <f t="shared" si="1"/>
        <v>1.5086463000000001</v>
      </c>
      <c r="H102" s="142">
        <v>0</v>
      </c>
      <c r="I102" s="142">
        <v>1.5086463000000001</v>
      </c>
      <c r="J102" s="142">
        <v>0</v>
      </c>
      <c r="K102" s="142">
        <v>0</v>
      </c>
      <c r="L102" s="142">
        <v>0</v>
      </c>
      <c r="M102" s="142">
        <v>0</v>
      </c>
      <c r="N102" s="142">
        <v>0</v>
      </c>
      <c r="O102" s="142">
        <v>0</v>
      </c>
      <c r="P102" s="142">
        <v>0</v>
      </c>
      <c r="Q102" s="142">
        <v>0</v>
      </c>
      <c r="R102" s="142">
        <v>0</v>
      </c>
      <c r="S102" s="142">
        <v>0</v>
      </c>
      <c r="T102" s="142">
        <v>0</v>
      </c>
      <c r="U102" s="142">
        <v>0.46357789999999999</v>
      </c>
      <c r="V102" s="142">
        <v>0.86523660000000002</v>
      </c>
      <c r="W102" s="142">
        <v>0.17983180000000001</v>
      </c>
      <c r="X102" s="142">
        <v>0</v>
      </c>
      <c r="Y102" s="142">
        <v>0</v>
      </c>
      <c r="Z102" s="142">
        <v>0</v>
      </c>
      <c r="AA102" s="142">
        <v>0</v>
      </c>
      <c r="AB102" s="142">
        <v>0</v>
      </c>
      <c r="AC102" s="142">
        <v>0</v>
      </c>
      <c r="AD102" s="142">
        <v>0</v>
      </c>
      <c r="AE102" s="143">
        <v>0</v>
      </c>
      <c r="AF102" s="140"/>
      <c r="AG102" s="140"/>
      <c r="AH102" s="140"/>
    </row>
    <row r="103" spans="1:34" x14ac:dyDescent="0.2">
      <c r="A103" s="140" t="s">
        <v>2221</v>
      </c>
      <c r="B103" s="140" t="s">
        <v>28</v>
      </c>
      <c r="C103" s="140" t="s">
        <v>277</v>
      </c>
      <c r="D103" s="141" t="s">
        <v>55</v>
      </c>
      <c r="E103" s="141" t="s">
        <v>2221</v>
      </c>
      <c r="F103" s="140" t="s">
        <v>2222</v>
      </c>
      <c r="G103" s="142">
        <f t="shared" si="1"/>
        <v>2.526856</v>
      </c>
      <c r="H103" s="142">
        <v>0.21</v>
      </c>
      <c r="I103" s="142">
        <v>0.70276120000000009</v>
      </c>
      <c r="J103" s="142">
        <v>1.6140947999999999</v>
      </c>
      <c r="K103" s="142">
        <v>0</v>
      </c>
      <c r="L103" s="142">
        <v>0.21</v>
      </c>
      <c r="M103" s="142">
        <v>0</v>
      </c>
      <c r="N103" s="142">
        <v>0</v>
      </c>
      <c r="O103" s="142">
        <v>0</v>
      </c>
      <c r="P103" s="142">
        <v>0</v>
      </c>
      <c r="Q103" s="142">
        <v>0</v>
      </c>
      <c r="R103" s="142">
        <v>0</v>
      </c>
      <c r="S103" s="142">
        <v>0</v>
      </c>
      <c r="T103" s="142">
        <v>0</v>
      </c>
      <c r="U103" s="142">
        <v>5.4679999999999998E-3</v>
      </c>
      <c r="V103" s="142">
        <v>0.63348740000000003</v>
      </c>
      <c r="W103" s="142">
        <v>6.3805799999999996E-2</v>
      </c>
      <c r="X103" s="142">
        <v>0.26109209999999999</v>
      </c>
      <c r="Y103" s="142">
        <v>0</v>
      </c>
      <c r="Z103" s="142">
        <v>0</v>
      </c>
      <c r="AA103" s="142">
        <v>0</v>
      </c>
      <c r="AB103" s="142">
        <v>0</v>
      </c>
      <c r="AC103" s="142">
        <v>0</v>
      </c>
      <c r="AD103" s="142">
        <v>0</v>
      </c>
      <c r="AE103" s="143">
        <v>1.3530027</v>
      </c>
      <c r="AF103" s="140"/>
      <c r="AG103" s="140"/>
      <c r="AH103" s="140"/>
    </row>
    <row r="104" spans="1:34" x14ac:dyDescent="0.2">
      <c r="A104" s="140" t="s">
        <v>2223</v>
      </c>
      <c r="B104" s="140" t="s">
        <v>28</v>
      </c>
      <c r="C104" s="140" t="s">
        <v>277</v>
      </c>
      <c r="D104" s="141" t="s">
        <v>55</v>
      </c>
      <c r="E104" s="141" t="s">
        <v>2223</v>
      </c>
      <c r="F104" s="140" t="s">
        <v>2224</v>
      </c>
      <c r="G104" s="142">
        <f t="shared" si="1"/>
        <v>3.0544009999999999</v>
      </c>
      <c r="H104" s="142">
        <v>0.06</v>
      </c>
      <c r="I104" s="142">
        <v>2.2513828999999999</v>
      </c>
      <c r="J104" s="142">
        <v>0.74301810000000001</v>
      </c>
      <c r="K104" s="142">
        <v>0</v>
      </c>
      <c r="L104" s="142">
        <v>0</v>
      </c>
      <c r="M104" s="142">
        <v>0</v>
      </c>
      <c r="N104" s="142">
        <v>0.06</v>
      </c>
      <c r="O104" s="142">
        <v>0</v>
      </c>
      <c r="P104" s="142">
        <v>0</v>
      </c>
      <c r="Q104" s="142">
        <v>0</v>
      </c>
      <c r="R104" s="142">
        <v>0</v>
      </c>
      <c r="S104" s="142">
        <v>0</v>
      </c>
      <c r="T104" s="142">
        <v>0</v>
      </c>
      <c r="U104" s="142">
        <v>0.2249158</v>
      </c>
      <c r="V104" s="142">
        <v>1.4974565</v>
      </c>
      <c r="W104" s="142">
        <v>0.5290106</v>
      </c>
      <c r="X104" s="142">
        <v>0.13712920000000001</v>
      </c>
      <c r="Y104" s="142">
        <v>0</v>
      </c>
      <c r="Z104" s="142">
        <v>0</v>
      </c>
      <c r="AA104" s="142">
        <v>0.10535</v>
      </c>
      <c r="AB104" s="142">
        <v>0</v>
      </c>
      <c r="AC104" s="142">
        <v>0</v>
      </c>
      <c r="AD104" s="142">
        <v>0</v>
      </c>
      <c r="AE104" s="143">
        <v>0.50053890000000001</v>
      </c>
      <c r="AF104" s="140"/>
      <c r="AG104" s="140"/>
      <c r="AH104" s="140"/>
    </row>
    <row r="105" spans="1:34" x14ac:dyDescent="0.2">
      <c r="A105" s="140" t="s">
        <v>2225</v>
      </c>
      <c r="B105" s="140" t="s">
        <v>28</v>
      </c>
      <c r="C105" s="140" t="s">
        <v>277</v>
      </c>
      <c r="D105" s="141" t="s">
        <v>55</v>
      </c>
      <c r="E105" s="141" t="s">
        <v>2225</v>
      </c>
      <c r="F105" s="140" t="s">
        <v>2226</v>
      </c>
      <c r="G105" s="142">
        <f t="shared" si="1"/>
        <v>4.1828738000000003</v>
      </c>
      <c r="H105" s="142">
        <v>0.12</v>
      </c>
      <c r="I105" s="142">
        <v>2.6220059</v>
      </c>
      <c r="J105" s="142">
        <v>1.4408679</v>
      </c>
      <c r="K105" s="142">
        <v>0</v>
      </c>
      <c r="L105" s="142">
        <v>0</v>
      </c>
      <c r="M105" s="142">
        <v>0.12</v>
      </c>
      <c r="N105" s="142">
        <v>0</v>
      </c>
      <c r="O105" s="142">
        <v>0</v>
      </c>
      <c r="P105" s="142">
        <v>0</v>
      </c>
      <c r="Q105" s="142">
        <v>0</v>
      </c>
      <c r="R105" s="142">
        <v>0</v>
      </c>
      <c r="S105" s="142">
        <v>0</v>
      </c>
      <c r="T105" s="142">
        <v>0</v>
      </c>
      <c r="U105" s="142">
        <v>0.41086679999999998</v>
      </c>
      <c r="V105" s="142">
        <v>2.0187973000000001</v>
      </c>
      <c r="W105" s="142">
        <v>0.19234180000000001</v>
      </c>
      <c r="X105" s="142">
        <v>0.2399761</v>
      </c>
      <c r="Y105" s="142">
        <v>0</v>
      </c>
      <c r="Z105" s="142">
        <v>0</v>
      </c>
      <c r="AA105" s="142">
        <v>0</v>
      </c>
      <c r="AB105" s="142">
        <v>0</v>
      </c>
      <c r="AC105" s="142">
        <v>0</v>
      </c>
      <c r="AD105" s="142">
        <v>0</v>
      </c>
      <c r="AE105" s="143">
        <v>1.2008918</v>
      </c>
      <c r="AF105" s="140"/>
      <c r="AG105" s="140"/>
      <c r="AH105" s="140"/>
    </row>
    <row r="106" spans="1:34" x14ac:dyDescent="0.2">
      <c r="A106" s="140" t="s">
        <v>2082</v>
      </c>
      <c r="B106" s="140" t="s">
        <v>28</v>
      </c>
      <c r="C106" s="140" t="s">
        <v>277</v>
      </c>
      <c r="D106" s="141" t="s">
        <v>55</v>
      </c>
      <c r="E106" s="141" t="s">
        <v>2082</v>
      </c>
      <c r="F106" s="140" t="s">
        <v>2227</v>
      </c>
      <c r="G106" s="142">
        <f t="shared" si="1"/>
        <v>4.5274088999999993</v>
      </c>
      <c r="H106" s="142">
        <v>7.0000000000000007E-2</v>
      </c>
      <c r="I106" s="142">
        <v>2.0636123999999998</v>
      </c>
      <c r="J106" s="142">
        <v>2.3937964999999997</v>
      </c>
      <c r="K106" s="142">
        <v>0</v>
      </c>
      <c r="L106" s="142">
        <v>0</v>
      </c>
      <c r="M106" s="142">
        <v>0</v>
      </c>
      <c r="N106" s="142">
        <v>0</v>
      </c>
      <c r="O106" s="142">
        <v>0</v>
      </c>
      <c r="P106" s="142">
        <v>0</v>
      </c>
      <c r="Q106" s="142">
        <v>0</v>
      </c>
      <c r="R106" s="142">
        <v>0</v>
      </c>
      <c r="S106" s="142">
        <v>0</v>
      </c>
      <c r="T106" s="142">
        <v>7.0000000000000007E-2</v>
      </c>
      <c r="U106" s="142">
        <v>0.45786870000000002</v>
      </c>
      <c r="V106" s="142">
        <v>1.5278400999999999</v>
      </c>
      <c r="W106" s="142">
        <v>7.7903600000000003E-2</v>
      </c>
      <c r="X106" s="142">
        <v>0.75353029999999999</v>
      </c>
      <c r="Y106" s="142">
        <v>0</v>
      </c>
      <c r="Z106" s="142">
        <v>0</v>
      </c>
      <c r="AA106" s="142">
        <v>0</v>
      </c>
      <c r="AB106" s="142">
        <v>0</v>
      </c>
      <c r="AC106" s="142">
        <v>0</v>
      </c>
      <c r="AD106" s="142">
        <v>0</v>
      </c>
      <c r="AE106" s="143">
        <v>1.6402661999999999</v>
      </c>
      <c r="AF106" s="140"/>
      <c r="AG106" s="140"/>
      <c r="AH106" s="140"/>
    </row>
    <row r="107" spans="1:34" x14ac:dyDescent="0.2">
      <c r="A107" s="140" t="s">
        <v>2030</v>
      </c>
      <c r="B107" s="140" t="s">
        <v>28</v>
      </c>
      <c r="C107" s="140" t="s">
        <v>277</v>
      </c>
      <c r="D107" s="141" t="s">
        <v>55</v>
      </c>
      <c r="E107" s="141" t="s">
        <v>2030</v>
      </c>
      <c r="F107" s="140" t="s">
        <v>2228</v>
      </c>
      <c r="G107" s="142">
        <f t="shared" si="1"/>
        <v>5.6230403000000004</v>
      </c>
      <c r="H107" s="142">
        <v>0.19</v>
      </c>
      <c r="I107" s="142">
        <v>4.3810241999999997</v>
      </c>
      <c r="J107" s="142">
        <v>1.0520161000000001</v>
      </c>
      <c r="K107" s="142">
        <v>0</v>
      </c>
      <c r="L107" s="142">
        <v>0</v>
      </c>
      <c r="M107" s="142">
        <v>0</v>
      </c>
      <c r="N107" s="142">
        <v>0.09</v>
      </c>
      <c r="O107" s="142">
        <v>0</v>
      </c>
      <c r="P107" s="142">
        <v>0</v>
      </c>
      <c r="Q107" s="142">
        <v>0</v>
      </c>
      <c r="R107" s="142">
        <v>0.1</v>
      </c>
      <c r="S107" s="142">
        <v>0</v>
      </c>
      <c r="T107" s="142">
        <v>0</v>
      </c>
      <c r="U107" s="142">
        <v>0.87779359999999995</v>
      </c>
      <c r="V107" s="142">
        <v>2.4650175999999999</v>
      </c>
      <c r="W107" s="142">
        <v>1.0382130000000001</v>
      </c>
      <c r="X107" s="142">
        <v>0</v>
      </c>
      <c r="Y107" s="142">
        <v>0</v>
      </c>
      <c r="Z107" s="142">
        <v>0.1019</v>
      </c>
      <c r="AA107" s="142">
        <v>0</v>
      </c>
      <c r="AB107" s="142">
        <v>0</v>
      </c>
      <c r="AC107" s="142">
        <v>0</v>
      </c>
      <c r="AD107" s="142">
        <v>0</v>
      </c>
      <c r="AE107" s="143">
        <v>0.95011610000000002</v>
      </c>
      <c r="AF107" s="140"/>
      <c r="AG107" s="140"/>
      <c r="AH107" s="140"/>
    </row>
    <row r="108" spans="1:34" x14ac:dyDescent="0.2">
      <c r="A108" s="140" t="s">
        <v>504</v>
      </c>
      <c r="B108" s="140" t="s">
        <v>28</v>
      </c>
      <c r="C108" s="140" t="s">
        <v>277</v>
      </c>
      <c r="D108" s="141" t="s">
        <v>55</v>
      </c>
      <c r="E108" s="141" t="s">
        <v>504</v>
      </c>
      <c r="F108" s="140" t="s">
        <v>505</v>
      </c>
      <c r="G108" s="142">
        <f t="shared" si="1"/>
        <v>4.5376908</v>
      </c>
      <c r="H108" s="142">
        <v>0</v>
      </c>
      <c r="I108" s="142">
        <v>4.0795918999999996</v>
      </c>
      <c r="J108" s="142">
        <v>0.45809889999999998</v>
      </c>
      <c r="K108" s="142">
        <v>0</v>
      </c>
      <c r="L108" s="142">
        <v>0</v>
      </c>
      <c r="M108" s="142">
        <v>0</v>
      </c>
      <c r="N108" s="142">
        <v>0</v>
      </c>
      <c r="O108" s="142">
        <v>0</v>
      </c>
      <c r="P108" s="142">
        <v>0</v>
      </c>
      <c r="Q108" s="142">
        <v>0</v>
      </c>
      <c r="R108" s="142">
        <v>0</v>
      </c>
      <c r="S108" s="142">
        <v>0</v>
      </c>
      <c r="T108" s="142">
        <v>0</v>
      </c>
      <c r="U108" s="142">
        <v>0.63315129999999997</v>
      </c>
      <c r="V108" s="142">
        <v>2.5854922</v>
      </c>
      <c r="W108" s="142">
        <v>0.86094839999999995</v>
      </c>
      <c r="X108" s="142">
        <v>0</v>
      </c>
      <c r="Y108" s="142">
        <v>0.1152116</v>
      </c>
      <c r="Z108" s="142">
        <v>0</v>
      </c>
      <c r="AA108" s="142">
        <v>0</v>
      </c>
      <c r="AB108" s="142">
        <v>0</v>
      </c>
      <c r="AC108" s="142">
        <v>0</v>
      </c>
      <c r="AD108" s="142">
        <v>0</v>
      </c>
      <c r="AE108" s="143">
        <v>0.34288730000000001</v>
      </c>
      <c r="AF108" s="140"/>
      <c r="AG108" s="140"/>
      <c r="AH108" s="140"/>
    </row>
    <row r="109" spans="1:34" x14ac:dyDescent="0.2">
      <c r="A109" s="140" t="s">
        <v>2229</v>
      </c>
      <c r="B109" s="140" t="s">
        <v>28</v>
      </c>
      <c r="C109" s="140" t="s">
        <v>277</v>
      </c>
      <c r="D109" s="141" t="s">
        <v>55</v>
      </c>
      <c r="E109" s="141" t="s">
        <v>2229</v>
      </c>
      <c r="F109" s="140" t="s">
        <v>2230</v>
      </c>
      <c r="G109" s="142">
        <f t="shared" si="1"/>
        <v>2.6910591999999998</v>
      </c>
      <c r="H109" s="142">
        <v>0</v>
      </c>
      <c r="I109" s="142">
        <v>1.8451975</v>
      </c>
      <c r="J109" s="142">
        <v>0.84586169999999994</v>
      </c>
      <c r="K109" s="142">
        <v>0</v>
      </c>
      <c r="L109" s="142">
        <v>0</v>
      </c>
      <c r="M109" s="142">
        <v>0</v>
      </c>
      <c r="N109" s="142">
        <v>0</v>
      </c>
      <c r="O109" s="142">
        <v>0</v>
      </c>
      <c r="P109" s="142">
        <v>0</v>
      </c>
      <c r="Q109" s="142">
        <v>0</v>
      </c>
      <c r="R109" s="142">
        <v>0</v>
      </c>
      <c r="S109" s="142">
        <v>0</v>
      </c>
      <c r="T109" s="142">
        <v>0</v>
      </c>
      <c r="U109" s="142">
        <v>0.21684590000000001</v>
      </c>
      <c r="V109" s="142">
        <v>1.2072928000000001</v>
      </c>
      <c r="W109" s="142">
        <v>0.42105880000000001</v>
      </c>
      <c r="X109" s="142">
        <v>0.2424732</v>
      </c>
      <c r="Y109" s="142">
        <v>0.10306999999999999</v>
      </c>
      <c r="Z109" s="142">
        <v>0</v>
      </c>
      <c r="AA109" s="142">
        <v>0</v>
      </c>
      <c r="AB109" s="142">
        <v>0</v>
      </c>
      <c r="AC109" s="142">
        <v>0</v>
      </c>
      <c r="AD109" s="142">
        <v>0</v>
      </c>
      <c r="AE109" s="143">
        <v>0.5003185</v>
      </c>
      <c r="AF109" s="140"/>
      <c r="AG109" s="140"/>
      <c r="AH109" s="140"/>
    </row>
    <row r="110" spans="1:34" x14ac:dyDescent="0.2">
      <c r="A110" s="140" t="s">
        <v>990</v>
      </c>
      <c r="B110" s="140" t="s">
        <v>28</v>
      </c>
      <c r="C110" s="140" t="s">
        <v>277</v>
      </c>
      <c r="D110" s="141" t="s">
        <v>55</v>
      </c>
      <c r="E110" s="141" t="s">
        <v>990</v>
      </c>
      <c r="F110" s="140" t="s">
        <v>1958</v>
      </c>
      <c r="G110" s="142">
        <f t="shared" si="1"/>
        <v>4.1253925999999996</v>
      </c>
      <c r="H110" s="142">
        <v>0.36</v>
      </c>
      <c r="I110" s="142">
        <v>2.6146246</v>
      </c>
      <c r="J110" s="142">
        <v>1.150768</v>
      </c>
      <c r="K110" s="142">
        <v>0</v>
      </c>
      <c r="L110" s="142">
        <v>0</v>
      </c>
      <c r="M110" s="142">
        <v>0</v>
      </c>
      <c r="N110" s="142">
        <v>0.1</v>
      </c>
      <c r="O110" s="142">
        <v>0.26</v>
      </c>
      <c r="P110" s="142">
        <v>0</v>
      </c>
      <c r="Q110" s="142">
        <v>0</v>
      </c>
      <c r="R110" s="142">
        <v>0</v>
      </c>
      <c r="S110" s="142">
        <v>0</v>
      </c>
      <c r="T110" s="142">
        <v>0</v>
      </c>
      <c r="U110" s="142">
        <v>0.17999290000000001</v>
      </c>
      <c r="V110" s="142">
        <v>1.9664306</v>
      </c>
      <c r="W110" s="142">
        <v>0.46820109999999998</v>
      </c>
      <c r="X110" s="142">
        <v>0</v>
      </c>
      <c r="Y110" s="142">
        <v>0</v>
      </c>
      <c r="Z110" s="142">
        <v>0</v>
      </c>
      <c r="AA110" s="142">
        <v>0</v>
      </c>
      <c r="AB110" s="142">
        <v>0</v>
      </c>
      <c r="AC110" s="142">
        <v>0</v>
      </c>
      <c r="AD110" s="142">
        <v>0</v>
      </c>
      <c r="AE110" s="143">
        <v>1.150768</v>
      </c>
      <c r="AF110" s="140"/>
      <c r="AG110" s="140"/>
      <c r="AH110" s="140"/>
    </row>
    <row r="111" spans="1:34" x14ac:dyDescent="0.2">
      <c r="A111" s="140" t="s">
        <v>411</v>
      </c>
      <c r="B111" s="140" t="s">
        <v>28</v>
      </c>
      <c r="C111" s="140" t="s">
        <v>277</v>
      </c>
      <c r="D111" s="141" t="s">
        <v>55</v>
      </c>
      <c r="E111" s="141" t="s">
        <v>411</v>
      </c>
      <c r="F111" s="140" t="s">
        <v>412</v>
      </c>
      <c r="G111" s="142">
        <f t="shared" si="1"/>
        <v>3.2181761999999998</v>
      </c>
      <c r="H111" s="142">
        <v>0.21000000000000002</v>
      </c>
      <c r="I111" s="142">
        <v>1.8166717999999999</v>
      </c>
      <c r="J111" s="142">
        <v>1.1915043999999999</v>
      </c>
      <c r="K111" s="142">
        <v>0</v>
      </c>
      <c r="L111" s="142">
        <v>0.13</v>
      </c>
      <c r="M111" s="142">
        <v>0</v>
      </c>
      <c r="N111" s="142">
        <v>0.08</v>
      </c>
      <c r="O111" s="142">
        <v>0</v>
      </c>
      <c r="P111" s="142">
        <v>0</v>
      </c>
      <c r="Q111" s="142">
        <v>0</v>
      </c>
      <c r="R111" s="142">
        <v>0</v>
      </c>
      <c r="S111" s="142">
        <v>0</v>
      </c>
      <c r="T111" s="142">
        <v>0</v>
      </c>
      <c r="U111" s="142">
        <v>0.1106853</v>
      </c>
      <c r="V111" s="142">
        <v>1.3609011</v>
      </c>
      <c r="W111" s="142">
        <v>0.34508539999999999</v>
      </c>
      <c r="X111" s="142">
        <v>0.17369879999999999</v>
      </c>
      <c r="Y111" s="142">
        <v>0.11550000000000001</v>
      </c>
      <c r="Z111" s="142">
        <v>0</v>
      </c>
      <c r="AA111" s="142">
        <v>0</v>
      </c>
      <c r="AB111" s="142">
        <v>0</v>
      </c>
      <c r="AC111" s="142">
        <v>0</v>
      </c>
      <c r="AD111" s="142">
        <v>0</v>
      </c>
      <c r="AE111" s="143">
        <v>0.90230560000000004</v>
      </c>
      <c r="AF111" s="140"/>
      <c r="AG111" s="140"/>
      <c r="AH111" s="140"/>
    </row>
    <row r="112" spans="1:34" x14ac:dyDescent="0.2">
      <c r="A112" s="140" t="s">
        <v>2231</v>
      </c>
      <c r="B112" s="140" t="s">
        <v>28</v>
      </c>
      <c r="C112" s="140" t="s">
        <v>277</v>
      </c>
      <c r="D112" s="141" t="s">
        <v>55</v>
      </c>
      <c r="E112" s="141" t="s">
        <v>2231</v>
      </c>
      <c r="F112" s="140" t="s">
        <v>2232</v>
      </c>
      <c r="G112" s="142">
        <f t="shared" si="1"/>
        <v>4.5515996000000003</v>
      </c>
      <c r="H112" s="142">
        <v>0.13</v>
      </c>
      <c r="I112" s="142">
        <v>2.7308611000000003</v>
      </c>
      <c r="J112" s="142">
        <v>1.6907385000000001</v>
      </c>
      <c r="K112" s="142">
        <v>0</v>
      </c>
      <c r="L112" s="142">
        <v>0</v>
      </c>
      <c r="M112" s="142">
        <v>0</v>
      </c>
      <c r="N112" s="142">
        <v>0</v>
      </c>
      <c r="O112" s="142">
        <v>0.13</v>
      </c>
      <c r="P112" s="142">
        <v>0</v>
      </c>
      <c r="Q112" s="142">
        <v>0</v>
      </c>
      <c r="R112" s="142">
        <v>0</v>
      </c>
      <c r="S112" s="142">
        <v>0</v>
      </c>
      <c r="T112" s="142">
        <v>0</v>
      </c>
      <c r="U112" s="142">
        <v>1.1714799999999999E-2</v>
      </c>
      <c r="V112" s="142">
        <v>2.4318533000000002</v>
      </c>
      <c r="W112" s="142">
        <v>0.28729300000000002</v>
      </c>
      <c r="X112" s="142">
        <v>0.17770320000000001</v>
      </c>
      <c r="Y112" s="142">
        <v>0</v>
      </c>
      <c r="Z112" s="142">
        <v>0</v>
      </c>
      <c r="AA112" s="142">
        <v>0</v>
      </c>
      <c r="AB112" s="142">
        <v>0</v>
      </c>
      <c r="AC112" s="142">
        <v>0</v>
      </c>
      <c r="AD112" s="142">
        <v>0</v>
      </c>
      <c r="AE112" s="143">
        <v>1.5130353000000001</v>
      </c>
      <c r="AF112" s="140"/>
      <c r="AG112" s="140"/>
      <c r="AH112" s="140"/>
    </row>
    <row r="113" spans="1:34" x14ac:dyDescent="0.2">
      <c r="A113" s="140" t="s">
        <v>2020</v>
      </c>
      <c r="B113" s="140" t="s">
        <v>28</v>
      </c>
      <c r="C113" s="140" t="s">
        <v>277</v>
      </c>
      <c r="D113" s="141" t="s">
        <v>55</v>
      </c>
      <c r="E113" s="141" t="s">
        <v>2020</v>
      </c>
      <c r="F113" s="140" t="s">
        <v>2021</v>
      </c>
      <c r="G113" s="142">
        <f t="shared" si="1"/>
        <v>4.0825323999999998</v>
      </c>
      <c r="H113" s="142">
        <v>0.14000000000000001</v>
      </c>
      <c r="I113" s="142">
        <v>2.8258953999999998</v>
      </c>
      <c r="J113" s="142">
        <v>1.1166369999999999</v>
      </c>
      <c r="K113" s="142">
        <v>0</v>
      </c>
      <c r="L113" s="142">
        <v>0</v>
      </c>
      <c r="M113" s="142">
        <v>0.14000000000000001</v>
      </c>
      <c r="N113" s="142">
        <v>0</v>
      </c>
      <c r="O113" s="142">
        <v>0</v>
      </c>
      <c r="P113" s="142">
        <v>0</v>
      </c>
      <c r="Q113" s="142">
        <v>0</v>
      </c>
      <c r="R113" s="142">
        <v>0</v>
      </c>
      <c r="S113" s="142">
        <v>0</v>
      </c>
      <c r="T113" s="142">
        <v>0</v>
      </c>
      <c r="U113" s="142">
        <v>0.1676474</v>
      </c>
      <c r="V113" s="142">
        <v>2.2189353999999999</v>
      </c>
      <c r="W113" s="142">
        <v>0.4393126</v>
      </c>
      <c r="X113" s="142">
        <v>0.26661849999999998</v>
      </c>
      <c r="Y113" s="142">
        <v>0</v>
      </c>
      <c r="Z113" s="142">
        <v>0.26085000000000003</v>
      </c>
      <c r="AA113" s="142">
        <v>0</v>
      </c>
      <c r="AB113" s="142">
        <v>0</v>
      </c>
      <c r="AC113" s="142">
        <v>0</v>
      </c>
      <c r="AD113" s="142">
        <v>0</v>
      </c>
      <c r="AE113" s="143">
        <v>0.58916849999999998</v>
      </c>
      <c r="AF113" s="140"/>
      <c r="AG113" s="140"/>
      <c r="AH113" s="140"/>
    </row>
    <row r="114" spans="1:34" x14ac:dyDescent="0.2">
      <c r="A114" s="140" t="s">
        <v>132</v>
      </c>
      <c r="B114" s="140" t="s">
        <v>28</v>
      </c>
      <c r="C114" s="140" t="s">
        <v>277</v>
      </c>
      <c r="D114" s="141" t="s">
        <v>55</v>
      </c>
      <c r="E114" s="141" t="s">
        <v>132</v>
      </c>
      <c r="F114" s="140" t="s">
        <v>1959</v>
      </c>
      <c r="G114" s="142">
        <f t="shared" si="1"/>
        <v>6.0432848999999997</v>
      </c>
      <c r="H114" s="142">
        <v>0</v>
      </c>
      <c r="I114" s="142">
        <v>4.8550312</v>
      </c>
      <c r="J114" s="142">
        <v>1.1882537</v>
      </c>
      <c r="K114" s="142">
        <v>0</v>
      </c>
      <c r="L114" s="142">
        <v>0</v>
      </c>
      <c r="M114" s="142">
        <v>0</v>
      </c>
      <c r="N114" s="142">
        <v>0</v>
      </c>
      <c r="O114" s="142">
        <v>0</v>
      </c>
      <c r="P114" s="142">
        <v>0</v>
      </c>
      <c r="Q114" s="142">
        <v>0</v>
      </c>
      <c r="R114" s="142">
        <v>0</v>
      </c>
      <c r="S114" s="142">
        <v>0</v>
      </c>
      <c r="T114" s="142">
        <v>0</v>
      </c>
      <c r="U114" s="142">
        <v>0.78139409999999998</v>
      </c>
      <c r="V114" s="142">
        <v>3.2283715000000002</v>
      </c>
      <c r="W114" s="142">
        <v>0.84526559999999995</v>
      </c>
      <c r="X114" s="142">
        <v>0.12824840000000001</v>
      </c>
      <c r="Y114" s="142">
        <v>0</v>
      </c>
      <c r="Z114" s="142">
        <v>0.14280000000000001</v>
      </c>
      <c r="AA114" s="142">
        <v>0</v>
      </c>
      <c r="AB114" s="142">
        <v>0</v>
      </c>
      <c r="AC114" s="142">
        <v>0.24195249999999999</v>
      </c>
      <c r="AD114" s="142">
        <v>0</v>
      </c>
      <c r="AE114" s="143">
        <v>0.67525279999999999</v>
      </c>
      <c r="AF114" s="140"/>
      <c r="AG114" s="140"/>
      <c r="AH114" s="140"/>
    </row>
    <row r="115" spans="1:34" x14ac:dyDescent="0.2">
      <c r="A115" s="140" t="s">
        <v>506</v>
      </c>
      <c r="B115" s="140" t="s">
        <v>28</v>
      </c>
      <c r="C115" s="140" t="s">
        <v>277</v>
      </c>
      <c r="D115" s="141" t="s">
        <v>55</v>
      </c>
      <c r="E115" s="141" t="s">
        <v>506</v>
      </c>
      <c r="F115" s="140" t="s">
        <v>507</v>
      </c>
      <c r="G115" s="142">
        <f t="shared" si="1"/>
        <v>2.4456530000000001</v>
      </c>
      <c r="H115" s="142">
        <v>0</v>
      </c>
      <c r="I115" s="142">
        <v>1.4107962000000001</v>
      </c>
      <c r="J115" s="142">
        <v>1.0348568</v>
      </c>
      <c r="K115" s="142">
        <v>0</v>
      </c>
      <c r="L115" s="142">
        <v>0</v>
      </c>
      <c r="M115" s="142">
        <v>0</v>
      </c>
      <c r="N115" s="142">
        <v>0</v>
      </c>
      <c r="O115" s="142">
        <v>0</v>
      </c>
      <c r="P115" s="142">
        <v>0</v>
      </c>
      <c r="Q115" s="142">
        <v>0</v>
      </c>
      <c r="R115" s="142">
        <v>0</v>
      </c>
      <c r="S115" s="142">
        <v>0</v>
      </c>
      <c r="T115" s="142">
        <v>0</v>
      </c>
      <c r="U115" s="142">
        <v>0.2710282</v>
      </c>
      <c r="V115" s="142">
        <v>0.895235</v>
      </c>
      <c r="W115" s="142">
        <v>0.244533</v>
      </c>
      <c r="X115" s="142">
        <v>0</v>
      </c>
      <c r="Y115" s="142">
        <v>0</v>
      </c>
      <c r="Z115" s="142">
        <v>0</v>
      </c>
      <c r="AA115" s="142">
        <v>0.10936949999999999</v>
      </c>
      <c r="AB115" s="142">
        <v>0</v>
      </c>
      <c r="AC115" s="142">
        <v>0</v>
      </c>
      <c r="AD115" s="142">
        <v>0</v>
      </c>
      <c r="AE115" s="143">
        <v>0.92548730000000001</v>
      </c>
      <c r="AF115" s="140"/>
      <c r="AG115" s="140"/>
      <c r="AH115" s="140"/>
    </row>
    <row r="116" spans="1:34" x14ac:dyDescent="0.2">
      <c r="A116" s="140" t="s">
        <v>2233</v>
      </c>
      <c r="B116" s="140" t="s">
        <v>26</v>
      </c>
      <c r="C116" s="140" t="s">
        <v>278</v>
      </c>
      <c r="D116" s="141" t="s">
        <v>7</v>
      </c>
      <c r="E116" s="141" t="s">
        <v>2233</v>
      </c>
      <c r="F116" s="140" t="s">
        <v>2234</v>
      </c>
      <c r="G116" s="142">
        <f t="shared" si="1"/>
        <v>3.9856845000000001</v>
      </c>
      <c r="H116" s="142">
        <v>0</v>
      </c>
      <c r="I116" s="142">
        <v>3.6822349000000001</v>
      </c>
      <c r="J116" s="142">
        <v>0.30344959999999999</v>
      </c>
      <c r="K116" s="142">
        <v>0</v>
      </c>
      <c r="L116" s="142">
        <v>0</v>
      </c>
      <c r="M116" s="142">
        <v>0</v>
      </c>
      <c r="N116" s="142">
        <v>0</v>
      </c>
      <c r="O116" s="142">
        <v>0</v>
      </c>
      <c r="P116" s="142">
        <v>0</v>
      </c>
      <c r="Q116" s="142">
        <v>0</v>
      </c>
      <c r="R116" s="142">
        <v>0</v>
      </c>
      <c r="S116" s="142">
        <v>0</v>
      </c>
      <c r="T116" s="142">
        <v>0</v>
      </c>
      <c r="U116" s="142">
        <v>0.39223999999999998</v>
      </c>
      <c r="V116" s="142">
        <v>2.8866801</v>
      </c>
      <c r="W116" s="142">
        <v>0.40331479999999997</v>
      </c>
      <c r="X116" s="142">
        <v>0.16124289999999999</v>
      </c>
      <c r="Y116" s="142">
        <v>0</v>
      </c>
      <c r="Z116" s="142">
        <v>0</v>
      </c>
      <c r="AA116" s="142">
        <v>0</v>
      </c>
      <c r="AB116" s="142">
        <v>0</v>
      </c>
      <c r="AC116" s="142">
        <v>0</v>
      </c>
      <c r="AD116" s="142">
        <v>0</v>
      </c>
      <c r="AE116" s="143">
        <v>0.14220669999999999</v>
      </c>
      <c r="AF116" s="140"/>
      <c r="AG116" s="140"/>
      <c r="AH116" s="140"/>
    </row>
    <row r="117" spans="1:34" x14ac:dyDescent="0.2">
      <c r="A117" s="140" t="s">
        <v>510</v>
      </c>
      <c r="B117" s="140" t="s">
        <v>26</v>
      </c>
      <c r="C117" s="140" t="s">
        <v>278</v>
      </c>
      <c r="D117" s="141" t="s">
        <v>7</v>
      </c>
      <c r="E117" s="141" t="s">
        <v>510</v>
      </c>
      <c r="F117" s="140" t="s">
        <v>511</v>
      </c>
      <c r="G117" s="142">
        <f t="shared" si="1"/>
        <v>4.1471048999999995</v>
      </c>
      <c r="H117" s="142">
        <v>6.9999999999999993E-2</v>
      </c>
      <c r="I117" s="142">
        <v>3.9729964</v>
      </c>
      <c r="J117" s="142">
        <v>0.10410850000000001</v>
      </c>
      <c r="K117" s="142">
        <v>0.06</v>
      </c>
      <c r="L117" s="142">
        <v>0</v>
      </c>
      <c r="M117" s="142">
        <v>0</v>
      </c>
      <c r="N117" s="142">
        <v>0</v>
      </c>
      <c r="O117" s="142">
        <v>0</v>
      </c>
      <c r="P117" s="142">
        <v>0.01</v>
      </c>
      <c r="Q117" s="142">
        <v>0</v>
      </c>
      <c r="R117" s="142">
        <v>0</v>
      </c>
      <c r="S117" s="142">
        <v>0</v>
      </c>
      <c r="T117" s="142">
        <v>0</v>
      </c>
      <c r="U117" s="142">
        <v>0.42421700000000001</v>
      </c>
      <c r="V117" s="142">
        <v>3.1066712000000001</v>
      </c>
      <c r="W117" s="142">
        <v>0.44210820000000001</v>
      </c>
      <c r="X117" s="142">
        <v>0.10410850000000001</v>
      </c>
      <c r="Y117" s="142">
        <v>0</v>
      </c>
      <c r="Z117" s="142">
        <v>0</v>
      </c>
      <c r="AA117" s="142">
        <v>0</v>
      </c>
      <c r="AB117" s="142">
        <v>0</v>
      </c>
      <c r="AC117" s="142">
        <v>0</v>
      </c>
      <c r="AD117" s="142">
        <v>0</v>
      </c>
      <c r="AE117" s="143">
        <v>0</v>
      </c>
      <c r="AF117" s="140"/>
      <c r="AG117" s="140"/>
      <c r="AH117" s="140"/>
    </row>
    <row r="118" spans="1:34" x14ac:dyDescent="0.2">
      <c r="A118" s="140" t="s">
        <v>2235</v>
      </c>
      <c r="B118" s="140" t="s">
        <v>26</v>
      </c>
      <c r="C118" s="140" t="s">
        <v>278</v>
      </c>
      <c r="D118" s="141" t="s">
        <v>7</v>
      </c>
      <c r="E118" s="141" t="s">
        <v>2235</v>
      </c>
      <c r="F118" s="140" t="s">
        <v>2236</v>
      </c>
      <c r="G118" s="142">
        <f t="shared" si="1"/>
        <v>5.5710028000000005</v>
      </c>
      <c r="H118" s="142">
        <v>0</v>
      </c>
      <c r="I118" s="142">
        <v>4.9461417000000001</v>
      </c>
      <c r="J118" s="142">
        <v>0.62486109999999995</v>
      </c>
      <c r="K118" s="142">
        <v>0</v>
      </c>
      <c r="L118" s="142">
        <v>0</v>
      </c>
      <c r="M118" s="142">
        <v>0</v>
      </c>
      <c r="N118" s="142">
        <v>0</v>
      </c>
      <c r="O118" s="142">
        <v>0</v>
      </c>
      <c r="P118" s="142">
        <v>0</v>
      </c>
      <c r="Q118" s="142">
        <v>0</v>
      </c>
      <c r="R118" s="142">
        <v>0</v>
      </c>
      <c r="S118" s="142">
        <v>0</v>
      </c>
      <c r="T118" s="142">
        <v>0</v>
      </c>
      <c r="U118" s="142">
        <v>1.3648275000000001</v>
      </c>
      <c r="V118" s="142">
        <v>2.4175148000000002</v>
      </c>
      <c r="W118" s="142">
        <v>1.1637994</v>
      </c>
      <c r="X118" s="142">
        <v>0.25300099999999998</v>
      </c>
      <c r="Y118" s="142">
        <v>0</v>
      </c>
      <c r="Z118" s="142">
        <v>0</v>
      </c>
      <c r="AA118" s="142">
        <v>0</v>
      </c>
      <c r="AB118" s="142">
        <v>0</v>
      </c>
      <c r="AC118" s="142">
        <v>0</v>
      </c>
      <c r="AD118" s="142">
        <v>0</v>
      </c>
      <c r="AE118" s="143">
        <v>0.37186010000000003</v>
      </c>
      <c r="AF118" s="140"/>
      <c r="AG118" s="140"/>
      <c r="AH118" s="140"/>
    </row>
    <row r="119" spans="1:34" x14ac:dyDescent="0.2">
      <c r="A119" s="140" t="s">
        <v>2237</v>
      </c>
      <c r="B119" s="140" t="s">
        <v>26</v>
      </c>
      <c r="C119" s="140" t="s">
        <v>278</v>
      </c>
      <c r="D119" s="141" t="s">
        <v>7</v>
      </c>
      <c r="E119" s="141" t="s">
        <v>2237</v>
      </c>
      <c r="F119" s="140" t="s">
        <v>2238</v>
      </c>
      <c r="G119" s="142">
        <f t="shared" si="1"/>
        <v>4.6947082</v>
      </c>
      <c r="H119" s="142">
        <v>0</v>
      </c>
      <c r="I119" s="142">
        <v>3.8846372000000002</v>
      </c>
      <c r="J119" s="142">
        <v>0.81007099999999999</v>
      </c>
      <c r="K119" s="142">
        <v>0</v>
      </c>
      <c r="L119" s="142">
        <v>0</v>
      </c>
      <c r="M119" s="142">
        <v>0</v>
      </c>
      <c r="N119" s="142">
        <v>0</v>
      </c>
      <c r="O119" s="142">
        <v>0</v>
      </c>
      <c r="P119" s="142">
        <v>0</v>
      </c>
      <c r="Q119" s="142">
        <v>0</v>
      </c>
      <c r="R119" s="142">
        <v>0</v>
      </c>
      <c r="S119" s="142">
        <v>0</v>
      </c>
      <c r="T119" s="142">
        <v>0</v>
      </c>
      <c r="U119" s="142">
        <v>0.69088320000000003</v>
      </c>
      <c r="V119" s="142">
        <v>2.4816402000000002</v>
      </c>
      <c r="W119" s="142">
        <v>0.71211380000000002</v>
      </c>
      <c r="X119" s="142">
        <v>0</v>
      </c>
      <c r="Y119" s="142">
        <v>0</v>
      </c>
      <c r="Z119" s="142">
        <v>0</v>
      </c>
      <c r="AA119" s="142">
        <v>0</v>
      </c>
      <c r="AB119" s="142">
        <v>0</v>
      </c>
      <c r="AC119" s="142">
        <v>0</v>
      </c>
      <c r="AD119" s="142">
        <v>0</v>
      </c>
      <c r="AE119" s="143">
        <v>0.81007099999999999</v>
      </c>
      <c r="AF119" s="140"/>
      <c r="AG119" s="140"/>
      <c r="AH119" s="140"/>
    </row>
    <row r="120" spans="1:34" x14ac:dyDescent="0.2">
      <c r="A120" s="140" t="s">
        <v>2239</v>
      </c>
      <c r="B120" s="140" t="s">
        <v>26</v>
      </c>
      <c r="C120" s="140" t="s">
        <v>278</v>
      </c>
      <c r="D120" s="141" t="s">
        <v>7</v>
      </c>
      <c r="E120" s="141" t="s">
        <v>2239</v>
      </c>
      <c r="F120" s="140" t="s">
        <v>2240</v>
      </c>
      <c r="G120" s="142">
        <f t="shared" si="1"/>
        <v>4.7972019999999995</v>
      </c>
      <c r="H120" s="142">
        <v>0.09</v>
      </c>
      <c r="I120" s="142">
        <v>3.5650119999999998</v>
      </c>
      <c r="J120" s="142">
        <v>1.14219</v>
      </c>
      <c r="K120" s="142">
        <v>0</v>
      </c>
      <c r="L120" s="142">
        <v>0</v>
      </c>
      <c r="M120" s="142">
        <v>0</v>
      </c>
      <c r="N120" s="142">
        <v>0.09</v>
      </c>
      <c r="O120" s="142">
        <v>0</v>
      </c>
      <c r="P120" s="142">
        <v>0</v>
      </c>
      <c r="Q120" s="142">
        <v>0</v>
      </c>
      <c r="R120" s="142">
        <v>0</v>
      </c>
      <c r="S120" s="142">
        <v>0</v>
      </c>
      <c r="T120" s="142">
        <v>0</v>
      </c>
      <c r="U120" s="142">
        <v>0.59923400000000004</v>
      </c>
      <c r="V120" s="142">
        <v>2.6049433</v>
      </c>
      <c r="W120" s="142">
        <v>0.36083470000000001</v>
      </c>
      <c r="X120" s="142">
        <v>0.24084520000000001</v>
      </c>
      <c r="Y120" s="142">
        <v>0.11238860000000001</v>
      </c>
      <c r="Z120" s="142">
        <v>0</v>
      </c>
      <c r="AA120" s="142">
        <v>0</v>
      </c>
      <c r="AB120" s="142">
        <v>0</v>
      </c>
      <c r="AC120" s="142">
        <v>0</v>
      </c>
      <c r="AD120" s="142">
        <v>0</v>
      </c>
      <c r="AE120" s="143">
        <v>0.7889562</v>
      </c>
      <c r="AF120" s="140"/>
      <c r="AG120" s="140"/>
      <c r="AH120" s="140"/>
    </row>
    <row r="121" spans="1:34" x14ac:dyDescent="0.2">
      <c r="A121" s="140" t="s">
        <v>130</v>
      </c>
      <c r="B121" s="140" t="s">
        <v>26</v>
      </c>
      <c r="C121" s="140" t="s">
        <v>278</v>
      </c>
      <c r="D121" s="141" t="s">
        <v>7</v>
      </c>
      <c r="E121" s="141" t="s">
        <v>130</v>
      </c>
      <c r="F121" s="140" t="s">
        <v>320</v>
      </c>
      <c r="G121" s="142">
        <f t="shared" si="1"/>
        <v>10.380243500000001</v>
      </c>
      <c r="H121" s="142">
        <v>7.0000000000000007E-2</v>
      </c>
      <c r="I121" s="142">
        <v>8.9591893999999996</v>
      </c>
      <c r="J121" s="142">
        <v>1.3510541</v>
      </c>
      <c r="K121" s="142">
        <v>0</v>
      </c>
      <c r="L121" s="142">
        <v>7.0000000000000007E-2</v>
      </c>
      <c r="M121" s="142">
        <v>0</v>
      </c>
      <c r="N121" s="142">
        <v>0</v>
      </c>
      <c r="O121" s="142">
        <v>0</v>
      </c>
      <c r="P121" s="142">
        <v>0</v>
      </c>
      <c r="Q121" s="142">
        <v>0</v>
      </c>
      <c r="R121" s="142">
        <v>0</v>
      </c>
      <c r="S121" s="142">
        <v>0</v>
      </c>
      <c r="T121" s="142">
        <v>0</v>
      </c>
      <c r="U121" s="142">
        <v>2.8069060000000001</v>
      </c>
      <c r="V121" s="142">
        <v>5.3924529000000003</v>
      </c>
      <c r="W121" s="142">
        <v>0.75983049999999996</v>
      </c>
      <c r="X121" s="142">
        <v>0</v>
      </c>
      <c r="Y121" s="142">
        <v>0.45692739999999998</v>
      </c>
      <c r="Z121" s="142">
        <v>0.30264269999999999</v>
      </c>
      <c r="AA121" s="142">
        <v>0</v>
      </c>
      <c r="AB121" s="142">
        <v>0.1072988</v>
      </c>
      <c r="AC121" s="142">
        <v>0.12168</v>
      </c>
      <c r="AD121" s="142">
        <v>0</v>
      </c>
      <c r="AE121" s="143">
        <v>0.36250520000000003</v>
      </c>
      <c r="AF121" s="140"/>
      <c r="AG121" s="140"/>
      <c r="AH121" s="140"/>
    </row>
    <row r="122" spans="1:34" x14ac:dyDescent="0.2">
      <c r="A122" s="140" t="s">
        <v>2241</v>
      </c>
      <c r="B122" s="140" t="s">
        <v>26</v>
      </c>
      <c r="C122" s="140" t="s">
        <v>278</v>
      </c>
      <c r="D122" s="141" t="s">
        <v>7</v>
      </c>
      <c r="E122" s="141" t="s">
        <v>2241</v>
      </c>
      <c r="F122" s="140" t="s">
        <v>2242</v>
      </c>
      <c r="G122" s="142">
        <f t="shared" si="1"/>
        <v>8.1087159999999994</v>
      </c>
      <c r="H122" s="142">
        <v>0.09</v>
      </c>
      <c r="I122" s="142">
        <v>7.3333440000000003</v>
      </c>
      <c r="J122" s="142">
        <v>0.68537199999999998</v>
      </c>
      <c r="K122" s="142">
        <v>0</v>
      </c>
      <c r="L122" s="142">
        <v>0</v>
      </c>
      <c r="M122" s="142">
        <v>0</v>
      </c>
      <c r="N122" s="142">
        <v>0.09</v>
      </c>
      <c r="O122" s="142">
        <v>0</v>
      </c>
      <c r="P122" s="142">
        <v>0</v>
      </c>
      <c r="Q122" s="142">
        <v>0</v>
      </c>
      <c r="R122" s="142">
        <v>0</v>
      </c>
      <c r="S122" s="142">
        <v>0</v>
      </c>
      <c r="T122" s="142">
        <v>0</v>
      </c>
      <c r="U122" s="142">
        <v>1.8826944000000001</v>
      </c>
      <c r="V122" s="142">
        <v>4.1970548000000001</v>
      </c>
      <c r="W122" s="142">
        <v>1.2535947999999999</v>
      </c>
      <c r="X122" s="142">
        <v>0.22587679999999999</v>
      </c>
      <c r="Y122" s="142">
        <v>0.13507559999999999</v>
      </c>
      <c r="Z122" s="142">
        <v>0</v>
      </c>
      <c r="AA122" s="142">
        <v>0</v>
      </c>
      <c r="AB122" s="142">
        <v>0</v>
      </c>
      <c r="AC122" s="142">
        <v>0.1096076</v>
      </c>
      <c r="AD122" s="142">
        <v>0</v>
      </c>
      <c r="AE122" s="143">
        <v>0.214812</v>
      </c>
      <c r="AF122" s="140"/>
      <c r="AG122" s="140"/>
      <c r="AH122" s="140"/>
    </row>
    <row r="123" spans="1:34" x14ac:dyDescent="0.2">
      <c r="A123" s="140" t="s">
        <v>150</v>
      </c>
      <c r="B123" s="140" t="s">
        <v>26</v>
      </c>
      <c r="C123" s="140" t="s">
        <v>278</v>
      </c>
      <c r="D123" s="141" t="s">
        <v>7</v>
      </c>
      <c r="E123" s="141" t="s">
        <v>150</v>
      </c>
      <c r="F123" s="140" t="s">
        <v>512</v>
      </c>
      <c r="G123" s="142">
        <f t="shared" si="1"/>
        <v>7.5384307999999995</v>
      </c>
      <c r="H123" s="142">
        <v>0.1</v>
      </c>
      <c r="I123" s="142">
        <v>6.4688891999999996</v>
      </c>
      <c r="J123" s="142">
        <v>0.96954160000000011</v>
      </c>
      <c r="K123" s="142">
        <v>0</v>
      </c>
      <c r="L123" s="142">
        <v>0.1</v>
      </c>
      <c r="M123" s="142">
        <v>0</v>
      </c>
      <c r="N123" s="142">
        <v>0</v>
      </c>
      <c r="O123" s="142">
        <v>0</v>
      </c>
      <c r="P123" s="142">
        <v>0</v>
      </c>
      <c r="Q123" s="142">
        <v>0</v>
      </c>
      <c r="R123" s="142">
        <v>0</v>
      </c>
      <c r="S123" s="142">
        <v>0</v>
      </c>
      <c r="T123" s="142">
        <v>0</v>
      </c>
      <c r="U123" s="142">
        <v>1.5042523999999999</v>
      </c>
      <c r="V123" s="142">
        <v>3.8721280999999999</v>
      </c>
      <c r="W123" s="142">
        <v>1.0925087</v>
      </c>
      <c r="X123" s="142">
        <v>0.17770320000000001</v>
      </c>
      <c r="Y123" s="142">
        <v>0</v>
      </c>
      <c r="Z123" s="142">
        <v>0</v>
      </c>
      <c r="AA123" s="142">
        <v>0</v>
      </c>
      <c r="AB123" s="142">
        <v>0</v>
      </c>
      <c r="AC123" s="142">
        <v>0</v>
      </c>
      <c r="AD123" s="142">
        <v>0</v>
      </c>
      <c r="AE123" s="143">
        <v>0.79183840000000005</v>
      </c>
      <c r="AF123" s="140"/>
      <c r="AG123" s="140"/>
      <c r="AH123" s="140"/>
    </row>
    <row r="124" spans="1:34" x14ac:dyDescent="0.2">
      <c r="A124" s="140" t="s">
        <v>317</v>
      </c>
      <c r="B124" s="140" t="s">
        <v>26</v>
      </c>
      <c r="C124" s="140" t="s">
        <v>278</v>
      </c>
      <c r="D124" s="141" t="s">
        <v>7</v>
      </c>
      <c r="E124" s="141" t="s">
        <v>317</v>
      </c>
      <c r="F124" s="140" t="s">
        <v>318</v>
      </c>
      <c r="G124" s="142">
        <f t="shared" si="1"/>
        <v>5.6907806999999995</v>
      </c>
      <c r="H124" s="142">
        <v>0</v>
      </c>
      <c r="I124" s="142">
        <v>3.5117638000000002</v>
      </c>
      <c r="J124" s="142">
        <v>2.1790168999999997</v>
      </c>
      <c r="K124" s="142">
        <v>0</v>
      </c>
      <c r="L124" s="142">
        <v>0</v>
      </c>
      <c r="M124" s="142">
        <v>0</v>
      </c>
      <c r="N124" s="142">
        <v>0</v>
      </c>
      <c r="O124" s="142">
        <v>0</v>
      </c>
      <c r="P124" s="142">
        <v>0</v>
      </c>
      <c r="Q124" s="142">
        <v>0</v>
      </c>
      <c r="R124" s="142">
        <v>0</v>
      </c>
      <c r="S124" s="142">
        <v>0</v>
      </c>
      <c r="T124" s="142">
        <v>0</v>
      </c>
      <c r="U124" s="142">
        <v>0.6528294</v>
      </c>
      <c r="V124" s="142">
        <v>2.7009579000000001</v>
      </c>
      <c r="W124" s="142">
        <v>0.15797649999999999</v>
      </c>
      <c r="X124" s="142">
        <v>0</v>
      </c>
      <c r="Y124" s="142">
        <v>0</v>
      </c>
      <c r="Z124" s="142">
        <v>0.38747340000000002</v>
      </c>
      <c r="AA124" s="142">
        <v>0</v>
      </c>
      <c r="AB124" s="142">
        <v>0</v>
      </c>
      <c r="AC124" s="142">
        <v>0.1144</v>
      </c>
      <c r="AD124" s="142">
        <v>0</v>
      </c>
      <c r="AE124" s="143">
        <v>1.6771434999999999</v>
      </c>
      <c r="AF124" s="140"/>
      <c r="AG124" s="140"/>
      <c r="AH124" s="140"/>
    </row>
    <row r="125" spans="1:34" x14ac:dyDescent="0.2">
      <c r="A125" s="140" t="s">
        <v>2243</v>
      </c>
      <c r="B125" s="140" t="s">
        <v>26</v>
      </c>
      <c r="C125" s="140" t="s">
        <v>278</v>
      </c>
      <c r="D125" s="141" t="s">
        <v>7</v>
      </c>
      <c r="E125" s="141" t="s">
        <v>2243</v>
      </c>
      <c r="F125" s="140" t="s">
        <v>2244</v>
      </c>
      <c r="G125" s="142">
        <f t="shared" si="1"/>
        <v>6.1102774000000002</v>
      </c>
      <c r="H125" s="142">
        <v>0</v>
      </c>
      <c r="I125" s="142">
        <v>4.4761756000000004</v>
      </c>
      <c r="J125" s="142">
        <v>1.6341018</v>
      </c>
      <c r="K125" s="142">
        <v>0</v>
      </c>
      <c r="L125" s="142">
        <v>0</v>
      </c>
      <c r="M125" s="142">
        <v>0</v>
      </c>
      <c r="N125" s="142">
        <v>0</v>
      </c>
      <c r="O125" s="142">
        <v>0</v>
      </c>
      <c r="P125" s="142">
        <v>0</v>
      </c>
      <c r="Q125" s="142">
        <v>0</v>
      </c>
      <c r="R125" s="142">
        <v>0</v>
      </c>
      <c r="S125" s="142">
        <v>0</v>
      </c>
      <c r="T125" s="142">
        <v>0</v>
      </c>
      <c r="U125" s="142">
        <v>0.38816879999999998</v>
      </c>
      <c r="V125" s="142">
        <v>3.2351594000000001</v>
      </c>
      <c r="W125" s="142">
        <v>0.85284740000000003</v>
      </c>
      <c r="X125" s="142">
        <v>0.108192</v>
      </c>
      <c r="Y125" s="142">
        <v>0</v>
      </c>
      <c r="Z125" s="142">
        <v>0</v>
      </c>
      <c r="AA125" s="142">
        <v>0</v>
      </c>
      <c r="AB125" s="142">
        <v>0</v>
      </c>
      <c r="AC125" s="142">
        <v>0</v>
      </c>
      <c r="AD125" s="142">
        <v>0</v>
      </c>
      <c r="AE125" s="143">
        <v>1.5259098</v>
      </c>
      <c r="AF125" s="140"/>
      <c r="AG125" s="140"/>
      <c r="AH125" s="140"/>
    </row>
    <row r="126" spans="1:34" x14ac:dyDescent="0.2">
      <c r="A126" s="140" t="s">
        <v>89</v>
      </c>
      <c r="B126" s="140" t="s">
        <v>26</v>
      </c>
      <c r="C126" s="140" t="s">
        <v>278</v>
      </c>
      <c r="D126" s="141" t="s">
        <v>7</v>
      </c>
      <c r="E126" s="141" t="s">
        <v>89</v>
      </c>
      <c r="F126" s="140" t="s">
        <v>319</v>
      </c>
      <c r="G126" s="142">
        <f t="shared" si="1"/>
        <v>6.5163751999999997</v>
      </c>
      <c r="H126" s="142">
        <v>0.08</v>
      </c>
      <c r="I126" s="142">
        <v>4.7376901999999994</v>
      </c>
      <c r="J126" s="142">
        <v>1.698685</v>
      </c>
      <c r="K126" s="142">
        <v>0</v>
      </c>
      <c r="L126" s="142">
        <v>0</v>
      </c>
      <c r="M126" s="142">
        <v>0.08</v>
      </c>
      <c r="N126" s="142">
        <v>0</v>
      </c>
      <c r="O126" s="142">
        <v>0</v>
      </c>
      <c r="P126" s="142">
        <v>0</v>
      </c>
      <c r="Q126" s="142">
        <v>0</v>
      </c>
      <c r="R126" s="142">
        <v>0</v>
      </c>
      <c r="S126" s="142">
        <v>0</v>
      </c>
      <c r="T126" s="142">
        <v>0</v>
      </c>
      <c r="U126" s="142">
        <v>0.30958799999999997</v>
      </c>
      <c r="V126" s="142">
        <v>3.9895722999999998</v>
      </c>
      <c r="W126" s="142">
        <v>0.43852989999999997</v>
      </c>
      <c r="X126" s="142">
        <v>0.10784249999999999</v>
      </c>
      <c r="Y126" s="142">
        <v>1.1950153999999999</v>
      </c>
      <c r="Z126" s="142">
        <v>0</v>
      </c>
      <c r="AA126" s="142">
        <v>0.14842</v>
      </c>
      <c r="AB126" s="142">
        <v>0</v>
      </c>
      <c r="AC126" s="142">
        <v>0</v>
      </c>
      <c r="AD126" s="142">
        <v>0</v>
      </c>
      <c r="AE126" s="143">
        <v>0.24740709999999999</v>
      </c>
      <c r="AF126" s="140"/>
      <c r="AG126" s="140"/>
      <c r="AH126" s="140"/>
    </row>
    <row r="127" spans="1:34" x14ac:dyDescent="0.2">
      <c r="A127" s="140" t="s">
        <v>315</v>
      </c>
      <c r="B127" s="140" t="s">
        <v>26</v>
      </c>
      <c r="C127" s="140" t="s">
        <v>278</v>
      </c>
      <c r="D127" s="141" t="s">
        <v>7</v>
      </c>
      <c r="E127" s="141" t="s">
        <v>315</v>
      </c>
      <c r="F127" s="140" t="s">
        <v>316</v>
      </c>
      <c r="G127" s="142">
        <f t="shared" si="1"/>
        <v>3.1466526999999997</v>
      </c>
      <c r="H127" s="142">
        <v>0.29000000000000004</v>
      </c>
      <c r="I127" s="142">
        <v>0.88294850000000002</v>
      </c>
      <c r="J127" s="142">
        <v>1.9737042</v>
      </c>
      <c r="K127" s="142">
        <v>0</v>
      </c>
      <c r="L127" s="142">
        <v>0.16</v>
      </c>
      <c r="M127" s="142">
        <v>0</v>
      </c>
      <c r="N127" s="142">
        <v>0.13</v>
      </c>
      <c r="O127" s="142">
        <v>0</v>
      </c>
      <c r="P127" s="142">
        <v>0</v>
      </c>
      <c r="Q127" s="142">
        <v>0</v>
      </c>
      <c r="R127" s="142">
        <v>0</v>
      </c>
      <c r="S127" s="142">
        <v>0</v>
      </c>
      <c r="T127" s="142">
        <v>0</v>
      </c>
      <c r="U127" s="142">
        <v>0.25645190000000001</v>
      </c>
      <c r="V127" s="142">
        <v>0.45770119999999997</v>
      </c>
      <c r="W127" s="142">
        <v>0.16879540000000001</v>
      </c>
      <c r="X127" s="142">
        <v>0.1394204</v>
      </c>
      <c r="Y127" s="142">
        <v>0</v>
      </c>
      <c r="Z127" s="142">
        <v>0.23957729999999999</v>
      </c>
      <c r="AA127" s="142">
        <v>0.14033999999999999</v>
      </c>
      <c r="AB127" s="142">
        <v>0.13895070000000001</v>
      </c>
      <c r="AC127" s="142">
        <v>0.32371250000000001</v>
      </c>
      <c r="AD127" s="142">
        <v>0</v>
      </c>
      <c r="AE127" s="143">
        <v>0.99170329999999995</v>
      </c>
      <c r="AF127" s="140"/>
      <c r="AG127" s="140"/>
      <c r="AH127" s="140"/>
    </row>
    <row r="128" spans="1:34" x14ac:dyDescent="0.2">
      <c r="A128" s="140" t="s">
        <v>2245</v>
      </c>
      <c r="B128" s="140" t="s">
        <v>26</v>
      </c>
      <c r="C128" s="140" t="s">
        <v>278</v>
      </c>
      <c r="D128" s="141" t="s">
        <v>7</v>
      </c>
      <c r="E128" s="141" t="s">
        <v>2245</v>
      </c>
      <c r="F128" s="140" t="s">
        <v>2246</v>
      </c>
      <c r="G128" s="142">
        <f t="shared" si="1"/>
        <v>6.8708547000000006</v>
      </c>
      <c r="H128" s="142">
        <v>0</v>
      </c>
      <c r="I128" s="142">
        <v>5.6117619000000003</v>
      </c>
      <c r="J128" s="142">
        <v>1.2590927999999999</v>
      </c>
      <c r="K128" s="142">
        <v>0</v>
      </c>
      <c r="L128" s="142">
        <v>0</v>
      </c>
      <c r="M128" s="142">
        <v>0</v>
      </c>
      <c r="N128" s="142">
        <v>0</v>
      </c>
      <c r="O128" s="142">
        <v>0</v>
      </c>
      <c r="P128" s="142">
        <v>0</v>
      </c>
      <c r="Q128" s="142">
        <v>0</v>
      </c>
      <c r="R128" s="142">
        <v>0</v>
      </c>
      <c r="S128" s="142">
        <v>0</v>
      </c>
      <c r="T128" s="142">
        <v>0</v>
      </c>
      <c r="U128" s="142">
        <v>1.0920182</v>
      </c>
      <c r="V128" s="142">
        <v>3.6373503999999999</v>
      </c>
      <c r="W128" s="142">
        <v>0.88239330000000005</v>
      </c>
      <c r="X128" s="142">
        <v>0.32487749999999999</v>
      </c>
      <c r="Y128" s="142">
        <v>0</v>
      </c>
      <c r="Z128" s="142">
        <v>0.27667000000000003</v>
      </c>
      <c r="AA128" s="142">
        <v>0</v>
      </c>
      <c r="AB128" s="142">
        <v>0</v>
      </c>
      <c r="AC128" s="142">
        <v>0</v>
      </c>
      <c r="AD128" s="142">
        <v>0</v>
      </c>
      <c r="AE128" s="143">
        <v>0.6575453</v>
      </c>
      <c r="AF128" s="140"/>
      <c r="AG128" s="140"/>
      <c r="AH128" s="140"/>
    </row>
    <row r="129" spans="1:34" x14ac:dyDescent="0.2">
      <c r="A129" s="140" t="s">
        <v>2247</v>
      </c>
      <c r="B129" s="140" t="s">
        <v>26</v>
      </c>
      <c r="C129" s="140" t="s">
        <v>278</v>
      </c>
      <c r="D129" s="141" t="s">
        <v>7</v>
      </c>
      <c r="E129" s="141" t="s">
        <v>2247</v>
      </c>
      <c r="F129" s="140" t="s">
        <v>2248</v>
      </c>
      <c r="G129" s="142">
        <f t="shared" si="1"/>
        <v>15.1187705</v>
      </c>
      <c r="H129" s="142">
        <v>0</v>
      </c>
      <c r="I129" s="142">
        <v>13.339847799999999</v>
      </c>
      <c r="J129" s="142">
        <v>1.7789226999999999</v>
      </c>
      <c r="K129" s="142">
        <v>0</v>
      </c>
      <c r="L129" s="142">
        <v>0</v>
      </c>
      <c r="M129" s="142">
        <v>0</v>
      </c>
      <c r="N129" s="142">
        <v>0</v>
      </c>
      <c r="O129" s="142">
        <v>0</v>
      </c>
      <c r="P129" s="142">
        <v>0</v>
      </c>
      <c r="Q129" s="142">
        <v>0</v>
      </c>
      <c r="R129" s="142">
        <v>0</v>
      </c>
      <c r="S129" s="142">
        <v>0</v>
      </c>
      <c r="T129" s="142">
        <v>0</v>
      </c>
      <c r="U129" s="142">
        <v>2.6635209999999998</v>
      </c>
      <c r="V129" s="142">
        <v>9.0845231999999996</v>
      </c>
      <c r="W129" s="142">
        <v>1.5918036</v>
      </c>
      <c r="X129" s="142">
        <v>0.13712920000000001</v>
      </c>
      <c r="Y129" s="142">
        <v>0.33249060000000003</v>
      </c>
      <c r="Z129" s="142">
        <v>0</v>
      </c>
      <c r="AA129" s="142">
        <v>0</v>
      </c>
      <c r="AB129" s="142">
        <v>0.14091999999999999</v>
      </c>
      <c r="AC129" s="142">
        <v>0</v>
      </c>
      <c r="AD129" s="142">
        <v>0</v>
      </c>
      <c r="AE129" s="143">
        <v>1.1683828999999999</v>
      </c>
      <c r="AF129" s="140"/>
      <c r="AG129" s="140"/>
      <c r="AH129" s="140"/>
    </row>
    <row r="130" spans="1:34" x14ac:dyDescent="0.2">
      <c r="A130" s="140" t="s">
        <v>508</v>
      </c>
      <c r="B130" s="140" t="s">
        <v>26</v>
      </c>
      <c r="C130" s="140" t="s">
        <v>278</v>
      </c>
      <c r="D130" s="141" t="s">
        <v>7</v>
      </c>
      <c r="E130" s="141" t="s">
        <v>508</v>
      </c>
      <c r="F130" s="140" t="s">
        <v>509</v>
      </c>
      <c r="G130" s="142">
        <f t="shared" ref="G130:G193" si="2">SUM(H130,I130,J130)</f>
        <v>6.4600734000000006</v>
      </c>
      <c r="H130" s="142">
        <v>0</v>
      </c>
      <c r="I130" s="142">
        <v>5.6833179000000005</v>
      </c>
      <c r="J130" s="142">
        <v>0.77675549999999993</v>
      </c>
      <c r="K130" s="142">
        <v>0</v>
      </c>
      <c r="L130" s="142">
        <v>0</v>
      </c>
      <c r="M130" s="142">
        <v>0</v>
      </c>
      <c r="N130" s="142">
        <v>0</v>
      </c>
      <c r="O130" s="142">
        <v>0</v>
      </c>
      <c r="P130" s="142">
        <v>0</v>
      </c>
      <c r="Q130" s="142">
        <v>0</v>
      </c>
      <c r="R130" s="142">
        <v>0</v>
      </c>
      <c r="S130" s="142">
        <v>0</v>
      </c>
      <c r="T130" s="142">
        <v>0</v>
      </c>
      <c r="U130" s="142">
        <v>0.3665465</v>
      </c>
      <c r="V130" s="142">
        <v>4.9453993000000001</v>
      </c>
      <c r="W130" s="142">
        <v>0.37137209999999998</v>
      </c>
      <c r="X130" s="142">
        <v>0.45326430000000001</v>
      </c>
      <c r="Y130" s="142">
        <v>0</v>
      </c>
      <c r="Z130" s="142">
        <v>0</v>
      </c>
      <c r="AA130" s="142">
        <v>0</v>
      </c>
      <c r="AB130" s="142">
        <v>0</v>
      </c>
      <c r="AC130" s="142">
        <v>0.15218999999999999</v>
      </c>
      <c r="AD130" s="142">
        <v>0</v>
      </c>
      <c r="AE130" s="143">
        <v>0.17130119999999999</v>
      </c>
      <c r="AF130" s="140"/>
      <c r="AG130" s="140"/>
      <c r="AH130" s="140"/>
    </row>
    <row r="131" spans="1:34" x14ac:dyDescent="0.2">
      <c r="A131" s="140" t="s">
        <v>2249</v>
      </c>
      <c r="B131" s="140" t="s">
        <v>26</v>
      </c>
      <c r="C131" s="140" t="s">
        <v>278</v>
      </c>
      <c r="D131" s="141" t="s">
        <v>7</v>
      </c>
      <c r="E131" s="141" t="s">
        <v>2249</v>
      </c>
      <c r="F131" s="140" t="s">
        <v>2250</v>
      </c>
      <c r="G131" s="142">
        <f t="shared" si="2"/>
        <v>9.9625211</v>
      </c>
      <c r="H131" s="142">
        <v>0.15</v>
      </c>
      <c r="I131" s="142">
        <v>8.0416603999999996</v>
      </c>
      <c r="J131" s="142">
        <v>1.7708607000000001</v>
      </c>
      <c r="K131" s="142">
        <v>0</v>
      </c>
      <c r="L131" s="142">
        <v>0</v>
      </c>
      <c r="M131" s="142">
        <v>0</v>
      </c>
      <c r="N131" s="142">
        <v>0.15</v>
      </c>
      <c r="O131" s="142">
        <v>0</v>
      </c>
      <c r="P131" s="142">
        <v>0</v>
      </c>
      <c r="Q131" s="142">
        <v>0</v>
      </c>
      <c r="R131" s="142">
        <v>0</v>
      </c>
      <c r="S131" s="142">
        <v>0</v>
      </c>
      <c r="T131" s="142">
        <v>0</v>
      </c>
      <c r="U131" s="142">
        <v>1.0739675</v>
      </c>
      <c r="V131" s="142">
        <v>5.8279772999999997</v>
      </c>
      <c r="W131" s="142">
        <v>1.1397155999999999</v>
      </c>
      <c r="X131" s="142">
        <v>0.1201009</v>
      </c>
      <c r="Y131" s="142">
        <v>0.1114164</v>
      </c>
      <c r="Z131" s="142">
        <v>0.14030000000000001</v>
      </c>
      <c r="AA131" s="142">
        <v>1.176501</v>
      </c>
      <c r="AB131" s="142">
        <v>0</v>
      </c>
      <c r="AC131" s="142">
        <v>0</v>
      </c>
      <c r="AD131" s="142">
        <v>0</v>
      </c>
      <c r="AE131" s="143">
        <v>0.2225424</v>
      </c>
      <c r="AF131" s="140"/>
      <c r="AG131" s="140"/>
      <c r="AH131" s="140"/>
    </row>
    <row r="132" spans="1:34" x14ac:dyDescent="0.2">
      <c r="A132" s="140" t="s">
        <v>514</v>
      </c>
      <c r="B132" s="140" t="s">
        <v>26</v>
      </c>
      <c r="C132" s="140" t="s">
        <v>279</v>
      </c>
      <c r="D132" s="141" t="s">
        <v>8</v>
      </c>
      <c r="E132" s="141" t="s">
        <v>514</v>
      </c>
      <c r="F132" s="140" t="s">
        <v>515</v>
      </c>
      <c r="G132" s="142">
        <f t="shared" si="2"/>
        <v>2.6497291999999999</v>
      </c>
      <c r="H132" s="142">
        <v>0</v>
      </c>
      <c r="I132" s="142">
        <v>2.2064447</v>
      </c>
      <c r="J132" s="142">
        <v>0.44328450000000003</v>
      </c>
      <c r="K132" s="142">
        <v>0</v>
      </c>
      <c r="L132" s="142">
        <v>0</v>
      </c>
      <c r="M132" s="142">
        <v>0</v>
      </c>
      <c r="N132" s="142">
        <v>0</v>
      </c>
      <c r="O132" s="142">
        <v>0</v>
      </c>
      <c r="P132" s="142">
        <v>0</v>
      </c>
      <c r="Q132" s="142">
        <v>0</v>
      </c>
      <c r="R132" s="142">
        <v>0</v>
      </c>
      <c r="S132" s="142">
        <v>0</v>
      </c>
      <c r="T132" s="142">
        <v>0</v>
      </c>
      <c r="U132" s="142">
        <v>0.15793399999999999</v>
      </c>
      <c r="V132" s="142">
        <v>1.2105351</v>
      </c>
      <c r="W132" s="142">
        <v>0.83797560000000004</v>
      </c>
      <c r="X132" s="142">
        <v>0</v>
      </c>
      <c r="Y132" s="142">
        <v>0</v>
      </c>
      <c r="Z132" s="142">
        <v>0</v>
      </c>
      <c r="AA132" s="142">
        <v>0</v>
      </c>
      <c r="AB132" s="142">
        <v>0</v>
      </c>
      <c r="AC132" s="142">
        <v>0</v>
      </c>
      <c r="AD132" s="142">
        <v>0</v>
      </c>
      <c r="AE132" s="143">
        <v>0.44328450000000003</v>
      </c>
      <c r="AF132" s="140"/>
      <c r="AG132" s="140"/>
      <c r="AH132" s="140"/>
    </row>
    <row r="133" spans="1:34" x14ac:dyDescent="0.2">
      <c r="A133" s="140" t="s">
        <v>518</v>
      </c>
      <c r="B133" s="140" t="s">
        <v>26</v>
      </c>
      <c r="C133" s="140" t="s">
        <v>279</v>
      </c>
      <c r="D133" s="141" t="s">
        <v>8</v>
      </c>
      <c r="E133" s="141" t="s">
        <v>518</v>
      </c>
      <c r="F133" s="140" t="s">
        <v>519</v>
      </c>
      <c r="G133" s="142">
        <f t="shared" si="2"/>
        <v>6.9685387999999993</v>
      </c>
      <c r="H133" s="142">
        <v>0.11</v>
      </c>
      <c r="I133" s="142">
        <v>4.4318978999999992</v>
      </c>
      <c r="J133" s="142">
        <v>2.4266408999999998</v>
      </c>
      <c r="K133" s="142">
        <v>0.11</v>
      </c>
      <c r="L133" s="142">
        <v>0</v>
      </c>
      <c r="M133" s="142">
        <v>0</v>
      </c>
      <c r="N133" s="142">
        <v>0</v>
      </c>
      <c r="O133" s="142">
        <v>0</v>
      </c>
      <c r="P133" s="142">
        <v>0</v>
      </c>
      <c r="Q133" s="142">
        <v>0</v>
      </c>
      <c r="R133" s="142">
        <v>0</v>
      </c>
      <c r="S133" s="142">
        <v>0</v>
      </c>
      <c r="T133" s="142">
        <v>0</v>
      </c>
      <c r="U133" s="142">
        <v>0.35290120000000003</v>
      </c>
      <c r="V133" s="142">
        <v>3.4798730999999998</v>
      </c>
      <c r="W133" s="142">
        <v>0.59912359999999998</v>
      </c>
      <c r="X133" s="142">
        <v>0.18583279999999999</v>
      </c>
      <c r="Y133" s="142">
        <v>0</v>
      </c>
      <c r="Z133" s="142">
        <v>0</v>
      </c>
      <c r="AA133" s="142">
        <v>0</v>
      </c>
      <c r="AB133" s="142">
        <v>0</v>
      </c>
      <c r="AC133" s="142">
        <v>0.16952</v>
      </c>
      <c r="AD133" s="142">
        <v>0</v>
      </c>
      <c r="AE133" s="143">
        <v>2.0712880999999999</v>
      </c>
      <c r="AF133" s="140"/>
      <c r="AG133" s="140"/>
      <c r="AH133" s="140"/>
    </row>
    <row r="134" spans="1:34" x14ac:dyDescent="0.2">
      <c r="A134" s="140" t="s">
        <v>2251</v>
      </c>
      <c r="B134" s="140" t="s">
        <v>26</v>
      </c>
      <c r="C134" s="140" t="s">
        <v>279</v>
      </c>
      <c r="D134" s="141" t="s">
        <v>8</v>
      </c>
      <c r="E134" s="141" t="s">
        <v>2251</v>
      </c>
      <c r="F134" s="140" t="s">
        <v>2252</v>
      </c>
      <c r="G134" s="142">
        <f t="shared" si="2"/>
        <v>4.0366941000000001</v>
      </c>
      <c r="H134" s="142">
        <v>0.18</v>
      </c>
      <c r="I134" s="142">
        <v>3.1248103999999999</v>
      </c>
      <c r="J134" s="142">
        <v>0.73188370000000003</v>
      </c>
      <c r="K134" s="142">
        <v>0.12</v>
      </c>
      <c r="L134" s="142">
        <v>0</v>
      </c>
      <c r="M134" s="142">
        <v>0</v>
      </c>
      <c r="N134" s="142">
        <v>0.06</v>
      </c>
      <c r="O134" s="142">
        <v>0</v>
      </c>
      <c r="P134" s="142">
        <v>0</v>
      </c>
      <c r="Q134" s="142">
        <v>0</v>
      </c>
      <c r="R134" s="142">
        <v>0</v>
      </c>
      <c r="S134" s="142">
        <v>0</v>
      </c>
      <c r="T134" s="142">
        <v>0</v>
      </c>
      <c r="U134" s="142">
        <v>0.31809999999999999</v>
      </c>
      <c r="V134" s="142">
        <v>2.4683046000000002</v>
      </c>
      <c r="W134" s="142">
        <v>0.33840579999999998</v>
      </c>
      <c r="X134" s="142">
        <v>0</v>
      </c>
      <c r="Y134" s="142">
        <v>0</v>
      </c>
      <c r="Z134" s="142">
        <v>0</v>
      </c>
      <c r="AA134" s="142">
        <v>0</v>
      </c>
      <c r="AB134" s="142">
        <v>0</v>
      </c>
      <c r="AC134" s="142">
        <v>0</v>
      </c>
      <c r="AD134" s="142">
        <v>0</v>
      </c>
      <c r="AE134" s="143">
        <v>0.73188370000000003</v>
      </c>
      <c r="AF134" s="140"/>
      <c r="AG134" s="140"/>
      <c r="AH134" s="140"/>
    </row>
    <row r="135" spans="1:34" x14ac:dyDescent="0.2">
      <c r="A135" s="140" t="s">
        <v>2253</v>
      </c>
      <c r="B135" s="140" t="s">
        <v>26</v>
      </c>
      <c r="C135" s="140" t="s">
        <v>279</v>
      </c>
      <c r="D135" s="141" t="s">
        <v>8</v>
      </c>
      <c r="E135" s="141" t="s">
        <v>2253</v>
      </c>
      <c r="F135" s="140" t="s">
        <v>2254</v>
      </c>
      <c r="G135" s="142">
        <f t="shared" si="2"/>
        <v>6.1463739999999998</v>
      </c>
      <c r="H135" s="142">
        <v>0</v>
      </c>
      <c r="I135" s="142">
        <v>5.4435418000000002</v>
      </c>
      <c r="J135" s="142">
        <v>0.70283220000000002</v>
      </c>
      <c r="K135" s="142">
        <v>0</v>
      </c>
      <c r="L135" s="142">
        <v>0</v>
      </c>
      <c r="M135" s="142">
        <v>0</v>
      </c>
      <c r="N135" s="142">
        <v>0</v>
      </c>
      <c r="O135" s="142">
        <v>0</v>
      </c>
      <c r="P135" s="142">
        <v>0</v>
      </c>
      <c r="Q135" s="142">
        <v>0</v>
      </c>
      <c r="R135" s="142">
        <v>0</v>
      </c>
      <c r="S135" s="142">
        <v>0</v>
      </c>
      <c r="T135" s="142">
        <v>0</v>
      </c>
      <c r="U135" s="142">
        <v>1.0935976000000001</v>
      </c>
      <c r="V135" s="142">
        <v>3.7649214</v>
      </c>
      <c r="W135" s="142">
        <v>0.58502279999999995</v>
      </c>
      <c r="X135" s="142">
        <v>0.54758220000000002</v>
      </c>
      <c r="Y135" s="142">
        <v>0</v>
      </c>
      <c r="Z135" s="142">
        <v>0.15525</v>
      </c>
      <c r="AA135" s="142">
        <v>0</v>
      </c>
      <c r="AB135" s="142">
        <v>0</v>
      </c>
      <c r="AC135" s="142">
        <v>0</v>
      </c>
      <c r="AD135" s="142">
        <v>0</v>
      </c>
      <c r="AE135" s="143">
        <v>0</v>
      </c>
      <c r="AF135" s="140"/>
      <c r="AG135" s="140"/>
      <c r="AH135" s="140"/>
    </row>
    <row r="136" spans="1:34" x14ac:dyDescent="0.2">
      <c r="A136" s="140" t="s">
        <v>166</v>
      </c>
      <c r="B136" s="140" t="s">
        <v>26</v>
      </c>
      <c r="C136" s="140" t="s">
        <v>279</v>
      </c>
      <c r="D136" s="141" t="s">
        <v>8</v>
      </c>
      <c r="E136" s="141" t="s">
        <v>166</v>
      </c>
      <c r="F136" s="140" t="s">
        <v>321</v>
      </c>
      <c r="G136" s="142">
        <f t="shared" si="2"/>
        <v>4.8901357999999995</v>
      </c>
      <c r="H136" s="142">
        <v>0</v>
      </c>
      <c r="I136" s="142">
        <v>4.3350176999999999</v>
      </c>
      <c r="J136" s="142">
        <v>0.55511810000000006</v>
      </c>
      <c r="K136" s="142">
        <v>0</v>
      </c>
      <c r="L136" s="142">
        <v>0</v>
      </c>
      <c r="M136" s="142">
        <v>0</v>
      </c>
      <c r="N136" s="142">
        <v>0</v>
      </c>
      <c r="O136" s="142">
        <v>0</v>
      </c>
      <c r="P136" s="142">
        <v>0</v>
      </c>
      <c r="Q136" s="142">
        <v>0</v>
      </c>
      <c r="R136" s="142">
        <v>0</v>
      </c>
      <c r="S136" s="142">
        <v>0</v>
      </c>
      <c r="T136" s="142">
        <v>0</v>
      </c>
      <c r="U136" s="142">
        <v>0.57788989999999996</v>
      </c>
      <c r="V136" s="142">
        <v>3.2903612</v>
      </c>
      <c r="W136" s="142">
        <v>0.46676659999999998</v>
      </c>
      <c r="X136" s="142">
        <v>0.1161455</v>
      </c>
      <c r="Y136" s="142">
        <v>0</v>
      </c>
      <c r="Z136" s="142">
        <v>0.32900000000000001</v>
      </c>
      <c r="AA136" s="142">
        <v>0</v>
      </c>
      <c r="AB136" s="142">
        <v>0</v>
      </c>
      <c r="AC136" s="142">
        <v>0</v>
      </c>
      <c r="AD136" s="142">
        <v>0</v>
      </c>
      <c r="AE136" s="143">
        <v>0.1099726</v>
      </c>
      <c r="AF136" s="140"/>
      <c r="AG136" s="140"/>
      <c r="AH136" s="140"/>
    </row>
    <row r="137" spans="1:34" x14ac:dyDescent="0.2">
      <c r="A137" s="140" t="s">
        <v>413</v>
      </c>
      <c r="B137" s="140" t="s">
        <v>26</v>
      </c>
      <c r="C137" s="140" t="s">
        <v>279</v>
      </c>
      <c r="D137" s="141" t="s">
        <v>8</v>
      </c>
      <c r="E137" s="141" t="s">
        <v>413</v>
      </c>
      <c r="F137" s="140" t="s">
        <v>414</v>
      </c>
      <c r="G137" s="142">
        <f t="shared" si="2"/>
        <v>2.8098676</v>
      </c>
      <c r="H137" s="142">
        <v>0</v>
      </c>
      <c r="I137" s="142">
        <v>1.8679992000000001</v>
      </c>
      <c r="J137" s="142">
        <v>0.94186839999999994</v>
      </c>
      <c r="K137" s="142">
        <v>0</v>
      </c>
      <c r="L137" s="142">
        <v>0</v>
      </c>
      <c r="M137" s="142">
        <v>0</v>
      </c>
      <c r="N137" s="142">
        <v>0</v>
      </c>
      <c r="O137" s="142">
        <v>0</v>
      </c>
      <c r="P137" s="142">
        <v>0</v>
      </c>
      <c r="Q137" s="142">
        <v>0</v>
      </c>
      <c r="R137" s="142">
        <v>0</v>
      </c>
      <c r="S137" s="142">
        <v>0</v>
      </c>
      <c r="T137" s="142">
        <v>0</v>
      </c>
      <c r="U137" s="142">
        <v>0.15780649999999999</v>
      </c>
      <c r="V137" s="142">
        <v>1.6034671</v>
      </c>
      <c r="W137" s="142">
        <v>0.1067256</v>
      </c>
      <c r="X137" s="142">
        <v>0</v>
      </c>
      <c r="Y137" s="142">
        <v>0</v>
      </c>
      <c r="Z137" s="142">
        <v>0.10005</v>
      </c>
      <c r="AA137" s="142">
        <v>0</v>
      </c>
      <c r="AB137" s="142">
        <v>0</v>
      </c>
      <c r="AC137" s="142">
        <v>0</v>
      </c>
      <c r="AD137" s="142">
        <v>0</v>
      </c>
      <c r="AE137" s="143">
        <v>0.84181839999999997</v>
      </c>
      <c r="AF137" s="140"/>
      <c r="AG137" s="140"/>
      <c r="AH137" s="140"/>
    </row>
    <row r="138" spans="1:34" x14ac:dyDescent="0.2">
      <c r="A138" s="140" t="s">
        <v>522</v>
      </c>
      <c r="B138" s="140" t="s">
        <v>26</v>
      </c>
      <c r="C138" s="140" t="s">
        <v>279</v>
      </c>
      <c r="D138" s="141" t="s">
        <v>8</v>
      </c>
      <c r="E138" s="141" t="s">
        <v>522</v>
      </c>
      <c r="F138" s="140" t="s">
        <v>523</v>
      </c>
      <c r="G138" s="142">
        <f t="shared" si="2"/>
        <v>6.1220534999999998</v>
      </c>
      <c r="H138" s="142">
        <v>0.03</v>
      </c>
      <c r="I138" s="142">
        <v>5.5463134999999992</v>
      </c>
      <c r="J138" s="142">
        <v>0.54574</v>
      </c>
      <c r="K138" s="142">
        <v>0</v>
      </c>
      <c r="L138" s="142">
        <v>0.03</v>
      </c>
      <c r="M138" s="142">
        <v>0</v>
      </c>
      <c r="N138" s="142">
        <v>0</v>
      </c>
      <c r="O138" s="142">
        <v>0</v>
      </c>
      <c r="P138" s="142">
        <v>0</v>
      </c>
      <c r="Q138" s="142">
        <v>0</v>
      </c>
      <c r="R138" s="142">
        <v>0</v>
      </c>
      <c r="S138" s="142">
        <v>0</v>
      </c>
      <c r="T138" s="142">
        <v>0</v>
      </c>
      <c r="U138" s="142">
        <v>0.58745069999999999</v>
      </c>
      <c r="V138" s="142">
        <v>3.9663719999999998</v>
      </c>
      <c r="W138" s="142">
        <v>0.99249080000000001</v>
      </c>
      <c r="X138" s="142">
        <v>0</v>
      </c>
      <c r="Y138" s="142">
        <v>0</v>
      </c>
      <c r="Z138" s="142">
        <v>0.12765000000000001</v>
      </c>
      <c r="AA138" s="142">
        <v>0</v>
      </c>
      <c r="AB138" s="142">
        <v>0</v>
      </c>
      <c r="AC138" s="142">
        <v>0</v>
      </c>
      <c r="AD138" s="142">
        <v>0</v>
      </c>
      <c r="AE138" s="143">
        <v>0.41809000000000002</v>
      </c>
      <c r="AF138" s="140"/>
      <c r="AG138" s="140"/>
      <c r="AH138" s="140"/>
    </row>
    <row r="139" spans="1:34" x14ac:dyDescent="0.2">
      <c r="A139" s="140" t="s">
        <v>193</v>
      </c>
      <c r="B139" s="140" t="s">
        <v>26</v>
      </c>
      <c r="C139" s="140" t="s">
        <v>279</v>
      </c>
      <c r="D139" s="141" t="s">
        <v>8</v>
      </c>
      <c r="E139" s="141" t="s">
        <v>193</v>
      </c>
      <c r="F139" s="140" t="s">
        <v>517</v>
      </c>
      <c r="G139" s="142">
        <f t="shared" si="2"/>
        <v>4.0621905999999992</v>
      </c>
      <c r="H139" s="142">
        <v>0.11</v>
      </c>
      <c r="I139" s="142">
        <v>3.3180979999999995</v>
      </c>
      <c r="J139" s="142">
        <v>0.63409260000000001</v>
      </c>
      <c r="K139" s="142">
        <v>0</v>
      </c>
      <c r="L139" s="142">
        <v>0</v>
      </c>
      <c r="M139" s="142">
        <v>0</v>
      </c>
      <c r="N139" s="142">
        <v>0.11</v>
      </c>
      <c r="O139" s="142">
        <v>0</v>
      </c>
      <c r="P139" s="142">
        <v>0</v>
      </c>
      <c r="Q139" s="142">
        <v>0</v>
      </c>
      <c r="R139" s="142">
        <v>0</v>
      </c>
      <c r="S139" s="142">
        <v>0</v>
      </c>
      <c r="T139" s="142">
        <v>0</v>
      </c>
      <c r="U139" s="142">
        <v>0.26880019999999999</v>
      </c>
      <c r="V139" s="142">
        <v>2.5087891999999998</v>
      </c>
      <c r="W139" s="142">
        <v>0.54050860000000001</v>
      </c>
      <c r="X139" s="142">
        <v>0</v>
      </c>
      <c r="Y139" s="142">
        <v>0</v>
      </c>
      <c r="Z139" s="142">
        <v>0</v>
      </c>
      <c r="AA139" s="142">
        <v>0</v>
      </c>
      <c r="AB139" s="142">
        <v>0</v>
      </c>
      <c r="AC139" s="142">
        <v>0</v>
      </c>
      <c r="AD139" s="142">
        <v>0</v>
      </c>
      <c r="AE139" s="143">
        <v>0.63409260000000001</v>
      </c>
      <c r="AF139" s="140"/>
      <c r="AG139" s="140"/>
      <c r="AH139" s="140"/>
    </row>
    <row r="140" spans="1:34" x14ac:dyDescent="0.2">
      <c r="A140" s="140" t="s">
        <v>102</v>
      </c>
      <c r="B140" s="140" t="s">
        <v>26</v>
      </c>
      <c r="C140" s="140" t="s">
        <v>279</v>
      </c>
      <c r="D140" s="141" t="s">
        <v>8</v>
      </c>
      <c r="E140" s="141" t="s">
        <v>102</v>
      </c>
      <c r="F140" s="140" t="s">
        <v>513</v>
      </c>
      <c r="G140" s="142">
        <f t="shared" si="2"/>
        <v>6.9117792000000007</v>
      </c>
      <c r="H140" s="142">
        <v>0</v>
      </c>
      <c r="I140" s="142">
        <v>4.4141466000000005</v>
      </c>
      <c r="J140" s="142">
        <v>2.4976326000000002</v>
      </c>
      <c r="K140" s="142">
        <v>0</v>
      </c>
      <c r="L140" s="142">
        <v>0</v>
      </c>
      <c r="M140" s="142">
        <v>0</v>
      </c>
      <c r="N140" s="142">
        <v>0</v>
      </c>
      <c r="O140" s="142">
        <v>0</v>
      </c>
      <c r="P140" s="142">
        <v>0</v>
      </c>
      <c r="Q140" s="142">
        <v>0</v>
      </c>
      <c r="R140" s="142">
        <v>0</v>
      </c>
      <c r="S140" s="142">
        <v>0</v>
      </c>
      <c r="T140" s="142">
        <v>0</v>
      </c>
      <c r="U140" s="142">
        <v>1.2532350000000001</v>
      </c>
      <c r="V140" s="142">
        <v>2.5593347</v>
      </c>
      <c r="W140" s="142">
        <v>0.60157689999999997</v>
      </c>
      <c r="X140" s="142">
        <v>0.13327739999999999</v>
      </c>
      <c r="Y140" s="142">
        <v>0</v>
      </c>
      <c r="Z140" s="142">
        <v>0.10349999999999999</v>
      </c>
      <c r="AA140" s="142">
        <v>0.16048000000000001</v>
      </c>
      <c r="AB140" s="142">
        <v>0</v>
      </c>
      <c r="AC140" s="142">
        <v>0.15392</v>
      </c>
      <c r="AD140" s="142">
        <v>0</v>
      </c>
      <c r="AE140" s="143">
        <v>1.9464551999999999</v>
      </c>
      <c r="AF140" s="140"/>
      <c r="AG140" s="140"/>
      <c r="AH140" s="140"/>
    </row>
    <row r="141" spans="1:34" x14ac:dyDescent="0.2">
      <c r="A141" s="140" t="s">
        <v>73</v>
      </c>
      <c r="B141" s="140" t="s">
        <v>26</v>
      </c>
      <c r="C141" s="140" t="s">
        <v>279</v>
      </c>
      <c r="D141" s="141" t="s">
        <v>8</v>
      </c>
      <c r="E141" s="141" t="s">
        <v>73</v>
      </c>
      <c r="F141" s="140" t="s">
        <v>516</v>
      </c>
      <c r="G141" s="142">
        <f t="shared" si="2"/>
        <v>11.220055500000001</v>
      </c>
      <c r="H141" s="142">
        <v>0</v>
      </c>
      <c r="I141" s="142">
        <v>9.2976077999999998</v>
      </c>
      <c r="J141" s="142">
        <v>1.9224477000000002</v>
      </c>
      <c r="K141" s="142">
        <v>0</v>
      </c>
      <c r="L141" s="142">
        <v>0</v>
      </c>
      <c r="M141" s="142">
        <v>0</v>
      </c>
      <c r="N141" s="142">
        <v>0</v>
      </c>
      <c r="O141" s="142">
        <v>0</v>
      </c>
      <c r="P141" s="142">
        <v>0</v>
      </c>
      <c r="Q141" s="142">
        <v>0</v>
      </c>
      <c r="R141" s="142">
        <v>0</v>
      </c>
      <c r="S141" s="142">
        <v>0</v>
      </c>
      <c r="T141" s="142">
        <v>0</v>
      </c>
      <c r="U141" s="142">
        <v>1.8408544</v>
      </c>
      <c r="V141" s="142">
        <v>6.2267682000000004</v>
      </c>
      <c r="W141" s="142">
        <v>1.2299852</v>
      </c>
      <c r="X141" s="142">
        <v>0.76588089999999998</v>
      </c>
      <c r="Y141" s="142">
        <v>0.354686</v>
      </c>
      <c r="Z141" s="142">
        <v>0</v>
      </c>
      <c r="AA141" s="142">
        <v>0.20335780000000001</v>
      </c>
      <c r="AB141" s="142">
        <v>0</v>
      </c>
      <c r="AC141" s="142">
        <v>0</v>
      </c>
      <c r="AD141" s="142">
        <v>0.1904778</v>
      </c>
      <c r="AE141" s="143">
        <v>0.4080452</v>
      </c>
      <c r="AF141" s="140"/>
      <c r="AG141" s="140"/>
      <c r="AH141" s="140"/>
    </row>
    <row r="142" spans="1:34" x14ac:dyDescent="0.2">
      <c r="A142" s="140" t="s">
        <v>2255</v>
      </c>
      <c r="B142" s="140" t="s">
        <v>26</v>
      </c>
      <c r="C142" s="140" t="s">
        <v>279</v>
      </c>
      <c r="D142" s="141" t="s">
        <v>8</v>
      </c>
      <c r="E142" s="141" t="s">
        <v>2255</v>
      </c>
      <c r="F142" s="140" t="s">
        <v>2256</v>
      </c>
      <c r="G142" s="142">
        <f t="shared" si="2"/>
        <v>5.6587424000000004</v>
      </c>
      <c r="H142" s="142">
        <v>0</v>
      </c>
      <c r="I142" s="142">
        <v>5.4339408000000002</v>
      </c>
      <c r="J142" s="142">
        <v>0.22480159999999999</v>
      </c>
      <c r="K142" s="142">
        <v>0</v>
      </c>
      <c r="L142" s="142">
        <v>0</v>
      </c>
      <c r="M142" s="142">
        <v>0</v>
      </c>
      <c r="N142" s="142">
        <v>0</v>
      </c>
      <c r="O142" s="142">
        <v>0</v>
      </c>
      <c r="P142" s="142">
        <v>0</v>
      </c>
      <c r="Q142" s="142">
        <v>0</v>
      </c>
      <c r="R142" s="142">
        <v>0</v>
      </c>
      <c r="S142" s="142">
        <v>0</v>
      </c>
      <c r="T142" s="142">
        <v>0</v>
      </c>
      <c r="U142" s="142">
        <v>0.43570740000000002</v>
      </c>
      <c r="V142" s="142">
        <v>4.2579374999999997</v>
      </c>
      <c r="W142" s="142">
        <v>0.74029590000000001</v>
      </c>
      <c r="X142" s="142">
        <v>0</v>
      </c>
      <c r="Y142" s="142">
        <v>0</v>
      </c>
      <c r="Z142" s="142">
        <v>0</v>
      </c>
      <c r="AA142" s="142">
        <v>0</v>
      </c>
      <c r="AB142" s="142">
        <v>0</v>
      </c>
      <c r="AC142" s="142">
        <v>0.11663999999999999</v>
      </c>
      <c r="AD142" s="142">
        <v>0</v>
      </c>
      <c r="AE142" s="143">
        <v>0.1081616</v>
      </c>
      <c r="AF142" s="140"/>
      <c r="AG142" s="140"/>
      <c r="AH142" s="140"/>
    </row>
    <row r="143" spans="1:34" x14ac:dyDescent="0.2">
      <c r="A143" s="140" t="s">
        <v>2257</v>
      </c>
      <c r="B143" s="140" t="s">
        <v>26</v>
      </c>
      <c r="C143" s="140" t="s">
        <v>279</v>
      </c>
      <c r="D143" s="141" t="s">
        <v>8</v>
      </c>
      <c r="E143" s="141" t="s">
        <v>2257</v>
      </c>
      <c r="F143" s="140" t="s">
        <v>2258</v>
      </c>
      <c r="G143" s="142">
        <f t="shared" si="2"/>
        <v>3.7793830000000002</v>
      </c>
      <c r="H143" s="142">
        <v>0</v>
      </c>
      <c r="I143" s="142">
        <v>3.573493</v>
      </c>
      <c r="J143" s="142">
        <v>0.20589000000000002</v>
      </c>
      <c r="K143" s="142">
        <v>0</v>
      </c>
      <c r="L143" s="142">
        <v>0</v>
      </c>
      <c r="M143" s="142">
        <v>0</v>
      </c>
      <c r="N143" s="142">
        <v>0</v>
      </c>
      <c r="O143" s="142">
        <v>0</v>
      </c>
      <c r="P143" s="142">
        <v>0</v>
      </c>
      <c r="Q143" s="142">
        <v>0</v>
      </c>
      <c r="R143" s="142">
        <v>0</v>
      </c>
      <c r="S143" s="142">
        <v>0</v>
      </c>
      <c r="T143" s="142">
        <v>0</v>
      </c>
      <c r="U143" s="142">
        <v>0.36262309999999998</v>
      </c>
      <c r="V143" s="142">
        <v>2.7140985</v>
      </c>
      <c r="W143" s="142">
        <v>0.49677139999999997</v>
      </c>
      <c r="X143" s="142">
        <v>0</v>
      </c>
      <c r="Y143" s="142">
        <v>0</v>
      </c>
      <c r="Z143" s="142">
        <v>0.10005</v>
      </c>
      <c r="AA143" s="142">
        <v>0.10584</v>
      </c>
      <c r="AB143" s="142">
        <v>0</v>
      </c>
      <c r="AC143" s="142">
        <v>0</v>
      </c>
      <c r="AD143" s="142">
        <v>0</v>
      </c>
      <c r="AE143" s="143">
        <v>0</v>
      </c>
      <c r="AF143" s="140"/>
      <c r="AG143" s="140"/>
      <c r="AH143" s="140"/>
    </row>
    <row r="144" spans="1:34" x14ac:dyDescent="0.2">
      <c r="A144" s="140" t="s">
        <v>520</v>
      </c>
      <c r="B144" s="140" t="s">
        <v>26</v>
      </c>
      <c r="C144" s="140" t="s">
        <v>279</v>
      </c>
      <c r="D144" s="141" t="s">
        <v>8</v>
      </c>
      <c r="E144" s="141" t="s">
        <v>520</v>
      </c>
      <c r="F144" s="140" t="s">
        <v>521</v>
      </c>
      <c r="G144" s="142">
        <f t="shared" si="2"/>
        <v>18.016698300000002</v>
      </c>
      <c r="H144" s="142">
        <v>0.17</v>
      </c>
      <c r="I144" s="142">
        <v>13.864044400000001</v>
      </c>
      <c r="J144" s="142">
        <v>3.9826539000000003</v>
      </c>
      <c r="K144" s="142">
        <v>0</v>
      </c>
      <c r="L144" s="142">
        <v>0.14000000000000001</v>
      </c>
      <c r="M144" s="142">
        <v>0</v>
      </c>
      <c r="N144" s="142">
        <v>0</v>
      </c>
      <c r="O144" s="142">
        <v>0.03</v>
      </c>
      <c r="P144" s="142">
        <v>0</v>
      </c>
      <c r="Q144" s="142">
        <v>0</v>
      </c>
      <c r="R144" s="142">
        <v>0</v>
      </c>
      <c r="S144" s="142">
        <v>0</v>
      </c>
      <c r="T144" s="142">
        <v>0</v>
      </c>
      <c r="U144" s="142">
        <v>1.8964369000000001</v>
      </c>
      <c r="V144" s="142">
        <v>10.414106800000001</v>
      </c>
      <c r="W144" s="142">
        <v>1.5535007000000001</v>
      </c>
      <c r="X144" s="142">
        <v>0.57261390000000001</v>
      </c>
      <c r="Y144" s="142">
        <v>0.81215000000000004</v>
      </c>
      <c r="Z144" s="142">
        <v>0.48554000000000003</v>
      </c>
      <c r="AA144" s="142">
        <v>0</v>
      </c>
      <c r="AB144" s="142">
        <v>0.10068580000000001</v>
      </c>
      <c r="AC144" s="142">
        <v>1.1733488999999999</v>
      </c>
      <c r="AD144" s="142">
        <v>0</v>
      </c>
      <c r="AE144" s="143">
        <v>0.83831529999999999</v>
      </c>
      <c r="AF144" s="140"/>
      <c r="AG144" s="140"/>
      <c r="AH144" s="140"/>
    </row>
    <row r="145" spans="1:34" x14ac:dyDescent="0.2">
      <c r="A145" s="140" t="s">
        <v>2259</v>
      </c>
      <c r="B145" s="140" t="s">
        <v>26</v>
      </c>
      <c r="C145" s="140" t="s">
        <v>279</v>
      </c>
      <c r="D145" s="141" t="s">
        <v>8</v>
      </c>
      <c r="E145" s="141" t="s">
        <v>2259</v>
      </c>
      <c r="F145" s="140" t="s">
        <v>2260</v>
      </c>
      <c r="G145" s="142">
        <f t="shared" si="2"/>
        <v>3.6078551999999999</v>
      </c>
      <c r="H145" s="142">
        <v>0</v>
      </c>
      <c r="I145" s="142">
        <v>3.3294652</v>
      </c>
      <c r="J145" s="142">
        <v>0.27839000000000003</v>
      </c>
      <c r="K145" s="142">
        <v>0</v>
      </c>
      <c r="L145" s="142">
        <v>0</v>
      </c>
      <c r="M145" s="142">
        <v>0</v>
      </c>
      <c r="N145" s="142">
        <v>0</v>
      </c>
      <c r="O145" s="142">
        <v>0</v>
      </c>
      <c r="P145" s="142">
        <v>0</v>
      </c>
      <c r="Q145" s="142">
        <v>0</v>
      </c>
      <c r="R145" s="142">
        <v>0</v>
      </c>
      <c r="S145" s="142">
        <v>0</v>
      </c>
      <c r="T145" s="142">
        <v>0</v>
      </c>
      <c r="U145" s="142">
        <v>0.2458707</v>
      </c>
      <c r="V145" s="142">
        <v>2.4649572000000002</v>
      </c>
      <c r="W145" s="142">
        <v>0.61863729999999995</v>
      </c>
      <c r="X145" s="142">
        <v>0</v>
      </c>
      <c r="Y145" s="142">
        <v>0</v>
      </c>
      <c r="Z145" s="142">
        <v>0.13159999999999999</v>
      </c>
      <c r="AA145" s="142">
        <v>0</v>
      </c>
      <c r="AB145" s="142">
        <v>0</v>
      </c>
      <c r="AC145" s="142">
        <v>0</v>
      </c>
      <c r="AD145" s="142">
        <v>0</v>
      </c>
      <c r="AE145" s="143">
        <v>0.14679</v>
      </c>
      <c r="AF145" s="140"/>
      <c r="AG145" s="140"/>
      <c r="AH145" s="140"/>
    </row>
    <row r="146" spans="1:34" x14ac:dyDescent="0.2">
      <c r="A146" s="140" t="s">
        <v>106</v>
      </c>
      <c r="B146" s="140" t="s">
        <v>26</v>
      </c>
      <c r="C146" s="140" t="s">
        <v>279</v>
      </c>
      <c r="D146" s="141" t="s">
        <v>8</v>
      </c>
      <c r="E146" s="141" t="s">
        <v>106</v>
      </c>
      <c r="F146" s="140" t="s">
        <v>524</v>
      </c>
      <c r="G146" s="142">
        <f t="shared" si="2"/>
        <v>9.6751596000000006</v>
      </c>
      <c r="H146" s="142">
        <v>0.14000000000000001</v>
      </c>
      <c r="I146" s="142">
        <v>8.1166294000000008</v>
      </c>
      <c r="J146" s="142">
        <v>1.4185302</v>
      </c>
      <c r="K146" s="142">
        <v>0.09</v>
      </c>
      <c r="L146" s="142">
        <v>0</v>
      </c>
      <c r="M146" s="142">
        <v>0</v>
      </c>
      <c r="N146" s="142">
        <v>0</v>
      </c>
      <c r="O146" s="142">
        <v>0</v>
      </c>
      <c r="P146" s="142">
        <v>0</v>
      </c>
      <c r="Q146" s="142">
        <v>0</v>
      </c>
      <c r="R146" s="142">
        <v>0.05</v>
      </c>
      <c r="S146" s="142">
        <v>0</v>
      </c>
      <c r="T146" s="142">
        <v>0</v>
      </c>
      <c r="U146" s="142">
        <v>0.51126680000000002</v>
      </c>
      <c r="V146" s="142">
        <v>6.7789963999999996</v>
      </c>
      <c r="W146" s="142">
        <v>0.82636620000000005</v>
      </c>
      <c r="X146" s="142">
        <v>0</v>
      </c>
      <c r="Y146" s="142">
        <v>0</v>
      </c>
      <c r="Z146" s="142">
        <v>0.47625960000000001</v>
      </c>
      <c r="AA146" s="142">
        <v>0</v>
      </c>
      <c r="AB146" s="142">
        <v>0</v>
      </c>
      <c r="AC146" s="142">
        <v>0</v>
      </c>
      <c r="AD146" s="142">
        <v>0</v>
      </c>
      <c r="AE146" s="143">
        <v>0.94227059999999996</v>
      </c>
      <c r="AF146" s="140"/>
      <c r="AG146" s="140"/>
      <c r="AH146" s="140"/>
    </row>
    <row r="147" spans="1:34" x14ac:dyDescent="0.2">
      <c r="A147" s="140" t="s">
        <v>86</v>
      </c>
      <c r="B147" s="140" t="s">
        <v>26</v>
      </c>
      <c r="C147" s="140" t="s">
        <v>279</v>
      </c>
      <c r="D147" s="141" t="s">
        <v>8</v>
      </c>
      <c r="E147" s="141" t="s">
        <v>86</v>
      </c>
      <c r="F147" s="140" t="s">
        <v>2261</v>
      </c>
      <c r="G147" s="142">
        <f t="shared" si="2"/>
        <v>8.4032442000000014</v>
      </c>
      <c r="H147" s="142">
        <v>0.5</v>
      </c>
      <c r="I147" s="142">
        <v>6.1344363000000008</v>
      </c>
      <c r="J147" s="142">
        <v>1.7688078999999999</v>
      </c>
      <c r="K147" s="142">
        <v>0.21</v>
      </c>
      <c r="L147" s="142">
        <v>0</v>
      </c>
      <c r="M147" s="142">
        <v>0</v>
      </c>
      <c r="N147" s="142">
        <v>0.16</v>
      </c>
      <c r="O147" s="142">
        <v>0</v>
      </c>
      <c r="P147" s="142">
        <v>0</v>
      </c>
      <c r="Q147" s="142">
        <v>0.13</v>
      </c>
      <c r="R147" s="142">
        <v>0</v>
      </c>
      <c r="S147" s="142">
        <v>0</v>
      </c>
      <c r="T147" s="142">
        <v>0</v>
      </c>
      <c r="U147" s="142">
        <v>0.46893509999999999</v>
      </c>
      <c r="V147" s="142">
        <v>4.8221682000000001</v>
      </c>
      <c r="W147" s="142">
        <v>0.843333</v>
      </c>
      <c r="X147" s="142">
        <v>0.49441669999999999</v>
      </c>
      <c r="Y147" s="142">
        <v>0</v>
      </c>
      <c r="Z147" s="142">
        <v>0</v>
      </c>
      <c r="AA147" s="142">
        <v>1.1564433999999999</v>
      </c>
      <c r="AB147" s="142">
        <v>0</v>
      </c>
      <c r="AC147" s="142">
        <v>0</v>
      </c>
      <c r="AD147" s="142">
        <v>0</v>
      </c>
      <c r="AE147" s="143">
        <v>0.11794780000000001</v>
      </c>
      <c r="AF147" s="140"/>
      <c r="AG147" s="140"/>
      <c r="AH147" s="140"/>
    </row>
    <row r="148" spans="1:34" x14ac:dyDescent="0.2">
      <c r="A148" s="140" t="s">
        <v>2262</v>
      </c>
      <c r="B148" s="140" t="s">
        <v>26</v>
      </c>
      <c r="C148" s="140" t="s">
        <v>837</v>
      </c>
      <c r="D148" s="141" t="s">
        <v>171</v>
      </c>
      <c r="E148" s="141" t="s">
        <v>2262</v>
      </c>
      <c r="F148" s="140" t="s">
        <v>2263</v>
      </c>
      <c r="G148" s="142">
        <f t="shared" si="2"/>
        <v>2.9205478999999999</v>
      </c>
      <c r="H148" s="142">
        <v>0</v>
      </c>
      <c r="I148" s="142">
        <v>2.9205478999999999</v>
      </c>
      <c r="J148" s="142">
        <v>0</v>
      </c>
      <c r="K148" s="142">
        <v>0</v>
      </c>
      <c r="L148" s="142">
        <v>0</v>
      </c>
      <c r="M148" s="142">
        <v>0</v>
      </c>
      <c r="N148" s="142">
        <v>0</v>
      </c>
      <c r="O148" s="142">
        <v>0</v>
      </c>
      <c r="P148" s="142">
        <v>0</v>
      </c>
      <c r="Q148" s="142">
        <v>0</v>
      </c>
      <c r="R148" s="142">
        <v>0</v>
      </c>
      <c r="S148" s="142">
        <v>0</v>
      </c>
      <c r="T148" s="142">
        <v>0</v>
      </c>
      <c r="U148" s="142">
        <v>0.29244819999999999</v>
      </c>
      <c r="V148" s="142">
        <v>1.9171438999999999</v>
      </c>
      <c r="W148" s="142">
        <v>0.71095580000000003</v>
      </c>
      <c r="X148" s="142">
        <v>0</v>
      </c>
      <c r="Y148" s="142">
        <v>0</v>
      </c>
      <c r="Z148" s="142">
        <v>0</v>
      </c>
      <c r="AA148" s="142">
        <v>0</v>
      </c>
      <c r="AB148" s="142">
        <v>0</v>
      </c>
      <c r="AC148" s="142">
        <v>0</v>
      </c>
      <c r="AD148" s="142">
        <v>0</v>
      </c>
      <c r="AE148" s="143">
        <v>0</v>
      </c>
      <c r="AF148" s="140"/>
      <c r="AG148" s="140"/>
      <c r="AH148" s="140"/>
    </row>
    <row r="149" spans="1:34" x14ac:dyDescent="0.2">
      <c r="A149" s="140" t="s">
        <v>2264</v>
      </c>
      <c r="B149" s="140" t="s">
        <v>26</v>
      </c>
      <c r="C149" s="140" t="s">
        <v>837</v>
      </c>
      <c r="D149" s="141" t="s">
        <v>171</v>
      </c>
      <c r="E149" s="141" t="s">
        <v>2264</v>
      </c>
      <c r="F149" s="140" t="s">
        <v>2265</v>
      </c>
      <c r="G149" s="142">
        <f t="shared" si="2"/>
        <v>4.7229577999999997</v>
      </c>
      <c r="H149" s="142">
        <v>0</v>
      </c>
      <c r="I149" s="142">
        <v>3.7825114999999996</v>
      </c>
      <c r="J149" s="142">
        <v>0.94044629999999996</v>
      </c>
      <c r="K149" s="142">
        <v>0</v>
      </c>
      <c r="L149" s="142">
        <v>0</v>
      </c>
      <c r="M149" s="142">
        <v>0</v>
      </c>
      <c r="N149" s="142">
        <v>0</v>
      </c>
      <c r="O149" s="142">
        <v>0</v>
      </c>
      <c r="P149" s="142">
        <v>0</v>
      </c>
      <c r="Q149" s="142">
        <v>0</v>
      </c>
      <c r="R149" s="142">
        <v>0</v>
      </c>
      <c r="S149" s="142">
        <v>0</v>
      </c>
      <c r="T149" s="142">
        <v>0</v>
      </c>
      <c r="U149" s="142">
        <v>0.52201140000000001</v>
      </c>
      <c r="V149" s="142">
        <v>2.7051042999999999</v>
      </c>
      <c r="W149" s="142">
        <v>0.5553958</v>
      </c>
      <c r="X149" s="142">
        <v>0.102684</v>
      </c>
      <c r="Y149" s="142">
        <v>0</v>
      </c>
      <c r="Z149" s="142">
        <v>0</v>
      </c>
      <c r="AA149" s="142">
        <v>0</v>
      </c>
      <c r="AB149" s="142">
        <v>0</v>
      </c>
      <c r="AC149" s="142">
        <v>0</v>
      </c>
      <c r="AD149" s="142">
        <v>0</v>
      </c>
      <c r="AE149" s="143">
        <v>0.83776229999999996</v>
      </c>
      <c r="AF149" s="140"/>
      <c r="AG149" s="140"/>
      <c r="AH149" s="140"/>
    </row>
    <row r="150" spans="1:34" x14ac:dyDescent="0.2">
      <c r="A150" s="140" t="s">
        <v>525</v>
      </c>
      <c r="B150" s="140" t="s">
        <v>26</v>
      </c>
      <c r="C150" s="140" t="s">
        <v>837</v>
      </c>
      <c r="D150" s="141" t="s">
        <v>171</v>
      </c>
      <c r="E150" s="141" t="s">
        <v>525</v>
      </c>
      <c r="F150" s="140" t="s">
        <v>526</v>
      </c>
      <c r="G150" s="142">
        <f t="shared" si="2"/>
        <v>15.872056299999997</v>
      </c>
      <c r="H150" s="142">
        <v>0.11</v>
      </c>
      <c r="I150" s="142">
        <v>13.427556999999998</v>
      </c>
      <c r="J150" s="142">
        <v>2.3344993000000001</v>
      </c>
      <c r="K150" s="142">
        <v>0</v>
      </c>
      <c r="L150" s="142">
        <v>0.11</v>
      </c>
      <c r="M150" s="142">
        <v>0</v>
      </c>
      <c r="N150" s="142">
        <v>0</v>
      </c>
      <c r="O150" s="142">
        <v>0</v>
      </c>
      <c r="P150" s="142">
        <v>0</v>
      </c>
      <c r="Q150" s="142">
        <v>0</v>
      </c>
      <c r="R150" s="142">
        <v>0</v>
      </c>
      <c r="S150" s="142">
        <v>0</v>
      </c>
      <c r="T150" s="142">
        <v>0</v>
      </c>
      <c r="U150" s="142">
        <v>1.3303160999999999</v>
      </c>
      <c r="V150" s="142">
        <v>10.7419058</v>
      </c>
      <c r="W150" s="142">
        <v>1.3553351</v>
      </c>
      <c r="X150" s="142">
        <v>0</v>
      </c>
      <c r="Y150" s="142">
        <v>0.10780000000000001</v>
      </c>
      <c r="Z150" s="142">
        <v>0.27439000000000002</v>
      </c>
      <c r="AA150" s="142">
        <v>0</v>
      </c>
      <c r="AB150" s="142">
        <v>0</v>
      </c>
      <c r="AC150" s="142">
        <v>0.1326</v>
      </c>
      <c r="AD150" s="142">
        <v>0</v>
      </c>
      <c r="AE150" s="143">
        <v>1.8197093</v>
      </c>
      <c r="AF150" s="140"/>
      <c r="AG150" s="140"/>
      <c r="AH150" s="140"/>
    </row>
    <row r="151" spans="1:34" x14ac:dyDescent="0.2">
      <c r="A151" s="140" t="s">
        <v>2266</v>
      </c>
      <c r="B151" s="140" t="s">
        <v>26</v>
      </c>
      <c r="C151" s="140" t="s">
        <v>837</v>
      </c>
      <c r="D151" s="141" t="s">
        <v>171</v>
      </c>
      <c r="E151" s="141" t="s">
        <v>2266</v>
      </c>
      <c r="F151" s="140" t="s">
        <v>2267</v>
      </c>
      <c r="G151" s="142">
        <f t="shared" si="2"/>
        <v>7.1367978999999995</v>
      </c>
      <c r="H151" s="142">
        <v>0.11</v>
      </c>
      <c r="I151" s="142">
        <v>4.5401419999999995</v>
      </c>
      <c r="J151" s="142">
        <v>2.4866558999999997</v>
      </c>
      <c r="K151" s="142">
        <v>0</v>
      </c>
      <c r="L151" s="142">
        <v>0</v>
      </c>
      <c r="M151" s="142">
        <v>0</v>
      </c>
      <c r="N151" s="142">
        <v>0</v>
      </c>
      <c r="O151" s="142">
        <v>0</v>
      </c>
      <c r="P151" s="142">
        <v>0</v>
      </c>
      <c r="Q151" s="142">
        <v>0</v>
      </c>
      <c r="R151" s="142">
        <v>0.11</v>
      </c>
      <c r="S151" s="142">
        <v>0</v>
      </c>
      <c r="T151" s="142">
        <v>0</v>
      </c>
      <c r="U151" s="142">
        <v>1.1209484000000001</v>
      </c>
      <c r="V151" s="142">
        <v>2.6204443999999998</v>
      </c>
      <c r="W151" s="142">
        <v>0.79874920000000005</v>
      </c>
      <c r="X151" s="142">
        <v>0.48668719999999999</v>
      </c>
      <c r="Y151" s="142">
        <v>0.10455</v>
      </c>
      <c r="Z151" s="142">
        <v>0.24675</v>
      </c>
      <c r="AA151" s="142">
        <v>0.12</v>
      </c>
      <c r="AB151" s="142">
        <v>0</v>
      </c>
      <c r="AC151" s="142">
        <v>0.16981599999999999</v>
      </c>
      <c r="AD151" s="142">
        <v>0</v>
      </c>
      <c r="AE151" s="143">
        <v>1.3588526999999999</v>
      </c>
      <c r="AF151" s="140"/>
      <c r="AG151" s="140"/>
      <c r="AH151" s="140"/>
    </row>
    <row r="152" spans="1:34" x14ac:dyDescent="0.2">
      <c r="A152" s="140" t="s">
        <v>2268</v>
      </c>
      <c r="B152" s="140" t="s">
        <v>26</v>
      </c>
      <c r="C152" s="140" t="s">
        <v>837</v>
      </c>
      <c r="D152" s="141" t="s">
        <v>171</v>
      </c>
      <c r="E152" s="141" t="s">
        <v>2268</v>
      </c>
      <c r="F152" s="140" t="s">
        <v>2269</v>
      </c>
      <c r="G152" s="142">
        <f t="shared" si="2"/>
        <v>2.9832342000000001</v>
      </c>
      <c r="H152" s="142">
        <v>0.18</v>
      </c>
      <c r="I152" s="142">
        <v>2.4486284999999999</v>
      </c>
      <c r="J152" s="142">
        <v>0.35460570000000002</v>
      </c>
      <c r="K152" s="142">
        <v>0</v>
      </c>
      <c r="L152" s="142">
        <v>0.18</v>
      </c>
      <c r="M152" s="142">
        <v>0</v>
      </c>
      <c r="N152" s="142">
        <v>0</v>
      </c>
      <c r="O152" s="142">
        <v>0</v>
      </c>
      <c r="P152" s="142">
        <v>0</v>
      </c>
      <c r="Q152" s="142">
        <v>0</v>
      </c>
      <c r="R152" s="142">
        <v>0</v>
      </c>
      <c r="S152" s="142">
        <v>0</v>
      </c>
      <c r="T152" s="142">
        <v>0</v>
      </c>
      <c r="U152" s="142">
        <v>0.13449459999999999</v>
      </c>
      <c r="V152" s="142">
        <v>1.9752700000000001</v>
      </c>
      <c r="W152" s="142">
        <v>0.3388639</v>
      </c>
      <c r="X152" s="142">
        <v>0.25278060000000002</v>
      </c>
      <c r="Y152" s="142">
        <v>0</v>
      </c>
      <c r="Z152" s="142">
        <v>0</v>
      </c>
      <c r="AA152" s="142">
        <v>0</v>
      </c>
      <c r="AB152" s="142">
        <v>0</v>
      </c>
      <c r="AC152" s="142">
        <v>0</v>
      </c>
      <c r="AD152" s="142">
        <v>0</v>
      </c>
      <c r="AE152" s="143">
        <v>0.1018251</v>
      </c>
      <c r="AF152" s="140"/>
      <c r="AG152" s="140"/>
      <c r="AH152" s="140"/>
    </row>
    <row r="153" spans="1:34" x14ac:dyDescent="0.2">
      <c r="A153" s="140" t="s">
        <v>2270</v>
      </c>
      <c r="B153" s="140" t="s">
        <v>26</v>
      </c>
      <c r="C153" s="140" t="s">
        <v>837</v>
      </c>
      <c r="D153" s="141" t="s">
        <v>171</v>
      </c>
      <c r="E153" s="141" t="s">
        <v>2270</v>
      </c>
      <c r="F153" s="140" t="s">
        <v>2271</v>
      </c>
      <c r="G153" s="142">
        <f t="shared" si="2"/>
        <v>2.3801013000000002</v>
      </c>
      <c r="H153" s="142">
        <v>0</v>
      </c>
      <c r="I153" s="142">
        <v>2.2014312</v>
      </c>
      <c r="J153" s="142">
        <v>0.1786701</v>
      </c>
      <c r="K153" s="142">
        <v>0</v>
      </c>
      <c r="L153" s="142">
        <v>0</v>
      </c>
      <c r="M153" s="142">
        <v>0</v>
      </c>
      <c r="N153" s="142">
        <v>0</v>
      </c>
      <c r="O153" s="142">
        <v>0</v>
      </c>
      <c r="P153" s="142">
        <v>0</v>
      </c>
      <c r="Q153" s="142">
        <v>0</v>
      </c>
      <c r="R153" s="142">
        <v>0</v>
      </c>
      <c r="S153" s="142">
        <v>0</v>
      </c>
      <c r="T153" s="142">
        <v>0</v>
      </c>
      <c r="U153" s="142">
        <v>0.19220100000000001</v>
      </c>
      <c r="V153" s="142">
        <v>1.5887023</v>
      </c>
      <c r="W153" s="142">
        <v>0.42052790000000001</v>
      </c>
      <c r="X153" s="142">
        <v>0</v>
      </c>
      <c r="Y153" s="142">
        <v>0</v>
      </c>
      <c r="Z153" s="142">
        <v>0</v>
      </c>
      <c r="AA153" s="142">
        <v>0</v>
      </c>
      <c r="AB153" s="142">
        <v>0</v>
      </c>
      <c r="AC153" s="142">
        <v>0</v>
      </c>
      <c r="AD153" s="142">
        <v>0</v>
      </c>
      <c r="AE153" s="143">
        <v>0.1786701</v>
      </c>
      <c r="AF153" s="140"/>
      <c r="AG153" s="140"/>
      <c r="AH153" s="140"/>
    </row>
    <row r="154" spans="1:34" x14ac:dyDescent="0.2">
      <c r="A154" s="140" t="s">
        <v>2272</v>
      </c>
      <c r="B154" s="140" t="s">
        <v>26</v>
      </c>
      <c r="C154" s="140" t="s">
        <v>837</v>
      </c>
      <c r="D154" s="141" t="s">
        <v>171</v>
      </c>
      <c r="E154" s="141" t="s">
        <v>2272</v>
      </c>
      <c r="F154" s="140" t="s">
        <v>2273</v>
      </c>
      <c r="G154" s="142">
        <f t="shared" si="2"/>
        <v>6.3567365999999996</v>
      </c>
      <c r="H154" s="142">
        <v>0.42000000000000004</v>
      </c>
      <c r="I154" s="142">
        <v>4.8856012</v>
      </c>
      <c r="J154" s="142">
        <v>1.0511354000000002</v>
      </c>
      <c r="K154" s="142">
        <v>0.21</v>
      </c>
      <c r="L154" s="142">
        <v>0.11</v>
      </c>
      <c r="M154" s="142">
        <v>0</v>
      </c>
      <c r="N154" s="142">
        <v>0</v>
      </c>
      <c r="O154" s="142">
        <v>0</v>
      </c>
      <c r="P154" s="142">
        <v>0.1</v>
      </c>
      <c r="Q154" s="142">
        <v>0</v>
      </c>
      <c r="R154" s="142">
        <v>0</v>
      </c>
      <c r="S154" s="142">
        <v>0</v>
      </c>
      <c r="T154" s="142">
        <v>0</v>
      </c>
      <c r="U154" s="142">
        <v>1.0892980999999999</v>
      </c>
      <c r="V154" s="142">
        <v>2.3681182999999999</v>
      </c>
      <c r="W154" s="142">
        <v>1.4281847999999999</v>
      </c>
      <c r="X154" s="142">
        <v>0.107669</v>
      </c>
      <c r="Y154" s="142">
        <v>0</v>
      </c>
      <c r="Z154" s="142">
        <v>0.17330000000000001</v>
      </c>
      <c r="AA154" s="142">
        <v>0</v>
      </c>
      <c r="AB154" s="142">
        <v>0</v>
      </c>
      <c r="AC154" s="142">
        <v>0</v>
      </c>
      <c r="AD154" s="142">
        <v>0</v>
      </c>
      <c r="AE154" s="143">
        <v>0.77016640000000003</v>
      </c>
      <c r="AF154" s="140"/>
      <c r="AG154" s="140"/>
      <c r="AH154" s="140"/>
    </row>
    <row r="155" spans="1:34" x14ac:dyDescent="0.2">
      <c r="A155" s="140" t="s">
        <v>2274</v>
      </c>
      <c r="B155" s="140" t="s">
        <v>26</v>
      </c>
      <c r="C155" s="140" t="s">
        <v>837</v>
      </c>
      <c r="D155" s="141" t="s">
        <v>171</v>
      </c>
      <c r="E155" s="141" t="s">
        <v>2274</v>
      </c>
      <c r="F155" s="140" t="s">
        <v>2275</v>
      </c>
      <c r="G155" s="142">
        <f t="shared" si="2"/>
        <v>1.8784539999999998</v>
      </c>
      <c r="H155" s="142">
        <v>0</v>
      </c>
      <c r="I155" s="142">
        <v>1.3847369999999999</v>
      </c>
      <c r="J155" s="142">
        <v>0.49371700000000002</v>
      </c>
      <c r="K155" s="142">
        <v>0</v>
      </c>
      <c r="L155" s="142">
        <v>0</v>
      </c>
      <c r="M155" s="142">
        <v>0</v>
      </c>
      <c r="N155" s="142">
        <v>0</v>
      </c>
      <c r="O155" s="142">
        <v>0</v>
      </c>
      <c r="P155" s="142">
        <v>0</v>
      </c>
      <c r="Q155" s="142">
        <v>0</v>
      </c>
      <c r="R155" s="142">
        <v>0</v>
      </c>
      <c r="S155" s="142">
        <v>0</v>
      </c>
      <c r="T155" s="142">
        <v>0</v>
      </c>
      <c r="U155" s="142">
        <v>0.3134575</v>
      </c>
      <c r="V155" s="142">
        <v>0.36491400000000002</v>
      </c>
      <c r="W155" s="142">
        <v>0.70636549999999998</v>
      </c>
      <c r="X155" s="142">
        <v>0.49371700000000002</v>
      </c>
      <c r="Y155" s="142">
        <v>0</v>
      </c>
      <c r="Z155" s="142">
        <v>0</v>
      </c>
      <c r="AA155" s="142">
        <v>0</v>
      </c>
      <c r="AB155" s="142">
        <v>0</v>
      </c>
      <c r="AC155" s="142">
        <v>0</v>
      </c>
      <c r="AD155" s="142">
        <v>0</v>
      </c>
      <c r="AE155" s="143">
        <v>0</v>
      </c>
      <c r="AF155" s="140"/>
      <c r="AG155" s="140"/>
      <c r="AH155" s="140"/>
    </row>
    <row r="156" spans="1:34" x14ac:dyDescent="0.2">
      <c r="A156" s="140" t="s">
        <v>533</v>
      </c>
      <c r="B156" s="140" t="s">
        <v>26</v>
      </c>
      <c r="C156" s="140" t="s">
        <v>837</v>
      </c>
      <c r="D156" s="141" t="s">
        <v>171</v>
      </c>
      <c r="E156" s="141" t="s">
        <v>533</v>
      </c>
      <c r="F156" s="140" t="s">
        <v>534</v>
      </c>
      <c r="G156" s="142">
        <f t="shared" si="2"/>
        <v>4.6269679000000004</v>
      </c>
      <c r="H156" s="142">
        <v>0</v>
      </c>
      <c r="I156" s="142">
        <v>4.1416971</v>
      </c>
      <c r="J156" s="142">
        <v>0.4852708</v>
      </c>
      <c r="K156" s="142">
        <v>0</v>
      </c>
      <c r="L156" s="142">
        <v>0</v>
      </c>
      <c r="M156" s="142">
        <v>0</v>
      </c>
      <c r="N156" s="142">
        <v>0</v>
      </c>
      <c r="O156" s="142">
        <v>0</v>
      </c>
      <c r="P156" s="142">
        <v>0</v>
      </c>
      <c r="Q156" s="142">
        <v>0</v>
      </c>
      <c r="R156" s="142">
        <v>0</v>
      </c>
      <c r="S156" s="142">
        <v>0</v>
      </c>
      <c r="T156" s="142">
        <v>0</v>
      </c>
      <c r="U156" s="142">
        <v>0.50719919999999996</v>
      </c>
      <c r="V156" s="142">
        <v>2.5096875999999999</v>
      </c>
      <c r="W156" s="142">
        <v>1.1248103</v>
      </c>
      <c r="X156" s="142">
        <v>0.1152208</v>
      </c>
      <c r="Y156" s="142">
        <v>0.24585000000000001</v>
      </c>
      <c r="Z156" s="142">
        <v>0</v>
      </c>
      <c r="AA156" s="142">
        <v>0</v>
      </c>
      <c r="AB156" s="142">
        <v>0</v>
      </c>
      <c r="AC156" s="142">
        <v>0.1242</v>
      </c>
      <c r="AD156" s="142">
        <v>0</v>
      </c>
      <c r="AE156" s="143">
        <v>0</v>
      </c>
      <c r="AF156" s="140"/>
      <c r="AG156" s="140"/>
      <c r="AH156" s="140"/>
    </row>
    <row r="157" spans="1:34" x14ac:dyDescent="0.2">
      <c r="A157" s="140" t="s">
        <v>2276</v>
      </c>
      <c r="B157" s="140" t="s">
        <v>26</v>
      </c>
      <c r="C157" s="140" t="s">
        <v>837</v>
      </c>
      <c r="D157" s="141" t="s">
        <v>171</v>
      </c>
      <c r="E157" s="141" t="s">
        <v>2276</v>
      </c>
      <c r="F157" s="140" t="s">
        <v>2277</v>
      </c>
      <c r="G157" s="142">
        <f t="shared" si="2"/>
        <v>3.3135371</v>
      </c>
      <c r="H157" s="142">
        <v>0</v>
      </c>
      <c r="I157" s="142">
        <v>2.7545584000000001</v>
      </c>
      <c r="J157" s="142">
        <v>0.55897869999999994</v>
      </c>
      <c r="K157" s="142">
        <v>0</v>
      </c>
      <c r="L157" s="142">
        <v>0</v>
      </c>
      <c r="M157" s="142">
        <v>0</v>
      </c>
      <c r="N157" s="142">
        <v>0</v>
      </c>
      <c r="O157" s="142">
        <v>0</v>
      </c>
      <c r="P157" s="142">
        <v>0</v>
      </c>
      <c r="Q157" s="142">
        <v>0</v>
      </c>
      <c r="R157" s="142">
        <v>0</v>
      </c>
      <c r="S157" s="142">
        <v>0</v>
      </c>
      <c r="T157" s="142">
        <v>0</v>
      </c>
      <c r="U157" s="142">
        <v>0.31567689999999998</v>
      </c>
      <c r="V157" s="142">
        <v>1.8344035999999999</v>
      </c>
      <c r="W157" s="142">
        <v>0.60447790000000001</v>
      </c>
      <c r="X157" s="142">
        <v>0.26355149999999999</v>
      </c>
      <c r="Y157" s="142">
        <v>0</v>
      </c>
      <c r="Z157" s="142">
        <v>0.1083768</v>
      </c>
      <c r="AA157" s="142">
        <v>0</v>
      </c>
      <c r="AB157" s="142">
        <v>0</v>
      </c>
      <c r="AC157" s="142">
        <v>0</v>
      </c>
      <c r="AD157" s="142">
        <v>0</v>
      </c>
      <c r="AE157" s="143">
        <v>0.18705040000000001</v>
      </c>
      <c r="AF157" s="140"/>
      <c r="AG157" s="140"/>
      <c r="AH157" s="140"/>
    </row>
    <row r="158" spans="1:34" x14ac:dyDescent="0.2">
      <c r="A158" s="140" t="s">
        <v>1960</v>
      </c>
      <c r="B158" s="140" t="s">
        <v>26</v>
      </c>
      <c r="C158" s="140" t="s">
        <v>837</v>
      </c>
      <c r="D158" s="141" t="s">
        <v>171</v>
      </c>
      <c r="E158" s="141" t="s">
        <v>1960</v>
      </c>
      <c r="F158" s="140" t="s">
        <v>1961</v>
      </c>
      <c r="G158" s="142">
        <f t="shared" si="2"/>
        <v>1.8918810000000001</v>
      </c>
      <c r="H158" s="142">
        <v>0</v>
      </c>
      <c r="I158" s="142">
        <v>1.4900385</v>
      </c>
      <c r="J158" s="142">
        <v>0.40184249999999999</v>
      </c>
      <c r="K158" s="142">
        <v>0</v>
      </c>
      <c r="L158" s="142">
        <v>0</v>
      </c>
      <c r="M158" s="142">
        <v>0</v>
      </c>
      <c r="N158" s="142">
        <v>0</v>
      </c>
      <c r="O158" s="142">
        <v>0</v>
      </c>
      <c r="P158" s="142">
        <v>0</v>
      </c>
      <c r="Q158" s="142">
        <v>0</v>
      </c>
      <c r="R158" s="142">
        <v>0</v>
      </c>
      <c r="S158" s="142">
        <v>0</v>
      </c>
      <c r="T158" s="142">
        <v>0</v>
      </c>
      <c r="U158" s="142">
        <v>0.22302839999999999</v>
      </c>
      <c r="V158" s="142">
        <v>1.1167023</v>
      </c>
      <c r="W158" s="142">
        <v>0.15030779999999999</v>
      </c>
      <c r="X158" s="142">
        <v>0.40184249999999999</v>
      </c>
      <c r="Y158" s="142">
        <v>0</v>
      </c>
      <c r="Z158" s="142">
        <v>0</v>
      </c>
      <c r="AA158" s="142">
        <v>0</v>
      </c>
      <c r="AB158" s="142">
        <v>0</v>
      </c>
      <c r="AC158" s="142">
        <v>0</v>
      </c>
      <c r="AD158" s="142">
        <v>0</v>
      </c>
      <c r="AE158" s="143">
        <v>0</v>
      </c>
      <c r="AF158" s="140"/>
      <c r="AG158" s="140"/>
      <c r="AH158" s="140"/>
    </row>
    <row r="159" spans="1:34" x14ac:dyDescent="0.2">
      <c r="A159" s="140" t="s">
        <v>529</v>
      </c>
      <c r="B159" s="140" t="s">
        <v>26</v>
      </c>
      <c r="C159" s="140" t="s">
        <v>837</v>
      </c>
      <c r="D159" s="141" t="s">
        <v>171</v>
      </c>
      <c r="E159" s="141" t="s">
        <v>529</v>
      </c>
      <c r="F159" s="140" t="s">
        <v>530</v>
      </c>
      <c r="G159" s="142">
        <f t="shared" si="2"/>
        <v>3.8328907000000001</v>
      </c>
      <c r="H159" s="142">
        <v>0.06</v>
      </c>
      <c r="I159" s="142">
        <v>3.4244889000000001</v>
      </c>
      <c r="J159" s="142">
        <v>0.34840179999999998</v>
      </c>
      <c r="K159" s="142">
        <v>0.06</v>
      </c>
      <c r="L159" s="142">
        <v>0</v>
      </c>
      <c r="M159" s="142">
        <v>0</v>
      </c>
      <c r="N159" s="142">
        <v>0</v>
      </c>
      <c r="O159" s="142">
        <v>0</v>
      </c>
      <c r="P159" s="142">
        <v>0</v>
      </c>
      <c r="Q159" s="142">
        <v>0</v>
      </c>
      <c r="R159" s="142">
        <v>0</v>
      </c>
      <c r="S159" s="142">
        <v>0</v>
      </c>
      <c r="T159" s="142">
        <v>0</v>
      </c>
      <c r="U159" s="142">
        <v>0.84245360000000002</v>
      </c>
      <c r="V159" s="142">
        <v>2.0379619</v>
      </c>
      <c r="W159" s="142">
        <v>0.54407340000000004</v>
      </c>
      <c r="X159" s="142">
        <v>0</v>
      </c>
      <c r="Y159" s="142">
        <v>0</v>
      </c>
      <c r="Z159" s="142">
        <v>0</v>
      </c>
      <c r="AA159" s="142">
        <v>0</v>
      </c>
      <c r="AB159" s="142">
        <v>0</v>
      </c>
      <c r="AC159" s="142">
        <v>0.14655000000000001</v>
      </c>
      <c r="AD159" s="142">
        <v>0</v>
      </c>
      <c r="AE159" s="143">
        <v>0.2018518</v>
      </c>
      <c r="AF159" s="140"/>
      <c r="AG159" s="140"/>
      <c r="AH159" s="140"/>
    </row>
    <row r="160" spans="1:34" x14ac:dyDescent="0.2">
      <c r="A160" s="140" t="s">
        <v>2278</v>
      </c>
      <c r="B160" s="140" t="s">
        <v>26</v>
      </c>
      <c r="C160" s="140" t="s">
        <v>837</v>
      </c>
      <c r="D160" s="141" t="s">
        <v>171</v>
      </c>
      <c r="E160" s="141" t="s">
        <v>2278</v>
      </c>
      <c r="F160" s="140" t="s">
        <v>2279</v>
      </c>
      <c r="G160" s="142">
        <f t="shared" si="2"/>
        <v>5.6935459000000002</v>
      </c>
      <c r="H160" s="142">
        <v>0.12</v>
      </c>
      <c r="I160" s="142">
        <v>4.8186701999999997</v>
      </c>
      <c r="J160" s="142">
        <v>0.75487569999999993</v>
      </c>
      <c r="K160" s="142">
        <v>0</v>
      </c>
      <c r="L160" s="142">
        <v>0</v>
      </c>
      <c r="M160" s="142">
        <v>0</v>
      </c>
      <c r="N160" s="142">
        <v>0.12</v>
      </c>
      <c r="O160" s="142">
        <v>0</v>
      </c>
      <c r="P160" s="142">
        <v>0</v>
      </c>
      <c r="Q160" s="142">
        <v>0</v>
      </c>
      <c r="R160" s="142">
        <v>0</v>
      </c>
      <c r="S160" s="142">
        <v>0</v>
      </c>
      <c r="T160" s="142">
        <v>0</v>
      </c>
      <c r="U160" s="142">
        <v>1.4190516</v>
      </c>
      <c r="V160" s="142">
        <v>2.4180647999999998</v>
      </c>
      <c r="W160" s="142">
        <v>0.98155380000000003</v>
      </c>
      <c r="X160" s="142">
        <v>0.44425799999999999</v>
      </c>
      <c r="Y160" s="142">
        <v>0.1447389</v>
      </c>
      <c r="Z160" s="142">
        <v>0</v>
      </c>
      <c r="AA160" s="142">
        <v>0</v>
      </c>
      <c r="AB160" s="142">
        <v>0</v>
      </c>
      <c r="AC160" s="142">
        <v>0</v>
      </c>
      <c r="AD160" s="142">
        <v>0</v>
      </c>
      <c r="AE160" s="143">
        <v>0.16587879999999999</v>
      </c>
      <c r="AF160" s="140"/>
      <c r="AG160" s="140"/>
      <c r="AH160" s="140"/>
    </row>
    <row r="161" spans="1:34" x14ac:dyDescent="0.2">
      <c r="A161" s="140" t="s">
        <v>2280</v>
      </c>
      <c r="B161" s="140" t="s">
        <v>26</v>
      </c>
      <c r="C161" s="140" t="s">
        <v>837</v>
      </c>
      <c r="D161" s="141" t="s">
        <v>171</v>
      </c>
      <c r="E161" s="141" t="s">
        <v>2280</v>
      </c>
      <c r="F161" s="140" t="s">
        <v>2281</v>
      </c>
      <c r="G161" s="142">
        <f t="shared" si="2"/>
        <v>3.2894104000000004</v>
      </c>
      <c r="H161" s="142">
        <v>0</v>
      </c>
      <c r="I161" s="142">
        <v>2.7694465000000004</v>
      </c>
      <c r="J161" s="142">
        <v>0.51996390000000003</v>
      </c>
      <c r="K161" s="142">
        <v>0</v>
      </c>
      <c r="L161" s="142">
        <v>0</v>
      </c>
      <c r="M161" s="142">
        <v>0</v>
      </c>
      <c r="N161" s="142">
        <v>0</v>
      </c>
      <c r="O161" s="142">
        <v>0</v>
      </c>
      <c r="P161" s="142">
        <v>0</v>
      </c>
      <c r="Q161" s="142">
        <v>0</v>
      </c>
      <c r="R161" s="142">
        <v>0</v>
      </c>
      <c r="S161" s="142">
        <v>0</v>
      </c>
      <c r="T161" s="142">
        <v>0</v>
      </c>
      <c r="U161" s="142">
        <v>0.69586040000000005</v>
      </c>
      <c r="V161" s="142">
        <v>1.3075734000000001</v>
      </c>
      <c r="W161" s="142">
        <v>0.76601269999999999</v>
      </c>
      <c r="X161" s="142">
        <v>0</v>
      </c>
      <c r="Y161" s="142">
        <v>0.23169999999999999</v>
      </c>
      <c r="Z161" s="142">
        <v>0</v>
      </c>
      <c r="AA161" s="142">
        <v>0</v>
      </c>
      <c r="AB161" s="142">
        <v>0</v>
      </c>
      <c r="AC161" s="142">
        <v>0</v>
      </c>
      <c r="AD161" s="142">
        <v>0</v>
      </c>
      <c r="AE161" s="143">
        <v>0.28826390000000002</v>
      </c>
      <c r="AF161" s="140"/>
      <c r="AG161" s="140"/>
      <c r="AH161" s="140"/>
    </row>
    <row r="162" spans="1:34" x14ac:dyDescent="0.2">
      <c r="A162" s="140" t="s">
        <v>538</v>
      </c>
      <c r="B162" s="140" t="s">
        <v>26</v>
      </c>
      <c r="C162" s="140" t="s">
        <v>837</v>
      </c>
      <c r="D162" s="141" t="s">
        <v>171</v>
      </c>
      <c r="E162" s="141" t="s">
        <v>538</v>
      </c>
      <c r="F162" s="140" t="s">
        <v>539</v>
      </c>
      <c r="G162" s="142">
        <f t="shared" si="2"/>
        <v>8.2457308000000005</v>
      </c>
      <c r="H162" s="142">
        <v>0</v>
      </c>
      <c r="I162" s="142">
        <v>7.4082350000000003</v>
      </c>
      <c r="J162" s="142">
        <v>0.83749580000000001</v>
      </c>
      <c r="K162" s="142">
        <v>0</v>
      </c>
      <c r="L162" s="142">
        <v>0</v>
      </c>
      <c r="M162" s="142">
        <v>0</v>
      </c>
      <c r="N162" s="142">
        <v>0</v>
      </c>
      <c r="O162" s="142">
        <v>0</v>
      </c>
      <c r="P162" s="142">
        <v>0</v>
      </c>
      <c r="Q162" s="142">
        <v>0</v>
      </c>
      <c r="R162" s="142">
        <v>0</v>
      </c>
      <c r="S162" s="142">
        <v>0</v>
      </c>
      <c r="T162" s="142">
        <v>0</v>
      </c>
      <c r="U162" s="142">
        <v>1.4755563</v>
      </c>
      <c r="V162" s="142">
        <v>5.2724318999999999</v>
      </c>
      <c r="W162" s="142">
        <v>0.66024680000000002</v>
      </c>
      <c r="X162" s="142">
        <v>0.1010645</v>
      </c>
      <c r="Y162" s="142">
        <v>0.25669999999999998</v>
      </c>
      <c r="Z162" s="142">
        <v>0</v>
      </c>
      <c r="AA162" s="142">
        <v>0</v>
      </c>
      <c r="AB162" s="142">
        <v>0</v>
      </c>
      <c r="AC162" s="142">
        <v>0</v>
      </c>
      <c r="AD162" s="142">
        <v>0</v>
      </c>
      <c r="AE162" s="143">
        <v>0.47973130000000003</v>
      </c>
      <c r="AF162" s="140"/>
      <c r="AG162" s="140"/>
      <c r="AH162" s="140"/>
    </row>
    <row r="163" spans="1:34" x14ac:dyDescent="0.2">
      <c r="A163" s="140" t="s">
        <v>2282</v>
      </c>
      <c r="B163" s="140" t="s">
        <v>26</v>
      </c>
      <c r="C163" s="140" t="s">
        <v>837</v>
      </c>
      <c r="D163" s="141" t="s">
        <v>171</v>
      </c>
      <c r="E163" s="141" t="s">
        <v>2282</v>
      </c>
      <c r="F163" s="140" t="s">
        <v>2283</v>
      </c>
      <c r="G163" s="142">
        <f t="shared" si="2"/>
        <v>4.8528853999999999</v>
      </c>
      <c r="H163" s="142">
        <v>0</v>
      </c>
      <c r="I163" s="142">
        <v>4.2269606</v>
      </c>
      <c r="J163" s="142">
        <v>0.62592479999999995</v>
      </c>
      <c r="K163" s="142">
        <v>0</v>
      </c>
      <c r="L163" s="142">
        <v>0</v>
      </c>
      <c r="M163" s="142">
        <v>0</v>
      </c>
      <c r="N163" s="142">
        <v>0</v>
      </c>
      <c r="O163" s="142">
        <v>0</v>
      </c>
      <c r="P163" s="142">
        <v>0</v>
      </c>
      <c r="Q163" s="142">
        <v>0</v>
      </c>
      <c r="R163" s="142">
        <v>0</v>
      </c>
      <c r="S163" s="142">
        <v>0</v>
      </c>
      <c r="T163" s="142">
        <v>0</v>
      </c>
      <c r="U163" s="142">
        <v>0.49092560000000002</v>
      </c>
      <c r="V163" s="142">
        <v>3.4087215999999998</v>
      </c>
      <c r="W163" s="142">
        <v>0.32731339999999998</v>
      </c>
      <c r="X163" s="142">
        <v>0</v>
      </c>
      <c r="Y163" s="142">
        <v>0</v>
      </c>
      <c r="Z163" s="142">
        <v>0</v>
      </c>
      <c r="AA163" s="142">
        <v>0</v>
      </c>
      <c r="AB163" s="142">
        <v>0</v>
      </c>
      <c r="AC163" s="142">
        <v>0</v>
      </c>
      <c r="AD163" s="142">
        <v>0</v>
      </c>
      <c r="AE163" s="143">
        <v>0.62592479999999995</v>
      </c>
      <c r="AF163" s="140"/>
      <c r="AG163" s="140"/>
      <c r="AH163" s="140"/>
    </row>
    <row r="164" spans="1:34" x14ac:dyDescent="0.2">
      <c r="A164" s="140" t="s">
        <v>527</v>
      </c>
      <c r="B164" s="140" t="s">
        <v>26</v>
      </c>
      <c r="C164" s="140" t="s">
        <v>837</v>
      </c>
      <c r="D164" s="141" t="s">
        <v>171</v>
      </c>
      <c r="E164" s="141" t="s">
        <v>527</v>
      </c>
      <c r="F164" s="140" t="s">
        <v>528</v>
      </c>
      <c r="G164" s="142">
        <f t="shared" si="2"/>
        <v>5.7025722999999999</v>
      </c>
      <c r="H164" s="142">
        <v>0.08</v>
      </c>
      <c r="I164" s="142">
        <v>4.1579756999999997</v>
      </c>
      <c r="J164" s="142">
        <v>1.4645966000000001</v>
      </c>
      <c r="K164" s="142">
        <v>0</v>
      </c>
      <c r="L164" s="142">
        <v>0</v>
      </c>
      <c r="M164" s="142">
        <v>0</v>
      </c>
      <c r="N164" s="142">
        <v>0</v>
      </c>
      <c r="O164" s="142">
        <v>0.08</v>
      </c>
      <c r="P164" s="142">
        <v>0</v>
      </c>
      <c r="Q164" s="142">
        <v>0</v>
      </c>
      <c r="R164" s="142">
        <v>0</v>
      </c>
      <c r="S164" s="142">
        <v>0</v>
      </c>
      <c r="T164" s="142">
        <v>0</v>
      </c>
      <c r="U164" s="142">
        <v>0.94137340000000003</v>
      </c>
      <c r="V164" s="142">
        <v>2.9245719000000001</v>
      </c>
      <c r="W164" s="142">
        <v>0.29203040000000002</v>
      </c>
      <c r="X164" s="142">
        <v>0</v>
      </c>
      <c r="Y164" s="142">
        <v>0.1238597</v>
      </c>
      <c r="Z164" s="142">
        <v>0</v>
      </c>
      <c r="AA164" s="142">
        <v>0.12006</v>
      </c>
      <c r="AB164" s="142">
        <v>0</v>
      </c>
      <c r="AC164" s="142">
        <v>0.2292756</v>
      </c>
      <c r="AD164" s="142">
        <v>0</v>
      </c>
      <c r="AE164" s="143">
        <v>0.99140130000000004</v>
      </c>
      <c r="AF164" s="140"/>
      <c r="AG164" s="140"/>
      <c r="AH164" s="140"/>
    </row>
    <row r="165" spans="1:34" x14ac:dyDescent="0.2">
      <c r="A165" s="140" t="s">
        <v>531</v>
      </c>
      <c r="B165" s="140" t="s">
        <v>26</v>
      </c>
      <c r="C165" s="140" t="s">
        <v>837</v>
      </c>
      <c r="D165" s="141" t="s">
        <v>171</v>
      </c>
      <c r="E165" s="141" t="s">
        <v>531</v>
      </c>
      <c r="F165" s="140" t="s">
        <v>532</v>
      </c>
      <c r="G165" s="142">
        <f t="shared" si="2"/>
        <v>2.5148138000000002</v>
      </c>
      <c r="H165" s="142">
        <v>0</v>
      </c>
      <c r="I165" s="142">
        <v>1.7402989000000002</v>
      </c>
      <c r="J165" s="142">
        <v>0.77451490000000001</v>
      </c>
      <c r="K165" s="142">
        <v>0</v>
      </c>
      <c r="L165" s="142">
        <v>0</v>
      </c>
      <c r="M165" s="142">
        <v>0</v>
      </c>
      <c r="N165" s="142">
        <v>0</v>
      </c>
      <c r="O165" s="142">
        <v>0</v>
      </c>
      <c r="P165" s="142">
        <v>0</v>
      </c>
      <c r="Q165" s="142">
        <v>0</v>
      </c>
      <c r="R165" s="142">
        <v>0</v>
      </c>
      <c r="S165" s="142">
        <v>0</v>
      </c>
      <c r="T165" s="142">
        <v>0</v>
      </c>
      <c r="U165" s="142">
        <v>0.1145777</v>
      </c>
      <c r="V165" s="142">
        <v>1.2177553000000001</v>
      </c>
      <c r="W165" s="142">
        <v>0.40796589999999999</v>
      </c>
      <c r="X165" s="142">
        <v>0.25161489999999997</v>
      </c>
      <c r="Y165" s="142">
        <v>0</v>
      </c>
      <c r="Z165" s="142">
        <v>0</v>
      </c>
      <c r="AA165" s="142">
        <v>0.52290000000000003</v>
      </c>
      <c r="AB165" s="142">
        <v>0</v>
      </c>
      <c r="AC165" s="142">
        <v>0</v>
      </c>
      <c r="AD165" s="142">
        <v>0</v>
      </c>
      <c r="AE165" s="143">
        <v>0</v>
      </c>
      <c r="AF165" s="140"/>
      <c r="AG165" s="140"/>
      <c r="AH165" s="140"/>
    </row>
    <row r="166" spans="1:34" x14ac:dyDescent="0.2">
      <c r="A166" s="140" t="s">
        <v>172</v>
      </c>
      <c r="B166" s="140" t="s">
        <v>26</v>
      </c>
      <c r="C166" s="140" t="s">
        <v>837</v>
      </c>
      <c r="D166" s="141" t="s">
        <v>171</v>
      </c>
      <c r="E166" s="141" t="s">
        <v>172</v>
      </c>
      <c r="F166" s="140" t="s">
        <v>537</v>
      </c>
      <c r="G166" s="142">
        <f t="shared" si="2"/>
        <v>9.0577590999999984</v>
      </c>
      <c r="H166" s="142">
        <v>0.1</v>
      </c>
      <c r="I166" s="142">
        <v>7.6093543999999991</v>
      </c>
      <c r="J166" s="142">
        <v>1.3484046999999999</v>
      </c>
      <c r="K166" s="142">
        <v>0</v>
      </c>
      <c r="L166" s="142">
        <v>0</v>
      </c>
      <c r="M166" s="142">
        <v>0</v>
      </c>
      <c r="N166" s="142">
        <v>0.1</v>
      </c>
      <c r="O166" s="142">
        <v>0</v>
      </c>
      <c r="P166" s="142">
        <v>0</v>
      </c>
      <c r="Q166" s="142">
        <v>0</v>
      </c>
      <c r="R166" s="142">
        <v>0</v>
      </c>
      <c r="S166" s="142">
        <v>0</v>
      </c>
      <c r="T166" s="142">
        <v>0</v>
      </c>
      <c r="U166" s="142">
        <v>2.2798791</v>
      </c>
      <c r="V166" s="142">
        <v>4.4800051999999999</v>
      </c>
      <c r="W166" s="142">
        <v>0.84947010000000001</v>
      </c>
      <c r="X166" s="142">
        <v>0.1302741</v>
      </c>
      <c r="Y166" s="142">
        <v>0.1176545</v>
      </c>
      <c r="Z166" s="142">
        <v>0</v>
      </c>
      <c r="AA166" s="142">
        <v>0</v>
      </c>
      <c r="AB166" s="142">
        <v>0.1223535</v>
      </c>
      <c r="AC166" s="142">
        <v>0.36415779999999998</v>
      </c>
      <c r="AD166" s="142">
        <v>0</v>
      </c>
      <c r="AE166" s="143">
        <v>0.61396479999999998</v>
      </c>
      <c r="AF166" s="140"/>
      <c r="AG166" s="140"/>
      <c r="AH166" s="140"/>
    </row>
    <row r="167" spans="1:34" x14ac:dyDescent="0.2">
      <c r="A167" s="140" t="s">
        <v>535</v>
      </c>
      <c r="B167" s="140" t="s">
        <v>26</v>
      </c>
      <c r="C167" s="140" t="s">
        <v>837</v>
      </c>
      <c r="D167" s="141" t="s">
        <v>171</v>
      </c>
      <c r="E167" s="141" t="s">
        <v>535</v>
      </c>
      <c r="F167" s="140" t="s">
        <v>536</v>
      </c>
      <c r="G167" s="142">
        <f t="shared" si="2"/>
        <v>11.1352338</v>
      </c>
      <c r="H167" s="142">
        <v>0.31</v>
      </c>
      <c r="I167" s="142">
        <v>10.5639252</v>
      </c>
      <c r="J167" s="142">
        <v>0.2613086</v>
      </c>
      <c r="K167" s="142">
        <v>0</v>
      </c>
      <c r="L167" s="142">
        <v>0.15</v>
      </c>
      <c r="M167" s="142">
        <v>0.16</v>
      </c>
      <c r="N167" s="142">
        <v>0</v>
      </c>
      <c r="O167" s="142">
        <v>0</v>
      </c>
      <c r="P167" s="142">
        <v>0</v>
      </c>
      <c r="Q167" s="142">
        <v>0</v>
      </c>
      <c r="R167" s="142">
        <v>0</v>
      </c>
      <c r="S167" s="142">
        <v>0</v>
      </c>
      <c r="T167" s="142">
        <v>0</v>
      </c>
      <c r="U167" s="142">
        <v>2.5848757</v>
      </c>
      <c r="V167" s="142">
        <v>6.6951893</v>
      </c>
      <c r="W167" s="142">
        <v>1.2838601999999999</v>
      </c>
      <c r="X167" s="142">
        <v>0</v>
      </c>
      <c r="Y167" s="142">
        <v>0</v>
      </c>
      <c r="Z167" s="142">
        <v>0</v>
      </c>
      <c r="AA167" s="142">
        <v>0</v>
      </c>
      <c r="AB167" s="142">
        <v>0</v>
      </c>
      <c r="AC167" s="142">
        <v>0</v>
      </c>
      <c r="AD167" s="142">
        <v>0</v>
      </c>
      <c r="AE167" s="143">
        <v>0.2613086</v>
      </c>
      <c r="AF167" s="140"/>
      <c r="AG167" s="140"/>
      <c r="AH167" s="140"/>
    </row>
    <row r="168" spans="1:34" x14ac:dyDescent="0.2">
      <c r="A168" s="140" t="s">
        <v>2284</v>
      </c>
      <c r="B168" s="140" t="s">
        <v>28</v>
      </c>
      <c r="C168" s="140" t="s">
        <v>280</v>
      </c>
      <c r="D168" s="141" t="s">
        <v>114</v>
      </c>
      <c r="E168" s="141" t="s">
        <v>2284</v>
      </c>
      <c r="F168" s="140" t="s">
        <v>2285</v>
      </c>
      <c r="G168" s="142">
        <f t="shared" si="2"/>
        <v>1.797987</v>
      </c>
      <c r="H168" s="142">
        <v>0</v>
      </c>
      <c r="I168" s="142">
        <v>1.4757500000000001</v>
      </c>
      <c r="J168" s="142">
        <v>0.322237</v>
      </c>
      <c r="K168" s="142">
        <v>0</v>
      </c>
      <c r="L168" s="142">
        <v>0</v>
      </c>
      <c r="M168" s="142">
        <v>0</v>
      </c>
      <c r="N168" s="142">
        <v>0</v>
      </c>
      <c r="O168" s="142">
        <v>0</v>
      </c>
      <c r="P168" s="142">
        <v>0</v>
      </c>
      <c r="Q168" s="142">
        <v>0</v>
      </c>
      <c r="R168" s="142">
        <v>0</v>
      </c>
      <c r="S168" s="142">
        <v>0</v>
      </c>
      <c r="T168" s="142">
        <v>0</v>
      </c>
      <c r="U168" s="142">
        <v>7.1762000000000006E-2</v>
      </c>
      <c r="V168" s="142">
        <v>1.1126887999999999</v>
      </c>
      <c r="W168" s="142">
        <v>0.29129919999999998</v>
      </c>
      <c r="X168" s="142">
        <v>0.22199240000000001</v>
      </c>
      <c r="Y168" s="142">
        <v>0</v>
      </c>
      <c r="Z168" s="142">
        <v>0</v>
      </c>
      <c r="AA168" s="142">
        <v>0</v>
      </c>
      <c r="AB168" s="142">
        <v>0</v>
      </c>
      <c r="AC168" s="142">
        <v>0</v>
      </c>
      <c r="AD168" s="142">
        <v>0</v>
      </c>
      <c r="AE168" s="143">
        <v>0.1002446</v>
      </c>
      <c r="AF168" s="140"/>
      <c r="AG168" s="140"/>
      <c r="AH168" s="140"/>
    </row>
    <row r="169" spans="1:34" x14ac:dyDescent="0.2">
      <c r="A169" s="140" t="s">
        <v>2286</v>
      </c>
      <c r="B169" s="140" t="s">
        <v>28</v>
      </c>
      <c r="C169" s="140" t="s">
        <v>280</v>
      </c>
      <c r="D169" s="141" t="s">
        <v>114</v>
      </c>
      <c r="E169" s="141" t="s">
        <v>2286</v>
      </c>
      <c r="F169" s="140" t="s">
        <v>2287</v>
      </c>
      <c r="G169" s="142">
        <f t="shared" si="2"/>
        <v>2.1454434</v>
      </c>
      <c r="H169" s="142">
        <v>0</v>
      </c>
      <c r="I169" s="142">
        <v>2.1454434</v>
      </c>
      <c r="J169" s="142">
        <v>0</v>
      </c>
      <c r="K169" s="142">
        <v>0</v>
      </c>
      <c r="L169" s="142">
        <v>0</v>
      </c>
      <c r="M169" s="142">
        <v>0</v>
      </c>
      <c r="N169" s="142">
        <v>0</v>
      </c>
      <c r="O169" s="142">
        <v>0</v>
      </c>
      <c r="P169" s="142">
        <v>0</v>
      </c>
      <c r="Q169" s="142">
        <v>0</v>
      </c>
      <c r="R169" s="142">
        <v>0</v>
      </c>
      <c r="S169" s="142">
        <v>0</v>
      </c>
      <c r="T169" s="142">
        <v>0</v>
      </c>
      <c r="U169" s="142">
        <v>0.30565609999999999</v>
      </c>
      <c r="V169" s="142">
        <v>1.3057576</v>
      </c>
      <c r="W169" s="142">
        <v>0.53402970000000005</v>
      </c>
      <c r="X169" s="142">
        <v>0</v>
      </c>
      <c r="Y169" s="142">
        <v>0</v>
      </c>
      <c r="Z169" s="142">
        <v>0</v>
      </c>
      <c r="AA169" s="142">
        <v>0</v>
      </c>
      <c r="AB169" s="142">
        <v>0</v>
      </c>
      <c r="AC169" s="142">
        <v>0</v>
      </c>
      <c r="AD169" s="142">
        <v>0</v>
      </c>
      <c r="AE169" s="143">
        <v>0</v>
      </c>
      <c r="AF169" s="140"/>
      <c r="AG169" s="140"/>
      <c r="AH169" s="140"/>
    </row>
    <row r="170" spans="1:34" x14ac:dyDescent="0.2">
      <c r="A170" s="140" t="s">
        <v>2288</v>
      </c>
      <c r="B170" s="140" t="s">
        <v>28</v>
      </c>
      <c r="C170" s="140" t="s">
        <v>280</v>
      </c>
      <c r="D170" s="141" t="s">
        <v>114</v>
      </c>
      <c r="E170" s="141" t="s">
        <v>2288</v>
      </c>
      <c r="F170" s="140" t="s">
        <v>2289</v>
      </c>
      <c r="G170" s="142">
        <f t="shared" si="2"/>
        <v>5.6724536000000008</v>
      </c>
      <c r="H170" s="142">
        <v>0.21</v>
      </c>
      <c r="I170" s="142">
        <v>4.2152254000000005</v>
      </c>
      <c r="J170" s="142">
        <v>1.2472282000000001</v>
      </c>
      <c r="K170" s="142">
        <v>0.21</v>
      </c>
      <c r="L170" s="142">
        <v>0</v>
      </c>
      <c r="M170" s="142">
        <v>0</v>
      </c>
      <c r="N170" s="142">
        <v>0</v>
      </c>
      <c r="O170" s="142">
        <v>0</v>
      </c>
      <c r="P170" s="142">
        <v>0</v>
      </c>
      <c r="Q170" s="142">
        <v>0</v>
      </c>
      <c r="R170" s="142">
        <v>0</v>
      </c>
      <c r="S170" s="142">
        <v>0</v>
      </c>
      <c r="T170" s="142">
        <v>0</v>
      </c>
      <c r="U170" s="142">
        <v>0.68667389999999995</v>
      </c>
      <c r="V170" s="142">
        <v>2.8937506000000002</v>
      </c>
      <c r="W170" s="142">
        <v>0.6348009</v>
      </c>
      <c r="X170" s="142">
        <v>0.1161455</v>
      </c>
      <c r="Y170" s="142">
        <v>0.10514800000000001</v>
      </c>
      <c r="Z170" s="142">
        <v>0</v>
      </c>
      <c r="AA170" s="142">
        <v>0</v>
      </c>
      <c r="AB170" s="142">
        <v>0</v>
      </c>
      <c r="AC170" s="142">
        <v>0</v>
      </c>
      <c r="AD170" s="142">
        <v>0</v>
      </c>
      <c r="AE170" s="143">
        <v>1.0259347000000001</v>
      </c>
      <c r="AF170" s="140"/>
      <c r="AG170" s="140"/>
      <c r="AH170" s="140"/>
    </row>
    <row r="171" spans="1:34" x14ac:dyDescent="0.2">
      <c r="A171" s="140" t="s">
        <v>545</v>
      </c>
      <c r="B171" s="140" t="s">
        <v>28</v>
      </c>
      <c r="C171" s="140" t="s">
        <v>280</v>
      </c>
      <c r="D171" s="141" t="s">
        <v>114</v>
      </c>
      <c r="E171" s="141" t="s">
        <v>545</v>
      </c>
      <c r="F171" s="140" t="s">
        <v>546</v>
      </c>
      <c r="G171" s="142">
        <f t="shared" si="2"/>
        <v>6.5547414000000002</v>
      </c>
      <c r="H171" s="142">
        <v>0.09</v>
      </c>
      <c r="I171" s="142">
        <v>5.6852846000000001</v>
      </c>
      <c r="J171" s="142">
        <v>0.77945679999999995</v>
      </c>
      <c r="K171" s="142">
        <v>0</v>
      </c>
      <c r="L171" s="142">
        <v>0</v>
      </c>
      <c r="M171" s="142">
        <v>0</v>
      </c>
      <c r="N171" s="142">
        <v>0.09</v>
      </c>
      <c r="O171" s="142">
        <v>0</v>
      </c>
      <c r="P171" s="142">
        <v>0</v>
      </c>
      <c r="Q171" s="142">
        <v>0</v>
      </c>
      <c r="R171" s="142">
        <v>0</v>
      </c>
      <c r="S171" s="142">
        <v>0</v>
      </c>
      <c r="T171" s="142">
        <v>0</v>
      </c>
      <c r="U171" s="142">
        <v>0.3173706</v>
      </c>
      <c r="V171" s="142">
        <v>4.4529863000000001</v>
      </c>
      <c r="W171" s="142">
        <v>0.91492770000000001</v>
      </c>
      <c r="X171" s="142">
        <v>0.51612919999999995</v>
      </c>
      <c r="Y171" s="142">
        <v>0</v>
      </c>
      <c r="Z171" s="142">
        <v>0.14146</v>
      </c>
      <c r="AA171" s="142">
        <v>0</v>
      </c>
      <c r="AB171" s="142">
        <v>0</v>
      </c>
      <c r="AC171" s="142">
        <v>0</v>
      </c>
      <c r="AD171" s="142">
        <v>0</v>
      </c>
      <c r="AE171" s="143">
        <v>0.12186760000000001</v>
      </c>
      <c r="AF171" s="140"/>
      <c r="AG171" s="140"/>
      <c r="AH171" s="140"/>
    </row>
    <row r="172" spans="1:34" x14ac:dyDescent="0.2">
      <c r="A172" s="140" t="s">
        <v>2072</v>
      </c>
      <c r="B172" s="140" t="s">
        <v>28</v>
      </c>
      <c r="C172" s="140" t="s">
        <v>280</v>
      </c>
      <c r="D172" s="141" t="s">
        <v>114</v>
      </c>
      <c r="E172" s="141" t="s">
        <v>2072</v>
      </c>
      <c r="F172" s="140" t="s">
        <v>2073</v>
      </c>
      <c r="G172" s="142">
        <f t="shared" si="2"/>
        <v>3.3433619999999999</v>
      </c>
      <c r="H172" s="142">
        <v>0</v>
      </c>
      <c r="I172" s="142">
        <v>3.2100846000000001</v>
      </c>
      <c r="J172" s="142">
        <v>0.13327739999999999</v>
      </c>
      <c r="K172" s="142">
        <v>0</v>
      </c>
      <c r="L172" s="142">
        <v>0</v>
      </c>
      <c r="M172" s="142">
        <v>0</v>
      </c>
      <c r="N172" s="142">
        <v>0</v>
      </c>
      <c r="O172" s="142">
        <v>0</v>
      </c>
      <c r="P172" s="142">
        <v>0</v>
      </c>
      <c r="Q172" s="142">
        <v>0</v>
      </c>
      <c r="R172" s="142">
        <v>0</v>
      </c>
      <c r="S172" s="142">
        <v>0</v>
      </c>
      <c r="T172" s="142">
        <v>0</v>
      </c>
      <c r="U172" s="142">
        <v>0.2272827</v>
      </c>
      <c r="V172" s="142">
        <v>2.233527</v>
      </c>
      <c r="W172" s="142">
        <v>0.74927489999999997</v>
      </c>
      <c r="X172" s="142">
        <v>0.13327739999999999</v>
      </c>
      <c r="Y172" s="142">
        <v>0</v>
      </c>
      <c r="Z172" s="142">
        <v>0</v>
      </c>
      <c r="AA172" s="142">
        <v>0</v>
      </c>
      <c r="AB172" s="142">
        <v>0</v>
      </c>
      <c r="AC172" s="142">
        <v>0</v>
      </c>
      <c r="AD172" s="142">
        <v>0</v>
      </c>
      <c r="AE172" s="143">
        <v>0</v>
      </c>
      <c r="AF172" s="140"/>
      <c r="AG172" s="140"/>
      <c r="AH172" s="140"/>
    </row>
    <row r="173" spans="1:34" x14ac:dyDescent="0.2">
      <c r="A173" s="140" t="s">
        <v>2071</v>
      </c>
      <c r="B173" s="140" t="s">
        <v>28</v>
      </c>
      <c r="C173" s="140" t="s">
        <v>280</v>
      </c>
      <c r="D173" s="141" t="s">
        <v>114</v>
      </c>
      <c r="E173" s="141" t="s">
        <v>2071</v>
      </c>
      <c r="F173" s="140" t="s">
        <v>2290</v>
      </c>
      <c r="G173" s="142">
        <f t="shared" si="2"/>
        <v>4.7680984999999998</v>
      </c>
      <c r="H173" s="142">
        <v>0.08</v>
      </c>
      <c r="I173" s="142">
        <v>3.6244266999999999</v>
      </c>
      <c r="J173" s="142">
        <v>1.0636718000000001</v>
      </c>
      <c r="K173" s="142">
        <v>0</v>
      </c>
      <c r="L173" s="142">
        <v>0</v>
      </c>
      <c r="M173" s="142">
        <v>0</v>
      </c>
      <c r="N173" s="142">
        <v>0.08</v>
      </c>
      <c r="O173" s="142">
        <v>0</v>
      </c>
      <c r="P173" s="142">
        <v>0</v>
      </c>
      <c r="Q173" s="142">
        <v>0</v>
      </c>
      <c r="R173" s="142">
        <v>0</v>
      </c>
      <c r="S173" s="142">
        <v>0</v>
      </c>
      <c r="T173" s="142">
        <v>0</v>
      </c>
      <c r="U173" s="142">
        <v>0.41120220000000002</v>
      </c>
      <c r="V173" s="142">
        <v>2.4948486999999999</v>
      </c>
      <c r="W173" s="142">
        <v>0.71837580000000001</v>
      </c>
      <c r="X173" s="142">
        <v>0</v>
      </c>
      <c r="Y173" s="142">
        <v>0</v>
      </c>
      <c r="Z173" s="142">
        <v>0.12556999999999999</v>
      </c>
      <c r="AA173" s="142">
        <v>0</v>
      </c>
      <c r="AB173" s="142">
        <v>0.11829000000000001</v>
      </c>
      <c r="AC173" s="142">
        <v>0</v>
      </c>
      <c r="AD173" s="142">
        <v>0</v>
      </c>
      <c r="AE173" s="143">
        <v>0.81981179999999998</v>
      </c>
      <c r="AF173" s="140"/>
      <c r="AG173" s="140"/>
      <c r="AH173" s="140"/>
    </row>
    <row r="174" spans="1:34" x14ac:dyDescent="0.2">
      <c r="A174" s="140" t="s">
        <v>846</v>
      </c>
      <c r="B174" s="140" t="s">
        <v>28</v>
      </c>
      <c r="C174" s="140" t="s">
        <v>280</v>
      </c>
      <c r="D174" s="141" t="s">
        <v>114</v>
      </c>
      <c r="E174" s="141" t="s">
        <v>846</v>
      </c>
      <c r="F174" s="140" t="s">
        <v>1392</v>
      </c>
      <c r="G174" s="142">
        <f t="shared" si="2"/>
        <v>3.6245263000000003</v>
      </c>
      <c r="H174" s="142">
        <v>0</v>
      </c>
      <c r="I174" s="142">
        <v>3.3727898000000001</v>
      </c>
      <c r="J174" s="142">
        <v>0.25173650000000003</v>
      </c>
      <c r="K174" s="142">
        <v>0</v>
      </c>
      <c r="L174" s="142">
        <v>0</v>
      </c>
      <c r="M174" s="142">
        <v>0</v>
      </c>
      <c r="N174" s="142">
        <v>0</v>
      </c>
      <c r="O174" s="142">
        <v>0</v>
      </c>
      <c r="P174" s="142">
        <v>0</v>
      </c>
      <c r="Q174" s="142">
        <v>0</v>
      </c>
      <c r="R174" s="142">
        <v>0</v>
      </c>
      <c r="S174" s="142">
        <v>0</v>
      </c>
      <c r="T174" s="142">
        <v>0</v>
      </c>
      <c r="U174" s="142">
        <v>0.31161260000000002</v>
      </c>
      <c r="V174" s="142">
        <v>2.4429976999999998</v>
      </c>
      <c r="W174" s="142">
        <v>0.61817949999999999</v>
      </c>
      <c r="X174" s="142">
        <v>0.11322119999999999</v>
      </c>
      <c r="Y174" s="142">
        <v>0</v>
      </c>
      <c r="Z174" s="142">
        <v>0.13851530000000001</v>
      </c>
      <c r="AA174" s="142">
        <v>0</v>
      </c>
      <c r="AB174" s="142">
        <v>0</v>
      </c>
      <c r="AC174" s="142">
        <v>0</v>
      </c>
      <c r="AD174" s="142">
        <v>0</v>
      </c>
      <c r="AE174" s="143">
        <v>0</v>
      </c>
      <c r="AF174" s="140"/>
      <c r="AG174" s="140"/>
      <c r="AH174" s="140"/>
    </row>
    <row r="175" spans="1:34" x14ac:dyDescent="0.2">
      <c r="A175" s="140" t="s">
        <v>322</v>
      </c>
      <c r="B175" s="140" t="s">
        <v>28</v>
      </c>
      <c r="C175" s="140" t="s">
        <v>280</v>
      </c>
      <c r="D175" s="141" t="s">
        <v>114</v>
      </c>
      <c r="E175" s="141" t="s">
        <v>322</v>
      </c>
      <c r="F175" s="140" t="s">
        <v>323</v>
      </c>
      <c r="G175" s="142">
        <f t="shared" si="2"/>
        <v>4.1975521999999996</v>
      </c>
      <c r="H175" s="142">
        <v>0</v>
      </c>
      <c r="I175" s="142">
        <v>3.8536039</v>
      </c>
      <c r="J175" s="142">
        <v>0.34394829999999998</v>
      </c>
      <c r="K175" s="142">
        <v>0</v>
      </c>
      <c r="L175" s="142">
        <v>0</v>
      </c>
      <c r="M175" s="142">
        <v>0</v>
      </c>
      <c r="N175" s="142">
        <v>0</v>
      </c>
      <c r="O175" s="142">
        <v>0</v>
      </c>
      <c r="P175" s="142">
        <v>0</v>
      </c>
      <c r="Q175" s="142">
        <v>0</v>
      </c>
      <c r="R175" s="142">
        <v>0</v>
      </c>
      <c r="S175" s="142">
        <v>0</v>
      </c>
      <c r="T175" s="142">
        <v>0</v>
      </c>
      <c r="U175" s="142">
        <v>0.41228959999999998</v>
      </c>
      <c r="V175" s="142">
        <v>3.0469974</v>
      </c>
      <c r="W175" s="142">
        <v>0.39431690000000003</v>
      </c>
      <c r="X175" s="142">
        <v>0</v>
      </c>
      <c r="Y175" s="142">
        <v>0</v>
      </c>
      <c r="Z175" s="142">
        <v>0</v>
      </c>
      <c r="AA175" s="142">
        <v>0.191772</v>
      </c>
      <c r="AB175" s="142">
        <v>0</v>
      </c>
      <c r="AC175" s="142">
        <v>0</v>
      </c>
      <c r="AD175" s="142">
        <v>0</v>
      </c>
      <c r="AE175" s="143">
        <v>0.15217629999999999</v>
      </c>
      <c r="AF175" s="140"/>
      <c r="AG175" s="140"/>
      <c r="AH175" s="140"/>
    </row>
    <row r="176" spans="1:34" x14ac:dyDescent="0.2">
      <c r="A176" s="140" t="s">
        <v>547</v>
      </c>
      <c r="B176" s="140" t="s">
        <v>28</v>
      </c>
      <c r="C176" s="140" t="s">
        <v>280</v>
      </c>
      <c r="D176" s="141" t="s">
        <v>114</v>
      </c>
      <c r="E176" s="141" t="s">
        <v>547</v>
      </c>
      <c r="F176" s="140" t="s">
        <v>548</v>
      </c>
      <c r="G176" s="142">
        <f t="shared" si="2"/>
        <v>11.246367100000001</v>
      </c>
      <c r="H176" s="142">
        <v>0.4</v>
      </c>
      <c r="I176" s="142">
        <v>10.103389400000001</v>
      </c>
      <c r="J176" s="142">
        <v>0.74297769999999996</v>
      </c>
      <c r="K176" s="142">
        <v>0</v>
      </c>
      <c r="L176" s="142">
        <v>0</v>
      </c>
      <c r="M176" s="142">
        <v>0</v>
      </c>
      <c r="N176" s="142">
        <v>0.09</v>
      </c>
      <c r="O176" s="142">
        <v>0.2</v>
      </c>
      <c r="P176" s="142">
        <v>0</v>
      </c>
      <c r="Q176" s="142">
        <v>0.11</v>
      </c>
      <c r="R176" s="142">
        <v>0</v>
      </c>
      <c r="S176" s="142">
        <v>0</v>
      </c>
      <c r="T176" s="142">
        <v>0</v>
      </c>
      <c r="U176" s="142">
        <v>1.5313671</v>
      </c>
      <c r="V176" s="142">
        <v>7.4881454999999999</v>
      </c>
      <c r="W176" s="142">
        <v>1.0838768000000001</v>
      </c>
      <c r="X176" s="142">
        <v>0.13327739999999999</v>
      </c>
      <c r="Y176" s="142">
        <v>0</v>
      </c>
      <c r="Z176" s="142">
        <v>0.25365910000000003</v>
      </c>
      <c r="AA176" s="142">
        <v>0</v>
      </c>
      <c r="AB176" s="142">
        <v>0</v>
      </c>
      <c r="AC176" s="142">
        <v>0</v>
      </c>
      <c r="AD176" s="142">
        <v>0</v>
      </c>
      <c r="AE176" s="143">
        <v>0.3560412</v>
      </c>
      <c r="AF176" s="140"/>
      <c r="AG176" s="140"/>
      <c r="AH176" s="140"/>
    </row>
    <row r="177" spans="1:34" x14ac:dyDescent="0.2">
      <c r="A177" s="140" t="s">
        <v>540</v>
      </c>
      <c r="B177" s="140" t="s">
        <v>28</v>
      </c>
      <c r="C177" s="140" t="s">
        <v>280</v>
      </c>
      <c r="D177" s="141" t="s">
        <v>114</v>
      </c>
      <c r="E177" s="141" t="s">
        <v>540</v>
      </c>
      <c r="F177" s="140" t="s">
        <v>541</v>
      </c>
      <c r="G177" s="142">
        <f t="shared" si="2"/>
        <v>5.6701380000000006</v>
      </c>
      <c r="H177" s="142">
        <v>0.08</v>
      </c>
      <c r="I177" s="142">
        <v>4.4422965000000003</v>
      </c>
      <c r="J177" s="142">
        <v>1.1478415000000002</v>
      </c>
      <c r="K177" s="142">
        <v>0</v>
      </c>
      <c r="L177" s="142">
        <v>0</v>
      </c>
      <c r="M177" s="142">
        <v>0</v>
      </c>
      <c r="N177" s="142">
        <v>0.08</v>
      </c>
      <c r="O177" s="142">
        <v>0</v>
      </c>
      <c r="P177" s="142">
        <v>0</v>
      </c>
      <c r="Q177" s="142">
        <v>0</v>
      </c>
      <c r="R177" s="142">
        <v>0</v>
      </c>
      <c r="S177" s="142">
        <v>0</v>
      </c>
      <c r="T177" s="142">
        <v>0</v>
      </c>
      <c r="U177" s="142">
        <v>0.55794480000000002</v>
      </c>
      <c r="V177" s="142">
        <v>3.5450796000000002</v>
      </c>
      <c r="W177" s="142">
        <v>0.33927210000000002</v>
      </c>
      <c r="X177" s="142">
        <v>0.1010645</v>
      </c>
      <c r="Y177" s="142">
        <v>0</v>
      </c>
      <c r="Z177" s="142">
        <v>0</v>
      </c>
      <c r="AA177" s="142">
        <v>0</v>
      </c>
      <c r="AB177" s="142">
        <v>0</v>
      </c>
      <c r="AC177" s="142">
        <v>0</v>
      </c>
      <c r="AD177" s="142">
        <v>0</v>
      </c>
      <c r="AE177" s="143">
        <v>1.0467770000000001</v>
      </c>
      <c r="AF177" s="140"/>
      <c r="AG177" s="140"/>
      <c r="AH177" s="140"/>
    </row>
    <row r="178" spans="1:34" x14ac:dyDescent="0.2">
      <c r="A178" s="140" t="s">
        <v>415</v>
      </c>
      <c r="B178" s="140" t="s">
        <v>28</v>
      </c>
      <c r="C178" s="140" t="s">
        <v>280</v>
      </c>
      <c r="D178" s="141" t="s">
        <v>114</v>
      </c>
      <c r="E178" s="141" t="s">
        <v>415</v>
      </c>
      <c r="F178" s="140" t="s">
        <v>416</v>
      </c>
      <c r="G178" s="142">
        <f t="shared" si="2"/>
        <v>6.2849962999999995</v>
      </c>
      <c r="H178" s="142">
        <v>0</v>
      </c>
      <c r="I178" s="142">
        <v>5.9554030999999998</v>
      </c>
      <c r="J178" s="142">
        <v>0.32959320000000003</v>
      </c>
      <c r="K178" s="142">
        <v>0</v>
      </c>
      <c r="L178" s="142">
        <v>0</v>
      </c>
      <c r="M178" s="142">
        <v>0</v>
      </c>
      <c r="N178" s="142">
        <v>0</v>
      </c>
      <c r="O178" s="142">
        <v>0</v>
      </c>
      <c r="P178" s="142">
        <v>0</v>
      </c>
      <c r="Q178" s="142">
        <v>0</v>
      </c>
      <c r="R178" s="142">
        <v>0</v>
      </c>
      <c r="S178" s="142">
        <v>0</v>
      </c>
      <c r="T178" s="142">
        <v>0</v>
      </c>
      <c r="U178" s="142">
        <v>0.36952079999999998</v>
      </c>
      <c r="V178" s="142">
        <v>5.0841434999999997</v>
      </c>
      <c r="W178" s="142">
        <v>0.50173880000000004</v>
      </c>
      <c r="X178" s="142">
        <v>0.11293839999999999</v>
      </c>
      <c r="Y178" s="142">
        <v>0</v>
      </c>
      <c r="Z178" s="142">
        <v>0</v>
      </c>
      <c r="AA178" s="142">
        <v>0</v>
      </c>
      <c r="AB178" s="142">
        <v>0</v>
      </c>
      <c r="AC178" s="142">
        <v>0</v>
      </c>
      <c r="AD178" s="142">
        <v>0</v>
      </c>
      <c r="AE178" s="143">
        <v>0.21665480000000001</v>
      </c>
      <c r="AF178" s="140"/>
      <c r="AG178" s="140"/>
      <c r="AH178" s="140"/>
    </row>
    <row r="179" spans="1:34" x14ac:dyDescent="0.2">
      <c r="A179" s="140" t="s">
        <v>115</v>
      </c>
      <c r="B179" s="140" t="s">
        <v>28</v>
      </c>
      <c r="C179" s="140" t="s">
        <v>280</v>
      </c>
      <c r="D179" s="141" t="s">
        <v>114</v>
      </c>
      <c r="E179" s="141" t="s">
        <v>115</v>
      </c>
      <c r="F179" s="140" t="s">
        <v>544</v>
      </c>
      <c r="G179" s="142">
        <f t="shared" si="2"/>
        <v>8.5054096000000001</v>
      </c>
      <c r="H179" s="142">
        <v>0.13</v>
      </c>
      <c r="I179" s="142">
        <v>6.4465719000000004</v>
      </c>
      <c r="J179" s="142">
        <v>1.9288376999999999</v>
      </c>
      <c r="K179" s="142">
        <v>0</v>
      </c>
      <c r="L179" s="142">
        <v>0</v>
      </c>
      <c r="M179" s="142">
        <v>0</v>
      </c>
      <c r="N179" s="142">
        <v>0.13</v>
      </c>
      <c r="O179" s="142">
        <v>0</v>
      </c>
      <c r="P179" s="142">
        <v>0</v>
      </c>
      <c r="Q179" s="142">
        <v>0</v>
      </c>
      <c r="R179" s="142">
        <v>0</v>
      </c>
      <c r="S179" s="142">
        <v>0</v>
      </c>
      <c r="T179" s="142">
        <v>0</v>
      </c>
      <c r="U179" s="142">
        <v>1.1112563</v>
      </c>
      <c r="V179" s="142">
        <v>4.3369643</v>
      </c>
      <c r="W179" s="142">
        <v>0.99835130000000005</v>
      </c>
      <c r="X179" s="142">
        <v>0.48470039999999998</v>
      </c>
      <c r="Y179" s="142">
        <v>0.22426080000000001</v>
      </c>
      <c r="Z179" s="142">
        <v>0</v>
      </c>
      <c r="AA179" s="142">
        <v>0</v>
      </c>
      <c r="AB179" s="142">
        <v>0</v>
      </c>
      <c r="AC179" s="142">
        <v>0</v>
      </c>
      <c r="AD179" s="142">
        <v>0.12418460000000001</v>
      </c>
      <c r="AE179" s="143">
        <v>1.0956919000000001</v>
      </c>
      <c r="AF179" s="140"/>
      <c r="AG179" s="140"/>
      <c r="AH179" s="140"/>
    </row>
    <row r="180" spans="1:34" x14ac:dyDescent="0.2">
      <c r="A180" s="140" t="s">
        <v>2291</v>
      </c>
      <c r="B180" s="140" t="s">
        <v>28</v>
      </c>
      <c r="C180" s="140" t="s">
        <v>280</v>
      </c>
      <c r="D180" s="141" t="s">
        <v>114</v>
      </c>
      <c r="E180" s="141" t="s">
        <v>2291</v>
      </c>
      <c r="F180" s="140" t="s">
        <v>2292</v>
      </c>
      <c r="G180" s="142">
        <f t="shared" si="2"/>
        <v>8.0380738000000012</v>
      </c>
      <c r="H180" s="142">
        <v>0.23</v>
      </c>
      <c r="I180" s="142">
        <v>6.033372</v>
      </c>
      <c r="J180" s="142">
        <v>1.7747018000000001</v>
      </c>
      <c r="K180" s="142">
        <v>0</v>
      </c>
      <c r="L180" s="142">
        <v>0.13</v>
      </c>
      <c r="M180" s="142">
        <v>0</v>
      </c>
      <c r="N180" s="142">
        <v>0.1</v>
      </c>
      <c r="O180" s="142">
        <v>0</v>
      </c>
      <c r="P180" s="142">
        <v>0</v>
      </c>
      <c r="Q180" s="142">
        <v>0</v>
      </c>
      <c r="R180" s="142">
        <v>0</v>
      </c>
      <c r="S180" s="142">
        <v>0</v>
      </c>
      <c r="T180" s="142">
        <v>0</v>
      </c>
      <c r="U180" s="142">
        <v>1.1113029000000001</v>
      </c>
      <c r="V180" s="142">
        <v>3.8632069000000002</v>
      </c>
      <c r="W180" s="142">
        <v>1.0588622000000001</v>
      </c>
      <c r="X180" s="142">
        <v>0.477713</v>
      </c>
      <c r="Y180" s="142">
        <v>0</v>
      </c>
      <c r="Z180" s="142">
        <v>0.30589</v>
      </c>
      <c r="AA180" s="142">
        <v>0.1925</v>
      </c>
      <c r="AB180" s="142">
        <v>0.23324</v>
      </c>
      <c r="AC180" s="142">
        <v>0.12479999999999999</v>
      </c>
      <c r="AD180" s="142">
        <v>0</v>
      </c>
      <c r="AE180" s="143">
        <v>0.44055879999999997</v>
      </c>
      <c r="AF180" s="140"/>
      <c r="AG180" s="140"/>
      <c r="AH180" s="140"/>
    </row>
    <row r="181" spans="1:34" x14ac:dyDescent="0.2">
      <c r="A181" s="140" t="s">
        <v>973</v>
      </c>
      <c r="B181" s="140" t="s">
        <v>28</v>
      </c>
      <c r="C181" s="140" t="s">
        <v>280</v>
      </c>
      <c r="D181" s="141" t="s">
        <v>114</v>
      </c>
      <c r="E181" s="141" t="s">
        <v>973</v>
      </c>
      <c r="F181" s="140" t="s">
        <v>1962</v>
      </c>
      <c r="G181" s="142">
        <f t="shared" si="2"/>
        <v>3.7434641999999996</v>
      </c>
      <c r="H181" s="142">
        <v>0</v>
      </c>
      <c r="I181" s="142">
        <v>2.8222446999999997</v>
      </c>
      <c r="J181" s="142">
        <v>0.92121949999999997</v>
      </c>
      <c r="K181" s="142">
        <v>0</v>
      </c>
      <c r="L181" s="142">
        <v>0</v>
      </c>
      <c r="M181" s="142">
        <v>0</v>
      </c>
      <c r="N181" s="142">
        <v>0</v>
      </c>
      <c r="O181" s="142">
        <v>0</v>
      </c>
      <c r="P181" s="142">
        <v>0</v>
      </c>
      <c r="Q181" s="142">
        <v>0</v>
      </c>
      <c r="R181" s="142">
        <v>0</v>
      </c>
      <c r="S181" s="142">
        <v>0</v>
      </c>
      <c r="T181" s="142">
        <v>0</v>
      </c>
      <c r="U181" s="142">
        <v>0.27641260000000001</v>
      </c>
      <c r="V181" s="142">
        <v>2.1153678999999999</v>
      </c>
      <c r="W181" s="142">
        <v>0.43046420000000002</v>
      </c>
      <c r="X181" s="142">
        <v>0.1162625</v>
      </c>
      <c r="Y181" s="142">
        <v>0</v>
      </c>
      <c r="Z181" s="142">
        <v>7.1859999999999993E-2</v>
      </c>
      <c r="AA181" s="142">
        <v>0</v>
      </c>
      <c r="AB181" s="142">
        <v>0</v>
      </c>
      <c r="AC181" s="142">
        <v>0.10675</v>
      </c>
      <c r="AD181" s="142">
        <v>0</v>
      </c>
      <c r="AE181" s="143">
        <v>0.62634699999999999</v>
      </c>
      <c r="AF181" s="140"/>
      <c r="AG181" s="140"/>
      <c r="AH181" s="140"/>
    </row>
    <row r="182" spans="1:34" x14ac:dyDescent="0.2">
      <c r="A182" s="140" t="s">
        <v>542</v>
      </c>
      <c r="B182" s="140" t="s">
        <v>28</v>
      </c>
      <c r="C182" s="140" t="s">
        <v>280</v>
      </c>
      <c r="D182" s="141" t="s">
        <v>114</v>
      </c>
      <c r="E182" s="141" t="s">
        <v>542</v>
      </c>
      <c r="F182" s="140" t="s">
        <v>543</v>
      </c>
      <c r="G182" s="142">
        <f t="shared" si="2"/>
        <v>2.7143114000000002</v>
      </c>
      <c r="H182" s="142">
        <v>0.11</v>
      </c>
      <c r="I182" s="142">
        <v>1.6240256</v>
      </c>
      <c r="J182" s="142">
        <v>0.9802858000000001</v>
      </c>
      <c r="K182" s="142">
        <v>0</v>
      </c>
      <c r="L182" s="142">
        <v>0</v>
      </c>
      <c r="M182" s="142">
        <v>0</v>
      </c>
      <c r="N182" s="142">
        <v>0.11</v>
      </c>
      <c r="O182" s="142">
        <v>0</v>
      </c>
      <c r="P182" s="142">
        <v>0</v>
      </c>
      <c r="Q182" s="142">
        <v>0</v>
      </c>
      <c r="R182" s="142">
        <v>0</v>
      </c>
      <c r="S182" s="142">
        <v>0</v>
      </c>
      <c r="T182" s="142">
        <v>0</v>
      </c>
      <c r="U182" s="142">
        <v>0.13993849999999999</v>
      </c>
      <c r="V182" s="142">
        <v>1.1260081</v>
      </c>
      <c r="W182" s="142">
        <v>0.35807899999999998</v>
      </c>
      <c r="X182" s="142">
        <v>0.25859090000000001</v>
      </c>
      <c r="Y182" s="142">
        <v>0</v>
      </c>
      <c r="Z182" s="142">
        <v>0.20444999999999999</v>
      </c>
      <c r="AA182" s="142">
        <v>0.16150999999999999</v>
      </c>
      <c r="AB182" s="142">
        <v>0</v>
      </c>
      <c r="AC182" s="142">
        <v>0.18227950000000001</v>
      </c>
      <c r="AD182" s="142">
        <v>0</v>
      </c>
      <c r="AE182" s="143">
        <v>0.17345540000000001</v>
      </c>
      <c r="AF182" s="140"/>
      <c r="AG182" s="140"/>
      <c r="AH182" s="140"/>
    </row>
    <row r="183" spans="1:34" x14ac:dyDescent="0.2">
      <c r="A183" s="140" t="s">
        <v>2293</v>
      </c>
      <c r="B183" s="140" t="s">
        <v>28</v>
      </c>
      <c r="C183" s="140" t="s">
        <v>280</v>
      </c>
      <c r="D183" s="141" t="s">
        <v>114</v>
      </c>
      <c r="E183" s="141" t="s">
        <v>2293</v>
      </c>
      <c r="F183" s="140" t="s">
        <v>2294</v>
      </c>
      <c r="G183" s="142">
        <f t="shared" si="2"/>
        <v>7.1472477000000003</v>
      </c>
      <c r="H183" s="142">
        <v>0.21</v>
      </c>
      <c r="I183" s="142">
        <v>5.8655207000000003</v>
      </c>
      <c r="J183" s="142">
        <v>1.0717270000000001</v>
      </c>
      <c r="K183" s="142">
        <v>0</v>
      </c>
      <c r="L183" s="142">
        <v>0</v>
      </c>
      <c r="M183" s="142">
        <v>0</v>
      </c>
      <c r="N183" s="142">
        <v>0.21</v>
      </c>
      <c r="O183" s="142">
        <v>0</v>
      </c>
      <c r="P183" s="142">
        <v>0</v>
      </c>
      <c r="Q183" s="142">
        <v>0</v>
      </c>
      <c r="R183" s="142">
        <v>0</v>
      </c>
      <c r="S183" s="142">
        <v>0</v>
      </c>
      <c r="T183" s="142">
        <v>0</v>
      </c>
      <c r="U183" s="142">
        <v>0.46882990000000002</v>
      </c>
      <c r="V183" s="142">
        <v>4.7191977999999999</v>
      </c>
      <c r="W183" s="142">
        <v>0.67749300000000001</v>
      </c>
      <c r="X183" s="142">
        <v>0.1861448</v>
      </c>
      <c r="Y183" s="142">
        <v>0</v>
      </c>
      <c r="Z183" s="142">
        <v>0.38901190000000002</v>
      </c>
      <c r="AA183" s="142">
        <v>0.14799999999999999</v>
      </c>
      <c r="AB183" s="142">
        <v>0</v>
      </c>
      <c r="AC183" s="142">
        <v>0</v>
      </c>
      <c r="AD183" s="142">
        <v>0</v>
      </c>
      <c r="AE183" s="143">
        <v>0.3485703</v>
      </c>
      <c r="AF183" s="140"/>
      <c r="AG183" s="140"/>
      <c r="AH183" s="140"/>
    </row>
    <row r="184" spans="1:34" x14ac:dyDescent="0.2">
      <c r="A184" s="140" t="s">
        <v>2295</v>
      </c>
      <c r="B184" s="140" t="s">
        <v>28</v>
      </c>
      <c r="C184" s="140" t="s">
        <v>280</v>
      </c>
      <c r="D184" s="141" t="s">
        <v>114</v>
      </c>
      <c r="E184" s="141" t="s">
        <v>2295</v>
      </c>
      <c r="F184" s="140" t="s">
        <v>2296</v>
      </c>
      <c r="G184" s="142">
        <f t="shared" si="2"/>
        <v>11.9925645</v>
      </c>
      <c r="H184" s="142">
        <v>1.47</v>
      </c>
      <c r="I184" s="142">
        <v>8.1655243999999989</v>
      </c>
      <c r="J184" s="142">
        <v>2.3570400999999999</v>
      </c>
      <c r="K184" s="142">
        <v>0.12</v>
      </c>
      <c r="L184" s="142">
        <v>0.61</v>
      </c>
      <c r="M184" s="142">
        <v>0</v>
      </c>
      <c r="N184" s="142">
        <v>0.11</v>
      </c>
      <c r="O184" s="142">
        <v>0.32</v>
      </c>
      <c r="P184" s="142">
        <v>0.1</v>
      </c>
      <c r="Q184" s="142">
        <v>0</v>
      </c>
      <c r="R184" s="142">
        <v>0</v>
      </c>
      <c r="S184" s="142">
        <v>0</v>
      </c>
      <c r="T184" s="142">
        <v>0.21</v>
      </c>
      <c r="U184" s="142">
        <v>2.1491935999999998</v>
      </c>
      <c r="V184" s="142">
        <v>4.6244173999999996</v>
      </c>
      <c r="W184" s="142">
        <v>1.3919134</v>
      </c>
      <c r="X184" s="142">
        <v>0.80533359999999998</v>
      </c>
      <c r="Y184" s="142">
        <v>0.46903250000000002</v>
      </c>
      <c r="Z184" s="142">
        <v>0.14176</v>
      </c>
      <c r="AA184" s="142">
        <v>0</v>
      </c>
      <c r="AB184" s="142">
        <v>0</v>
      </c>
      <c r="AC184" s="142">
        <v>0</v>
      </c>
      <c r="AD184" s="142">
        <v>0</v>
      </c>
      <c r="AE184" s="143">
        <v>0.94091400000000003</v>
      </c>
      <c r="AF184" s="140"/>
      <c r="AG184" s="140"/>
      <c r="AH184" s="140"/>
    </row>
    <row r="185" spans="1:34" x14ac:dyDescent="0.2">
      <c r="A185" s="140" t="s">
        <v>2297</v>
      </c>
      <c r="B185" s="140" t="s">
        <v>28</v>
      </c>
      <c r="C185" s="140" t="s">
        <v>417</v>
      </c>
      <c r="D185" s="141" t="s">
        <v>36</v>
      </c>
      <c r="E185" s="141" t="s">
        <v>2297</v>
      </c>
      <c r="F185" s="140" t="s">
        <v>2298</v>
      </c>
      <c r="G185" s="142">
        <f t="shared" si="2"/>
        <v>2.2057535000000001</v>
      </c>
      <c r="H185" s="142">
        <v>0</v>
      </c>
      <c r="I185" s="142">
        <v>1.8867306000000001</v>
      </c>
      <c r="J185" s="142">
        <v>0.3190229</v>
      </c>
      <c r="K185" s="142">
        <v>0</v>
      </c>
      <c r="L185" s="142">
        <v>0</v>
      </c>
      <c r="M185" s="142">
        <v>0</v>
      </c>
      <c r="N185" s="142">
        <v>0</v>
      </c>
      <c r="O185" s="142">
        <v>0</v>
      </c>
      <c r="P185" s="142">
        <v>0</v>
      </c>
      <c r="Q185" s="142">
        <v>0</v>
      </c>
      <c r="R185" s="142">
        <v>0</v>
      </c>
      <c r="S185" s="142">
        <v>0</v>
      </c>
      <c r="T185" s="142">
        <v>0</v>
      </c>
      <c r="U185" s="142">
        <v>0.27119759999999998</v>
      </c>
      <c r="V185" s="142">
        <v>1.476674</v>
      </c>
      <c r="W185" s="142">
        <v>0.13885900000000001</v>
      </c>
      <c r="X185" s="142">
        <v>0.21061589999999999</v>
      </c>
      <c r="Y185" s="142">
        <v>0</v>
      </c>
      <c r="Z185" s="142">
        <v>0</v>
      </c>
      <c r="AA185" s="142">
        <v>0</v>
      </c>
      <c r="AB185" s="142">
        <v>0</v>
      </c>
      <c r="AC185" s="142">
        <v>0</v>
      </c>
      <c r="AD185" s="142">
        <v>0</v>
      </c>
      <c r="AE185" s="143">
        <v>0.108407</v>
      </c>
      <c r="AF185" s="140"/>
      <c r="AG185" s="140"/>
      <c r="AH185" s="140"/>
    </row>
    <row r="186" spans="1:34" x14ac:dyDescent="0.2">
      <c r="A186" s="140" t="s">
        <v>871</v>
      </c>
      <c r="B186" s="140" t="s">
        <v>28</v>
      </c>
      <c r="C186" s="140" t="s">
        <v>417</v>
      </c>
      <c r="D186" s="141" t="s">
        <v>36</v>
      </c>
      <c r="E186" s="141" t="s">
        <v>871</v>
      </c>
      <c r="F186" s="140" t="s">
        <v>872</v>
      </c>
      <c r="G186" s="142">
        <f t="shared" si="2"/>
        <v>5.8712835000000005</v>
      </c>
      <c r="H186" s="142">
        <v>0</v>
      </c>
      <c r="I186" s="142">
        <v>5.3592040000000001</v>
      </c>
      <c r="J186" s="142">
        <v>0.51207950000000002</v>
      </c>
      <c r="K186" s="142">
        <v>0</v>
      </c>
      <c r="L186" s="142">
        <v>0</v>
      </c>
      <c r="M186" s="142">
        <v>0</v>
      </c>
      <c r="N186" s="142">
        <v>0</v>
      </c>
      <c r="O186" s="142">
        <v>0</v>
      </c>
      <c r="P186" s="142">
        <v>0</v>
      </c>
      <c r="Q186" s="142">
        <v>0</v>
      </c>
      <c r="R186" s="142">
        <v>0</v>
      </c>
      <c r="S186" s="142">
        <v>0</v>
      </c>
      <c r="T186" s="142">
        <v>0</v>
      </c>
      <c r="U186" s="142">
        <v>0.73877890000000002</v>
      </c>
      <c r="V186" s="142">
        <v>3.8408074999999999</v>
      </c>
      <c r="W186" s="142">
        <v>0.77961760000000002</v>
      </c>
      <c r="X186" s="142">
        <v>0.24397949999999999</v>
      </c>
      <c r="Y186" s="142">
        <v>0.2681</v>
      </c>
      <c r="Z186" s="142">
        <v>0</v>
      </c>
      <c r="AA186" s="142">
        <v>0</v>
      </c>
      <c r="AB186" s="142">
        <v>0</v>
      </c>
      <c r="AC186" s="142">
        <v>0</v>
      </c>
      <c r="AD186" s="142">
        <v>0</v>
      </c>
      <c r="AE186" s="143">
        <v>0</v>
      </c>
      <c r="AF186" s="140"/>
      <c r="AG186" s="140"/>
      <c r="AH186" s="140"/>
    </row>
    <row r="187" spans="1:34" x14ac:dyDescent="0.2">
      <c r="A187" s="140" t="s">
        <v>975</v>
      </c>
      <c r="B187" s="140" t="s">
        <v>28</v>
      </c>
      <c r="C187" s="140" t="s">
        <v>417</v>
      </c>
      <c r="D187" s="141" t="s">
        <v>36</v>
      </c>
      <c r="E187" s="141" t="s">
        <v>975</v>
      </c>
      <c r="F187" s="140" t="s">
        <v>1435</v>
      </c>
      <c r="G187" s="142">
        <f t="shared" si="2"/>
        <v>7.88063</v>
      </c>
      <c r="H187" s="142">
        <v>0.16</v>
      </c>
      <c r="I187" s="142">
        <v>7.6011268000000003</v>
      </c>
      <c r="J187" s="142">
        <v>0.1195032</v>
      </c>
      <c r="K187" s="142">
        <v>0</v>
      </c>
      <c r="L187" s="142">
        <v>0</v>
      </c>
      <c r="M187" s="142">
        <v>0</v>
      </c>
      <c r="N187" s="142">
        <v>0.16</v>
      </c>
      <c r="O187" s="142">
        <v>0</v>
      </c>
      <c r="P187" s="142">
        <v>0</v>
      </c>
      <c r="Q187" s="142">
        <v>0</v>
      </c>
      <c r="R187" s="142">
        <v>0</v>
      </c>
      <c r="S187" s="142">
        <v>0</v>
      </c>
      <c r="T187" s="142">
        <v>0</v>
      </c>
      <c r="U187" s="142">
        <v>0.57538999999999996</v>
      </c>
      <c r="V187" s="142">
        <v>5.7650202000000004</v>
      </c>
      <c r="W187" s="142">
        <v>1.2607166000000001</v>
      </c>
      <c r="X187" s="142">
        <v>0.1195032</v>
      </c>
      <c r="Y187" s="142">
        <v>0</v>
      </c>
      <c r="Z187" s="142">
        <v>0</v>
      </c>
      <c r="AA187" s="142">
        <v>0</v>
      </c>
      <c r="AB187" s="142">
        <v>0</v>
      </c>
      <c r="AC187" s="142">
        <v>0</v>
      </c>
      <c r="AD187" s="142">
        <v>0</v>
      </c>
      <c r="AE187" s="143">
        <v>0</v>
      </c>
      <c r="AF187" s="140"/>
      <c r="AG187" s="140"/>
      <c r="AH187" s="140"/>
    </row>
    <row r="188" spans="1:34" x14ac:dyDescent="0.2">
      <c r="A188" s="140" t="s">
        <v>2299</v>
      </c>
      <c r="B188" s="140" t="s">
        <v>28</v>
      </c>
      <c r="C188" s="140" t="s">
        <v>417</v>
      </c>
      <c r="D188" s="141" t="s">
        <v>36</v>
      </c>
      <c r="E188" s="141" t="s">
        <v>2299</v>
      </c>
      <c r="F188" s="140" t="s">
        <v>2300</v>
      </c>
      <c r="G188" s="142">
        <f t="shared" si="2"/>
        <v>3.7653132999999999</v>
      </c>
      <c r="H188" s="142">
        <v>0</v>
      </c>
      <c r="I188" s="142">
        <v>3.6419549</v>
      </c>
      <c r="J188" s="142">
        <v>0.12335840000000001</v>
      </c>
      <c r="K188" s="142">
        <v>0</v>
      </c>
      <c r="L188" s="142">
        <v>0</v>
      </c>
      <c r="M188" s="142">
        <v>0</v>
      </c>
      <c r="N188" s="142">
        <v>0</v>
      </c>
      <c r="O188" s="142">
        <v>0</v>
      </c>
      <c r="P188" s="142">
        <v>0</v>
      </c>
      <c r="Q188" s="142">
        <v>0</v>
      </c>
      <c r="R188" s="142">
        <v>0</v>
      </c>
      <c r="S188" s="142">
        <v>0</v>
      </c>
      <c r="T188" s="142">
        <v>0</v>
      </c>
      <c r="U188" s="142">
        <v>0.21978420000000001</v>
      </c>
      <c r="V188" s="142">
        <v>2.8071742</v>
      </c>
      <c r="W188" s="142">
        <v>0.61499649999999995</v>
      </c>
      <c r="X188" s="142">
        <v>0.12335840000000001</v>
      </c>
      <c r="Y188" s="142">
        <v>0</v>
      </c>
      <c r="Z188" s="142">
        <v>0</v>
      </c>
      <c r="AA188" s="142">
        <v>0</v>
      </c>
      <c r="AB188" s="142">
        <v>0</v>
      </c>
      <c r="AC188" s="142">
        <v>0</v>
      </c>
      <c r="AD188" s="142">
        <v>0</v>
      </c>
      <c r="AE188" s="143">
        <v>0</v>
      </c>
      <c r="AF188" s="140"/>
      <c r="AG188" s="140"/>
      <c r="AH188" s="140"/>
    </row>
    <row r="189" spans="1:34" x14ac:dyDescent="0.2">
      <c r="A189" s="140" t="s">
        <v>2301</v>
      </c>
      <c r="B189" s="140" t="s">
        <v>28</v>
      </c>
      <c r="C189" s="140" t="s">
        <v>417</v>
      </c>
      <c r="D189" s="141" t="s">
        <v>36</v>
      </c>
      <c r="E189" s="141" t="s">
        <v>2301</v>
      </c>
      <c r="F189" s="140" t="s">
        <v>2302</v>
      </c>
      <c r="G189" s="142">
        <f t="shared" si="2"/>
        <v>3.5970861000000003</v>
      </c>
      <c r="H189" s="142">
        <v>0.1</v>
      </c>
      <c r="I189" s="142">
        <v>2.8140307</v>
      </c>
      <c r="J189" s="142">
        <v>0.68305539999999998</v>
      </c>
      <c r="K189" s="142">
        <v>0</v>
      </c>
      <c r="L189" s="142">
        <v>0.1</v>
      </c>
      <c r="M189" s="142">
        <v>0</v>
      </c>
      <c r="N189" s="142">
        <v>0</v>
      </c>
      <c r="O189" s="142">
        <v>0</v>
      </c>
      <c r="P189" s="142">
        <v>0</v>
      </c>
      <c r="Q189" s="142">
        <v>0</v>
      </c>
      <c r="R189" s="142">
        <v>0</v>
      </c>
      <c r="S189" s="142">
        <v>0</v>
      </c>
      <c r="T189" s="142">
        <v>0</v>
      </c>
      <c r="U189" s="142">
        <v>0.28596870000000002</v>
      </c>
      <c r="V189" s="142">
        <v>1.8418014</v>
      </c>
      <c r="W189" s="142">
        <v>0.6862606</v>
      </c>
      <c r="X189" s="142">
        <v>0.30350319999999997</v>
      </c>
      <c r="Y189" s="142">
        <v>0</v>
      </c>
      <c r="Z189" s="142">
        <v>0</v>
      </c>
      <c r="AA189" s="142">
        <v>0</v>
      </c>
      <c r="AB189" s="142">
        <v>0</v>
      </c>
      <c r="AC189" s="142">
        <v>0</v>
      </c>
      <c r="AD189" s="142">
        <v>0</v>
      </c>
      <c r="AE189" s="143">
        <v>0.37955220000000001</v>
      </c>
      <c r="AF189" s="140"/>
      <c r="AG189" s="140"/>
      <c r="AH189" s="140"/>
    </row>
    <row r="190" spans="1:34" x14ac:dyDescent="0.2">
      <c r="A190" s="140" t="s">
        <v>2303</v>
      </c>
      <c r="B190" s="140" t="s">
        <v>28</v>
      </c>
      <c r="C190" s="140" t="s">
        <v>417</v>
      </c>
      <c r="D190" s="141" t="s">
        <v>36</v>
      </c>
      <c r="E190" s="141" t="s">
        <v>2303</v>
      </c>
      <c r="F190" s="140" t="s">
        <v>2304</v>
      </c>
      <c r="G190" s="142">
        <f t="shared" si="2"/>
        <v>5.8206123000000005</v>
      </c>
      <c r="H190" s="142">
        <v>0</v>
      </c>
      <c r="I190" s="142">
        <v>4.8421958000000007</v>
      </c>
      <c r="J190" s="142">
        <v>0.97841650000000002</v>
      </c>
      <c r="K190" s="142">
        <v>0</v>
      </c>
      <c r="L190" s="142">
        <v>0</v>
      </c>
      <c r="M190" s="142">
        <v>0</v>
      </c>
      <c r="N190" s="142">
        <v>0</v>
      </c>
      <c r="O190" s="142">
        <v>0</v>
      </c>
      <c r="P190" s="142">
        <v>0</v>
      </c>
      <c r="Q190" s="142">
        <v>0</v>
      </c>
      <c r="R190" s="142">
        <v>0</v>
      </c>
      <c r="S190" s="142">
        <v>0</v>
      </c>
      <c r="T190" s="142">
        <v>0</v>
      </c>
      <c r="U190" s="142">
        <v>1.1793975999999999</v>
      </c>
      <c r="V190" s="142">
        <v>2.5673384000000001</v>
      </c>
      <c r="W190" s="142">
        <v>1.0954598</v>
      </c>
      <c r="X190" s="142">
        <v>0.38140109999999999</v>
      </c>
      <c r="Y190" s="142">
        <v>0.1104</v>
      </c>
      <c r="Z190" s="142">
        <v>0</v>
      </c>
      <c r="AA190" s="142">
        <v>0</v>
      </c>
      <c r="AB190" s="142">
        <v>0</v>
      </c>
      <c r="AC190" s="142">
        <v>0</v>
      </c>
      <c r="AD190" s="142">
        <v>0</v>
      </c>
      <c r="AE190" s="143">
        <v>0.48661539999999998</v>
      </c>
      <c r="AF190" s="140"/>
      <c r="AG190" s="140"/>
      <c r="AH190" s="140"/>
    </row>
    <row r="191" spans="1:34" x14ac:dyDescent="0.2">
      <c r="A191" s="140" t="s">
        <v>422</v>
      </c>
      <c r="B191" s="140" t="s">
        <v>28</v>
      </c>
      <c r="C191" s="140" t="s">
        <v>417</v>
      </c>
      <c r="D191" s="141" t="s">
        <v>36</v>
      </c>
      <c r="E191" s="141" t="s">
        <v>422</v>
      </c>
      <c r="F191" s="140" t="s">
        <v>423</v>
      </c>
      <c r="G191" s="142">
        <f t="shared" si="2"/>
        <v>3.4029045999999998</v>
      </c>
      <c r="H191" s="142">
        <v>0</v>
      </c>
      <c r="I191" s="142">
        <v>3.0825106999999998</v>
      </c>
      <c r="J191" s="142">
        <v>0.32039390000000001</v>
      </c>
      <c r="K191" s="142">
        <v>0</v>
      </c>
      <c r="L191" s="142">
        <v>0</v>
      </c>
      <c r="M191" s="142">
        <v>0</v>
      </c>
      <c r="N191" s="142">
        <v>0</v>
      </c>
      <c r="O191" s="142">
        <v>0</v>
      </c>
      <c r="P191" s="142">
        <v>0</v>
      </c>
      <c r="Q191" s="142">
        <v>0</v>
      </c>
      <c r="R191" s="142">
        <v>0</v>
      </c>
      <c r="S191" s="142">
        <v>0</v>
      </c>
      <c r="T191" s="142">
        <v>0</v>
      </c>
      <c r="U191" s="142">
        <v>0.51199159999999999</v>
      </c>
      <c r="V191" s="142">
        <v>1.9979093000000001</v>
      </c>
      <c r="W191" s="142">
        <v>0.57260979999999995</v>
      </c>
      <c r="X191" s="142">
        <v>0</v>
      </c>
      <c r="Y191" s="142">
        <v>0</v>
      </c>
      <c r="Z191" s="142">
        <v>0</v>
      </c>
      <c r="AA191" s="142">
        <v>0</v>
      </c>
      <c r="AB191" s="142">
        <v>0</v>
      </c>
      <c r="AC191" s="142">
        <v>0</v>
      </c>
      <c r="AD191" s="142">
        <v>0</v>
      </c>
      <c r="AE191" s="143">
        <v>0.32039390000000001</v>
      </c>
      <c r="AF191" s="140"/>
      <c r="AG191" s="140"/>
      <c r="AH191" s="140"/>
    </row>
    <row r="192" spans="1:34" x14ac:dyDescent="0.2">
      <c r="A192" s="140" t="s">
        <v>974</v>
      </c>
      <c r="B192" s="140" t="s">
        <v>28</v>
      </c>
      <c r="C192" s="140" t="s">
        <v>417</v>
      </c>
      <c r="D192" s="141" t="s">
        <v>36</v>
      </c>
      <c r="E192" s="141" t="s">
        <v>974</v>
      </c>
      <c r="F192" s="140" t="s">
        <v>1963</v>
      </c>
      <c r="G192" s="142">
        <f t="shared" si="2"/>
        <v>4.3113874999999995</v>
      </c>
      <c r="H192" s="142">
        <v>0</v>
      </c>
      <c r="I192" s="142">
        <v>3.7221799999999998</v>
      </c>
      <c r="J192" s="142">
        <v>0.5892075</v>
      </c>
      <c r="K192" s="142">
        <v>0</v>
      </c>
      <c r="L192" s="142">
        <v>0</v>
      </c>
      <c r="M192" s="142">
        <v>0</v>
      </c>
      <c r="N192" s="142">
        <v>0</v>
      </c>
      <c r="O192" s="142">
        <v>0</v>
      </c>
      <c r="P192" s="142">
        <v>0</v>
      </c>
      <c r="Q192" s="142">
        <v>0</v>
      </c>
      <c r="R192" s="142">
        <v>0</v>
      </c>
      <c r="S192" s="142">
        <v>0</v>
      </c>
      <c r="T192" s="142">
        <v>0</v>
      </c>
      <c r="U192" s="142">
        <v>0.14659639999999999</v>
      </c>
      <c r="V192" s="142">
        <v>2.8469395999999998</v>
      </c>
      <c r="W192" s="142">
        <v>0.72864399999999996</v>
      </c>
      <c r="X192" s="142">
        <v>0</v>
      </c>
      <c r="Y192" s="142">
        <v>0</v>
      </c>
      <c r="Z192" s="142">
        <v>0</v>
      </c>
      <c r="AA192" s="142">
        <v>0</v>
      </c>
      <c r="AB192" s="142">
        <v>0</v>
      </c>
      <c r="AC192" s="142">
        <v>0</v>
      </c>
      <c r="AD192" s="142">
        <v>0</v>
      </c>
      <c r="AE192" s="143">
        <v>0.5892075</v>
      </c>
      <c r="AF192" s="140"/>
      <c r="AG192" s="140"/>
      <c r="AH192" s="140"/>
    </row>
    <row r="193" spans="1:34" x14ac:dyDescent="0.2">
      <c r="A193" s="140" t="s">
        <v>556</v>
      </c>
      <c r="B193" s="140" t="s">
        <v>28</v>
      </c>
      <c r="C193" s="140" t="s">
        <v>417</v>
      </c>
      <c r="D193" s="141" t="s">
        <v>36</v>
      </c>
      <c r="E193" s="141" t="s">
        <v>556</v>
      </c>
      <c r="F193" s="140" t="s">
        <v>557</v>
      </c>
      <c r="G193" s="142">
        <f t="shared" si="2"/>
        <v>6.3326049000000006</v>
      </c>
      <c r="H193" s="142">
        <v>0.11</v>
      </c>
      <c r="I193" s="142">
        <v>5.9005274000000005</v>
      </c>
      <c r="J193" s="142">
        <v>0.32207750000000002</v>
      </c>
      <c r="K193" s="142">
        <v>0</v>
      </c>
      <c r="L193" s="142">
        <v>0</v>
      </c>
      <c r="M193" s="142">
        <v>0</v>
      </c>
      <c r="N193" s="142">
        <v>0</v>
      </c>
      <c r="O193" s="142">
        <v>0</v>
      </c>
      <c r="P193" s="142">
        <v>0.11</v>
      </c>
      <c r="Q193" s="142">
        <v>0</v>
      </c>
      <c r="R193" s="142">
        <v>0</v>
      </c>
      <c r="S193" s="142">
        <v>0</v>
      </c>
      <c r="T193" s="142">
        <v>0</v>
      </c>
      <c r="U193" s="142">
        <v>1.8712256</v>
      </c>
      <c r="V193" s="142">
        <v>3.0753561</v>
      </c>
      <c r="W193" s="142">
        <v>0.95394570000000001</v>
      </c>
      <c r="X193" s="142">
        <v>0</v>
      </c>
      <c r="Y193" s="142">
        <v>0.13211000000000001</v>
      </c>
      <c r="Z193" s="142">
        <v>0</v>
      </c>
      <c r="AA193" s="142">
        <v>0</v>
      </c>
      <c r="AB193" s="142">
        <v>0</v>
      </c>
      <c r="AC193" s="142">
        <v>0</v>
      </c>
      <c r="AD193" s="142">
        <v>0</v>
      </c>
      <c r="AE193" s="143">
        <v>0.18996750000000001</v>
      </c>
      <c r="AF193" s="140"/>
      <c r="AG193" s="140"/>
      <c r="AH193" s="140"/>
    </row>
    <row r="194" spans="1:34" x14ac:dyDescent="0.2">
      <c r="A194" s="140" t="s">
        <v>269</v>
      </c>
      <c r="B194" s="140" t="s">
        <v>28</v>
      </c>
      <c r="C194" s="140" t="s">
        <v>417</v>
      </c>
      <c r="D194" s="141" t="s">
        <v>36</v>
      </c>
      <c r="E194" s="141" t="s">
        <v>269</v>
      </c>
      <c r="F194" s="140" t="s">
        <v>421</v>
      </c>
      <c r="G194" s="142">
        <f t="shared" ref="G194:G257" si="3">SUM(H194,I194,J194)</f>
        <v>2.7146232000000001</v>
      </c>
      <c r="H194" s="142">
        <v>0</v>
      </c>
      <c r="I194" s="142">
        <v>2.7146232000000001</v>
      </c>
      <c r="J194" s="142">
        <v>0</v>
      </c>
      <c r="K194" s="142">
        <v>0</v>
      </c>
      <c r="L194" s="142">
        <v>0</v>
      </c>
      <c r="M194" s="142">
        <v>0</v>
      </c>
      <c r="N194" s="142">
        <v>0</v>
      </c>
      <c r="O194" s="142">
        <v>0</v>
      </c>
      <c r="P194" s="142">
        <v>0</v>
      </c>
      <c r="Q194" s="142">
        <v>0</v>
      </c>
      <c r="R194" s="142">
        <v>0</v>
      </c>
      <c r="S194" s="142">
        <v>0</v>
      </c>
      <c r="T194" s="142">
        <v>0</v>
      </c>
      <c r="U194" s="142">
        <v>0.1890182</v>
      </c>
      <c r="V194" s="142">
        <v>1.8659155000000001</v>
      </c>
      <c r="W194" s="142">
        <v>0.65968950000000004</v>
      </c>
      <c r="X194" s="142">
        <v>0</v>
      </c>
      <c r="Y194" s="142">
        <v>0</v>
      </c>
      <c r="Z194" s="142">
        <v>0</v>
      </c>
      <c r="AA194" s="142">
        <v>0</v>
      </c>
      <c r="AB194" s="142">
        <v>0</v>
      </c>
      <c r="AC194" s="142">
        <v>0</v>
      </c>
      <c r="AD194" s="142">
        <v>0</v>
      </c>
      <c r="AE194" s="143">
        <v>0</v>
      </c>
      <c r="AF194" s="140"/>
      <c r="AG194" s="140"/>
      <c r="AH194" s="140"/>
    </row>
    <row r="195" spans="1:34" x14ac:dyDescent="0.2">
      <c r="A195" s="140" t="s">
        <v>552</v>
      </c>
      <c r="B195" s="140" t="s">
        <v>28</v>
      </c>
      <c r="C195" s="140" t="s">
        <v>417</v>
      </c>
      <c r="D195" s="141" t="s">
        <v>36</v>
      </c>
      <c r="E195" s="141" t="s">
        <v>552</v>
      </c>
      <c r="F195" s="140" t="s">
        <v>553</v>
      </c>
      <c r="G195" s="142">
        <f t="shared" si="3"/>
        <v>3.0739345</v>
      </c>
      <c r="H195" s="142">
        <v>0</v>
      </c>
      <c r="I195" s="142">
        <v>2.0603229000000001</v>
      </c>
      <c r="J195" s="142">
        <v>1.0136115999999999</v>
      </c>
      <c r="K195" s="142">
        <v>0</v>
      </c>
      <c r="L195" s="142">
        <v>0</v>
      </c>
      <c r="M195" s="142">
        <v>0</v>
      </c>
      <c r="N195" s="142">
        <v>0</v>
      </c>
      <c r="O195" s="142">
        <v>0</v>
      </c>
      <c r="P195" s="142">
        <v>0</v>
      </c>
      <c r="Q195" s="142">
        <v>0</v>
      </c>
      <c r="R195" s="142">
        <v>0</v>
      </c>
      <c r="S195" s="142">
        <v>0</v>
      </c>
      <c r="T195" s="142">
        <v>0</v>
      </c>
      <c r="U195" s="142">
        <v>0.11434469999999999</v>
      </c>
      <c r="V195" s="142">
        <v>1.6683846</v>
      </c>
      <c r="W195" s="142">
        <v>0.2775936</v>
      </c>
      <c r="X195" s="142">
        <v>0.2542104</v>
      </c>
      <c r="Y195" s="142">
        <v>0</v>
      </c>
      <c r="Z195" s="142">
        <v>0</v>
      </c>
      <c r="AA195" s="142">
        <v>0</v>
      </c>
      <c r="AB195" s="142">
        <v>0</v>
      </c>
      <c r="AC195" s="142">
        <v>0</v>
      </c>
      <c r="AD195" s="142">
        <v>0</v>
      </c>
      <c r="AE195" s="143">
        <v>0.7594012</v>
      </c>
      <c r="AF195" s="140"/>
      <c r="AG195" s="140"/>
      <c r="AH195" s="140"/>
    </row>
    <row r="196" spans="1:34" x14ac:dyDescent="0.2">
      <c r="A196" s="140" t="s">
        <v>2305</v>
      </c>
      <c r="B196" s="140" t="s">
        <v>28</v>
      </c>
      <c r="C196" s="140" t="s">
        <v>417</v>
      </c>
      <c r="D196" s="141" t="s">
        <v>36</v>
      </c>
      <c r="E196" s="141" t="s">
        <v>2305</v>
      </c>
      <c r="F196" s="140" t="s">
        <v>2306</v>
      </c>
      <c r="G196" s="142">
        <f t="shared" si="3"/>
        <v>5.3273873999999992</v>
      </c>
      <c r="H196" s="142">
        <v>0.08</v>
      </c>
      <c r="I196" s="142">
        <v>3.0357819999999998</v>
      </c>
      <c r="J196" s="142">
        <v>2.2116053999999998</v>
      </c>
      <c r="K196" s="142">
        <v>0</v>
      </c>
      <c r="L196" s="142">
        <v>0</v>
      </c>
      <c r="M196" s="142">
        <v>0</v>
      </c>
      <c r="N196" s="142">
        <v>0.08</v>
      </c>
      <c r="O196" s="142">
        <v>0</v>
      </c>
      <c r="P196" s="142">
        <v>0</v>
      </c>
      <c r="Q196" s="142">
        <v>0</v>
      </c>
      <c r="R196" s="142">
        <v>0</v>
      </c>
      <c r="S196" s="142">
        <v>0</v>
      </c>
      <c r="T196" s="142">
        <v>0</v>
      </c>
      <c r="U196" s="142">
        <v>0.16531870000000001</v>
      </c>
      <c r="V196" s="142">
        <v>2.4072773999999999</v>
      </c>
      <c r="W196" s="142">
        <v>0.46318589999999998</v>
      </c>
      <c r="X196" s="142">
        <v>0.24621580000000001</v>
      </c>
      <c r="Y196" s="142">
        <v>0</v>
      </c>
      <c r="Z196" s="142">
        <v>0.189246</v>
      </c>
      <c r="AA196" s="142">
        <v>0</v>
      </c>
      <c r="AB196" s="142">
        <v>0</v>
      </c>
      <c r="AC196" s="142">
        <v>0</v>
      </c>
      <c r="AD196" s="142">
        <v>0</v>
      </c>
      <c r="AE196" s="143">
        <v>1.7761435999999999</v>
      </c>
      <c r="AF196" s="140"/>
      <c r="AG196" s="140"/>
      <c r="AH196" s="140"/>
    </row>
    <row r="197" spans="1:34" x14ac:dyDescent="0.2">
      <c r="A197" s="140" t="s">
        <v>118</v>
      </c>
      <c r="B197" s="140" t="s">
        <v>28</v>
      </c>
      <c r="C197" s="140" t="s">
        <v>417</v>
      </c>
      <c r="D197" s="141" t="s">
        <v>36</v>
      </c>
      <c r="E197" s="141" t="s">
        <v>118</v>
      </c>
      <c r="F197" s="140" t="s">
        <v>420</v>
      </c>
      <c r="G197" s="142">
        <f t="shared" si="3"/>
        <v>2.2356205999999998</v>
      </c>
      <c r="H197" s="142">
        <v>0</v>
      </c>
      <c r="I197" s="142">
        <v>2.2356205999999998</v>
      </c>
      <c r="J197" s="142">
        <v>0</v>
      </c>
      <c r="K197" s="142">
        <v>0</v>
      </c>
      <c r="L197" s="142">
        <v>0</v>
      </c>
      <c r="M197" s="142">
        <v>0</v>
      </c>
      <c r="N197" s="142">
        <v>0</v>
      </c>
      <c r="O197" s="142">
        <v>0</v>
      </c>
      <c r="P197" s="142">
        <v>0</v>
      </c>
      <c r="Q197" s="142">
        <v>0</v>
      </c>
      <c r="R197" s="142">
        <v>0</v>
      </c>
      <c r="S197" s="142">
        <v>0</v>
      </c>
      <c r="T197" s="142">
        <v>0</v>
      </c>
      <c r="U197" s="142">
        <v>0.2033895</v>
      </c>
      <c r="V197" s="142">
        <v>1.6596493999999999</v>
      </c>
      <c r="W197" s="142">
        <v>0.37258170000000002</v>
      </c>
      <c r="X197" s="142">
        <v>0</v>
      </c>
      <c r="Y197" s="142">
        <v>0</v>
      </c>
      <c r="Z197" s="142">
        <v>0</v>
      </c>
      <c r="AA197" s="142">
        <v>0</v>
      </c>
      <c r="AB197" s="142">
        <v>0</v>
      </c>
      <c r="AC197" s="142">
        <v>0</v>
      </c>
      <c r="AD197" s="142">
        <v>0</v>
      </c>
      <c r="AE197" s="143">
        <v>0</v>
      </c>
      <c r="AF197" s="140"/>
      <c r="AG197" s="140"/>
      <c r="AH197" s="140"/>
    </row>
    <row r="198" spans="1:34" x14ac:dyDescent="0.2">
      <c r="A198" s="140" t="s">
        <v>550</v>
      </c>
      <c r="B198" s="140" t="s">
        <v>28</v>
      </c>
      <c r="C198" s="140" t="s">
        <v>417</v>
      </c>
      <c r="D198" s="141" t="s">
        <v>36</v>
      </c>
      <c r="E198" s="141" t="s">
        <v>550</v>
      </c>
      <c r="F198" s="140" t="s">
        <v>551</v>
      </c>
      <c r="G198" s="142">
        <f t="shared" si="3"/>
        <v>8.3197903000000011</v>
      </c>
      <c r="H198" s="142">
        <v>0</v>
      </c>
      <c r="I198" s="142">
        <v>7.1004418000000005</v>
      </c>
      <c r="J198" s="142">
        <v>1.2193484999999999</v>
      </c>
      <c r="K198" s="142">
        <v>0</v>
      </c>
      <c r="L198" s="142">
        <v>0</v>
      </c>
      <c r="M198" s="142">
        <v>0</v>
      </c>
      <c r="N198" s="142">
        <v>0</v>
      </c>
      <c r="O198" s="142">
        <v>0</v>
      </c>
      <c r="P198" s="142">
        <v>0</v>
      </c>
      <c r="Q198" s="142">
        <v>0</v>
      </c>
      <c r="R198" s="142">
        <v>0</v>
      </c>
      <c r="S198" s="142">
        <v>0</v>
      </c>
      <c r="T198" s="142">
        <v>0</v>
      </c>
      <c r="U198" s="142">
        <v>0.27723589999999998</v>
      </c>
      <c r="V198" s="142">
        <v>6.1301585000000003</v>
      </c>
      <c r="W198" s="142">
        <v>0.69304739999999998</v>
      </c>
      <c r="X198" s="142">
        <v>0.37902130000000001</v>
      </c>
      <c r="Y198" s="142">
        <v>0.28548479999999998</v>
      </c>
      <c r="Z198" s="142">
        <v>0.10541</v>
      </c>
      <c r="AA198" s="142">
        <v>0</v>
      </c>
      <c r="AB198" s="142">
        <v>0</v>
      </c>
      <c r="AC198" s="142">
        <v>0</v>
      </c>
      <c r="AD198" s="142">
        <v>0</v>
      </c>
      <c r="AE198" s="143">
        <v>0.44943240000000001</v>
      </c>
      <c r="AF198" s="140"/>
      <c r="AG198" s="140"/>
      <c r="AH198" s="140"/>
    </row>
    <row r="199" spans="1:34" x14ac:dyDescent="0.2">
      <c r="A199" s="140" t="s">
        <v>196</v>
      </c>
      <c r="B199" s="140" t="s">
        <v>28</v>
      </c>
      <c r="C199" s="140" t="s">
        <v>417</v>
      </c>
      <c r="D199" s="141" t="s">
        <v>36</v>
      </c>
      <c r="E199" s="141" t="s">
        <v>196</v>
      </c>
      <c r="F199" s="140" t="s">
        <v>549</v>
      </c>
      <c r="G199" s="142">
        <f t="shared" si="3"/>
        <v>2.8713422999999998</v>
      </c>
      <c r="H199" s="142">
        <v>0</v>
      </c>
      <c r="I199" s="142">
        <v>2.6185616999999999</v>
      </c>
      <c r="J199" s="142">
        <v>0.25278060000000002</v>
      </c>
      <c r="K199" s="142">
        <v>0</v>
      </c>
      <c r="L199" s="142">
        <v>0</v>
      </c>
      <c r="M199" s="142">
        <v>0</v>
      </c>
      <c r="N199" s="142">
        <v>0</v>
      </c>
      <c r="O199" s="142">
        <v>0</v>
      </c>
      <c r="P199" s="142">
        <v>0</v>
      </c>
      <c r="Q199" s="142">
        <v>0</v>
      </c>
      <c r="R199" s="142">
        <v>0</v>
      </c>
      <c r="S199" s="142">
        <v>0</v>
      </c>
      <c r="T199" s="142">
        <v>0</v>
      </c>
      <c r="U199" s="142">
        <v>0.17280880000000001</v>
      </c>
      <c r="V199" s="142">
        <v>2.1114676000000001</v>
      </c>
      <c r="W199" s="142">
        <v>0.33428530000000001</v>
      </c>
      <c r="X199" s="142">
        <v>0.25278060000000002</v>
      </c>
      <c r="Y199" s="142">
        <v>0</v>
      </c>
      <c r="Z199" s="142">
        <v>0</v>
      </c>
      <c r="AA199" s="142">
        <v>0</v>
      </c>
      <c r="AB199" s="142">
        <v>0</v>
      </c>
      <c r="AC199" s="142">
        <v>0</v>
      </c>
      <c r="AD199" s="142">
        <v>0</v>
      </c>
      <c r="AE199" s="143">
        <v>0</v>
      </c>
      <c r="AF199" s="140"/>
      <c r="AG199" s="140"/>
      <c r="AH199" s="140"/>
    </row>
    <row r="200" spans="1:34" x14ac:dyDescent="0.2">
      <c r="A200" s="140" t="s">
        <v>418</v>
      </c>
      <c r="B200" s="140" t="s">
        <v>28</v>
      </c>
      <c r="C200" s="140" t="s">
        <v>417</v>
      </c>
      <c r="D200" s="141" t="s">
        <v>36</v>
      </c>
      <c r="E200" s="141" t="s">
        <v>418</v>
      </c>
      <c r="F200" s="140" t="s">
        <v>419</v>
      </c>
      <c r="G200" s="142">
        <f t="shared" si="3"/>
        <v>4.9575615000000006</v>
      </c>
      <c r="H200" s="142">
        <v>0.25</v>
      </c>
      <c r="I200" s="142">
        <v>4.2832775000000005</v>
      </c>
      <c r="J200" s="142">
        <v>0.42428399999999999</v>
      </c>
      <c r="K200" s="142">
        <v>0.17</v>
      </c>
      <c r="L200" s="142">
        <v>0</v>
      </c>
      <c r="M200" s="142">
        <v>0</v>
      </c>
      <c r="N200" s="142">
        <v>0.08</v>
      </c>
      <c r="O200" s="142">
        <v>0</v>
      </c>
      <c r="P200" s="142">
        <v>0</v>
      </c>
      <c r="Q200" s="142">
        <v>0</v>
      </c>
      <c r="R200" s="142">
        <v>0</v>
      </c>
      <c r="S200" s="142">
        <v>0</v>
      </c>
      <c r="T200" s="142">
        <v>0</v>
      </c>
      <c r="U200" s="142">
        <v>0.39239829999999998</v>
      </c>
      <c r="V200" s="142">
        <v>3.0762477000000001</v>
      </c>
      <c r="W200" s="142">
        <v>0.81463149999999995</v>
      </c>
      <c r="X200" s="142">
        <v>0.1035648</v>
      </c>
      <c r="Y200" s="142">
        <v>0</v>
      </c>
      <c r="Z200" s="142">
        <v>0</v>
      </c>
      <c r="AA200" s="142">
        <v>0</v>
      </c>
      <c r="AB200" s="142">
        <v>0</v>
      </c>
      <c r="AC200" s="142">
        <v>0.11162</v>
      </c>
      <c r="AD200" s="142">
        <v>0</v>
      </c>
      <c r="AE200" s="143">
        <v>0.20909920000000001</v>
      </c>
      <c r="AF200" s="140"/>
      <c r="AG200" s="140"/>
      <c r="AH200" s="140"/>
    </row>
    <row r="201" spans="1:34" x14ac:dyDescent="0.2">
      <c r="A201" s="140" t="s">
        <v>554</v>
      </c>
      <c r="B201" s="140" t="s">
        <v>28</v>
      </c>
      <c r="C201" s="140" t="s">
        <v>417</v>
      </c>
      <c r="D201" s="141" t="s">
        <v>36</v>
      </c>
      <c r="E201" s="141" t="s">
        <v>554</v>
      </c>
      <c r="F201" s="140" t="s">
        <v>555</v>
      </c>
      <c r="G201" s="142">
        <f t="shared" si="3"/>
        <v>4.6467674999999993</v>
      </c>
      <c r="H201" s="142">
        <v>0</v>
      </c>
      <c r="I201" s="142">
        <v>4.1567086999999994</v>
      </c>
      <c r="J201" s="142">
        <v>0.49005880000000002</v>
      </c>
      <c r="K201" s="142">
        <v>0</v>
      </c>
      <c r="L201" s="142">
        <v>0</v>
      </c>
      <c r="M201" s="142">
        <v>0</v>
      </c>
      <c r="N201" s="142">
        <v>0</v>
      </c>
      <c r="O201" s="142">
        <v>0</v>
      </c>
      <c r="P201" s="142">
        <v>0</v>
      </c>
      <c r="Q201" s="142">
        <v>0</v>
      </c>
      <c r="R201" s="142">
        <v>0</v>
      </c>
      <c r="S201" s="142">
        <v>0</v>
      </c>
      <c r="T201" s="142">
        <v>0</v>
      </c>
      <c r="U201" s="142">
        <v>0.49015890000000001</v>
      </c>
      <c r="V201" s="142">
        <v>3.2962685999999999</v>
      </c>
      <c r="W201" s="142">
        <v>0.37028119999999998</v>
      </c>
      <c r="X201" s="142">
        <v>0.11239970000000001</v>
      </c>
      <c r="Y201" s="142">
        <v>0</v>
      </c>
      <c r="Z201" s="142">
        <v>0</v>
      </c>
      <c r="AA201" s="142">
        <v>0.12923499999999999</v>
      </c>
      <c r="AB201" s="142">
        <v>0</v>
      </c>
      <c r="AC201" s="142">
        <v>0</v>
      </c>
      <c r="AD201" s="142">
        <v>0</v>
      </c>
      <c r="AE201" s="143">
        <v>0.24842410000000001</v>
      </c>
      <c r="AF201" s="140"/>
      <c r="AG201" s="140"/>
      <c r="AH201" s="140"/>
    </row>
    <row r="202" spans="1:34" x14ac:dyDescent="0.2">
      <c r="A202" s="140" t="s">
        <v>2307</v>
      </c>
      <c r="B202" s="140" t="s">
        <v>28</v>
      </c>
      <c r="C202" s="140" t="s">
        <v>417</v>
      </c>
      <c r="D202" s="141" t="s">
        <v>36</v>
      </c>
      <c r="E202" s="141" t="s">
        <v>2307</v>
      </c>
      <c r="F202" s="140" t="s">
        <v>2308</v>
      </c>
      <c r="G202" s="142">
        <f t="shared" si="3"/>
        <v>0</v>
      </c>
      <c r="H202" s="142">
        <v>0</v>
      </c>
      <c r="I202" s="142">
        <v>0</v>
      </c>
      <c r="J202" s="142">
        <v>0</v>
      </c>
      <c r="K202" s="142">
        <v>0</v>
      </c>
      <c r="L202" s="142">
        <v>0</v>
      </c>
      <c r="M202" s="142">
        <v>0</v>
      </c>
      <c r="N202" s="142">
        <v>0</v>
      </c>
      <c r="O202" s="142">
        <v>0</v>
      </c>
      <c r="P202" s="142">
        <v>0</v>
      </c>
      <c r="Q202" s="142">
        <v>0</v>
      </c>
      <c r="R202" s="142">
        <v>0</v>
      </c>
      <c r="S202" s="142">
        <v>0</v>
      </c>
      <c r="T202" s="142">
        <v>0</v>
      </c>
      <c r="U202" s="142">
        <v>0</v>
      </c>
      <c r="V202" s="142">
        <v>0</v>
      </c>
      <c r="W202" s="142">
        <v>0</v>
      </c>
      <c r="X202" s="142">
        <v>0</v>
      </c>
      <c r="Y202" s="142">
        <v>0</v>
      </c>
      <c r="Z202" s="142">
        <v>0</v>
      </c>
      <c r="AA202" s="142">
        <v>0</v>
      </c>
      <c r="AB202" s="142">
        <v>0</v>
      </c>
      <c r="AC202" s="142">
        <v>0</v>
      </c>
      <c r="AD202" s="142">
        <v>0</v>
      </c>
      <c r="AE202" s="143">
        <v>0</v>
      </c>
      <c r="AF202" s="140"/>
      <c r="AG202" s="140"/>
      <c r="AH202" s="140"/>
    </row>
    <row r="203" spans="1:34" x14ac:dyDescent="0.2">
      <c r="A203" s="140" t="s">
        <v>2078</v>
      </c>
      <c r="B203" s="140" t="s">
        <v>27</v>
      </c>
      <c r="C203" s="140" t="s">
        <v>281</v>
      </c>
      <c r="D203" s="141" t="s">
        <v>51</v>
      </c>
      <c r="E203" s="141" t="s">
        <v>2078</v>
      </c>
      <c r="F203" s="140" t="s">
        <v>2309</v>
      </c>
      <c r="G203" s="142">
        <f t="shared" si="3"/>
        <v>1.5975655</v>
      </c>
      <c r="H203" s="142">
        <v>0</v>
      </c>
      <c r="I203" s="142">
        <v>1.1834218999999999</v>
      </c>
      <c r="J203" s="142">
        <v>0.4141436</v>
      </c>
      <c r="K203" s="142">
        <v>0</v>
      </c>
      <c r="L203" s="142">
        <v>0</v>
      </c>
      <c r="M203" s="142">
        <v>0</v>
      </c>
      <c r="N203" s="142">
        <v>0</v>
      </c>
      <c r="O203" s="142">
        <v>0</v>
      </c>
      <c r="P203" s="142">
        <v>0</v>
      </c>
      <c r="Q203" s="142">
        <v>0</v>
      </c>
      <c r="R203" s="142">
        <v>0</v>
      </c>
      <c r="S203" s="142">
        <v>0</v>
      </c>
      <c r="T203" s="142">
        <v>0</v>
      </c>
      <c r="U203" s="142">
        <v>5.92518E-2</v>
      </c>
      <c r="V203" s="142">
        <v>0.72512659999999995</v>
      </c>
      <c r="W203" s="142">
        <v>0.3990435</v>
      </c>
      <c r="X203" s="142">
        <v>0.4141436</v>
      </c>
      <c r="Y203" s="142">
        <v>0</v>
      </c>
      <c r="Z203" s="142">
        <v>0</v>
      </c>
      <c r="AA203" s="142">
        <v>0</v>
      </c>
      <c r="AB203" s="142">
        <v>0</v>
      </c>
      <c r="AC203" s="142">
        <v>0</v>
      </c>
      <c r="AD203" s="142">
        <v>0</v>
      </c>
      <c r="AE203" s="143">
        <v>0</v>
      </c>
      <c r="AF203" s="140"/>
      <c r="AG203" s="140"/>
      <c r="AH203" s="140"/>
    </row>
    <row r="204" spans="1:34" x14ac:dyDescent="0.2">
      <c r="A204" s="140" t="s">
        <v>2310</v>
      </c>
      <c r="B204" s="140" t="s">
        <v>27</v>
      </c>
      <c r="C204" s="140" t="s">
        <v>281</v>
      </c>
      <c r="D204" s="141" t="s">
        <v>51</v>
      </c>
      <c r="E204" s="141" t="s">
        <v>2310</v>
      </c>
      <c r="F204" s="140" t="s">
        <v>2311</v>
      </c>
      <c r="G204" s="142">
        <f t="shared" si="3"/>
        <v>6.6285065999999997</v>
      </c>
      <c r="H204" s="142">
        <v>0</v>
      </c>
      <c r="I204" s="142">
        <v>6.1673374000000001</v>
      </c>
      <c r="J204" s="142">
        <v>0.4611692</v>
      </c>
      <c r="K204" s="142">
        <v>0</v>
      </c>
      <c r="L204" s="142">
        <v>0</v>
      </c>
      <c r="M204" s="142">
        <v>0</v>
      </c>
      <c r="N204" s="142">
        <v>0</v>
      </c>
      <c r="O204" s="142">
        <v>0</v>
      </c>
      <c r="P204" s="142">
        <v>0</v>
      </c>
      <c r="Q204" s="142">
        <v>0</v>
      </c>
      <c r="R204" s="142">
        <v>0</v>
      </c>
      <c r="S204" s="142">
        <v>0</v>
      </c>
      <c r="T204" s="142">
        <v>0</v>
      </c>
      <c r="U204" s="142">
        <v>0.52292159999999999</v>
      </c>
      <c r="V204" s="142">
        <v>4.9764040999999999</v>
      </c>
      <c r="W204" s="142">
        <v>0.66801169999999999</v>
      </c>
      <c r="X204" s="142">
        <v>0.1024892</v>
      </c>
      <c r="Y204" s="142">
        <v>0</v>
      </c>
      <c r="Z204" s="142">
        <v>0.35868</v>
      </c>
      <c r="AA204" s="142">
        <v>0</v>
      </c>
      <c r="AB204" s="142">
        <v>0</v>
      </c>
      <c r="AC204" s="142">
        <v>0</v>
      </c>
      <c r="AD204" s="142">
        <v>0</v>
      </c>
      <c r="AE204" s="143">
        <v>0</v>
      </c>
      <c r="AF204" s="140"/>
      <c r="AG204" s="140"/>
      <c r="AH204" s="140"/>
    </row>
    <row r="205" spans="1:34" x14ac:dyDescent="0.2">
      <c r="A205" s="140" t="s">
        <v>2058</v>
      </c>
      <c r="B205" s="140" t="s">
        <v>27</v>
      </c>
      <c r="C205" s="140" t="s">
        <v>281</v>
      </c>
      <c r="D205" s="141" t="s">
        <v>51</v>
      </c>
      <c r="E205" s="141" t="s">
        <v>2058</v>
      </c>
      <c r="F205" s="140" t="s">
        <v>2059</v>
      </c>
      <c r="G205" s="142">
        <f t="shared" si="3"/>
        <v>2.7525569999999999</v>
      </c>
      <c r="H205" s="142">
        <v>0</v>
      </c>
      <c r="I205" s="142">
        <v>2.5676570000000001</v>
      </c>
      <c r="J205" s="142">
        <v>0.18490000000000001</v>
      </c>
      <c r="K205" s="142">
        <v>0</v>
      </c>
      <c r="L205" s="142">
        <v>0</v>
      </c>
      <c r="M205" s="142">
        <v>0</v>
      </c>
      <c r="N205" s="142">
        <v>0</v>
      </c>
      <c r="O205" s="142">
        <v>0</v>
      </c>
      <c r="P205" s="142">
        <v>0</v>
      </c>
      <c r="Q205" s="142">
        <v>0</v>
      </c>
      <c r="R205" s="142">
        <v>0</v>
      </c>
      <c r="S205" s="142">
        <v>0</v>
      </c>
      <c r="T205" s="142">
        <v>0</v>
      </c>
      <c r="U205" s="142">
        <v>0.40067229999999998</v>
      </c>
      <c r="V205" s="142">
        <v>2.0122238000000001</v>
      </c>
      <c r="W205" s="142">
        <v>0.15476090000000001</v>
      </c>
      <c r="X205" s="142">
        <v>0</v>
      </c>
      <c r="Y205" s="142">
        <v>0.18490000000000001</v>
      </c>
      <c r="Z205" s="142">
        <v>0</v>
      </c>
      <c r="AA205" s="142">
        <v>0</v>
      </c>
      <c r="AB205" s="142">
        <v>0</v>
      </c>
      <c r="AC205" s="142">
        <v>0</v>
      </c>
      <c r="AD205" s="142">
        <v>0</v>
      </c>
      <c r="AE205" s="143">
        <v>0</v>
      </c>
      <c r="AF205" s="140"/>
      <c r="AG205" s="140"/>
      <c r="AH205" s="140"/>
    </row>
    <row r="206" spans="1:34" x14ac:dyDescent="0.2">
      <c r="A206" s="140" t="s">
        <v>993</v>
      </c>
      <c r="B206" s="140" t="s">
        <v>27</v>
      </c>
      <c r="C206" s="140" t="s">
        <v>281</v>
      </c>
      <c r="D206" s="141" t="s">
        <v>51</v>
      </c>
      <c r="E206" s="141" t="s">
        <v>993</v>
      </c>
      <c r="F206" s="140" t="s">
        <v>1441</v>
      </c>
      <c r="G206" s="142">
        <f t="shared" si="3"/>
        <v>11.272247700000001</v>
      </c>
      <c r="H206" s="142">
        <v>0.4</v>
      </c>
      <c r="I206" s="142">
        <v>9.3142882</v>
      </c>
      <c r="J206" s="142">
        <v>1.5579594999999999</v>
      </c>
      <c r="K206" s="142">
        <v>0</v>
      </c>
      <c r="L206" s="142">
        <v>0</v>
      </c>
      <c r="M206" s="142">
        <v>0</v>
      </c>
      <c r="N206" s="142">
        <v>0.13</v>
      </c>
      <c r="O206" s="142">
        <v>7.0000000000000007E-2</v>
      </c>
      <c r="P206" s="142">
        <v>0</v>
      </c>
      <c r="Q206" s="142">
        <v>0</v>
      </c>
      <c r="R206" s="142">
        <v>0.2</v>
      </c>
      <c r="S206" s="142">
        <v>0</v>
      </c>
      <c r="T206" s="142">
        <v>0</v>
      </c>
      <c r="U206" s="142">
        <v>0.55578919999999998</v>
      </c>
      <c r="V206" s="142">
        <v>7.9413995999999996</v>
      </c>
      <c r="W206" s="142">
        <v>0.81709940000000003</v>
      </c>
      <c r="X206" s="142">
        <v>0.73609250000000004</v>
      </c>
      <c r="Y206" s="142">
        <v>0</v>
      </c>
      <c r="Z206" s="142">
        <v>0.46847230000000001</v>
      </c>
      <c r="AA206" s="142">
        <v>0</v>
      </c>
      <c r="AB206" s="142">
        <v>0</v>
      </c>
      <c r="AC206" s="142">
        <v>0</v>
      </c>
      <c r="AD206" s="142">
        <v>0</v>
      </c>
      <c r="AE206" s="143">
        <v>0.35339470000000001</v>
      </c>
      <c r="AF206" s="140"/>
      <c r="AG206" s="140"/>
      <c r="AH206" s="140"/>
    </row>
    <row r="207" spans="1:34" x14ac:dyDescent="0.2">
      <c r="A207" s="140" t="s">
        <v>2312</v>
      </c>
      <c r="B207" s="140" t="s">
        <v>27</v>
      </c>
      <c r="C207" s="140" t="s">
        <v>281</v>
      </c>
      <c r="D207" s="141" t="s">
        <v>51</v>
      </c>
      <c r="E207" s="141" t="s">
        <v>2312</v>
      </c>
      <c r="F207" s="140" t="s">
        <v>2313</v>
      </c>
      <c r="G207" s="142">
        <f t="shared" si="3"/>
        <v>3.1253021000000003</v>
      </c>
      <c r="H207" s="142">
        <v>0.28999999999999998</v>
      </c>
      <c r="I207" s="142">
        <v>2.7157989000000002</v>
      </c>
      <c r="J207" s="142">
        <v>0.1195032</v>
      </c>
      <c r="K207" s="142">
        <v>0</v>
      </c>
      <c r="L207" s="142">
        <v>0</v>
      </c>
      <c r="M207" s="142">
        <v>0</v>
      </c>
      <c r="N207" s="142">
        <v>0.11</v>
      </c>
      <c r="O207" s="142">
        <v>0.18</v>
      </c>
      <c r="P207" s="142">
        <v>0</v>
      </c>
      <c r="Q207" s="142">
        <v>0</v>
      </c>
      <c r="R207" s="142">
        <v>0</v>
      </c>
      <c r="S207" s="142">
        <v>0</v>
      </c>
      <c r="T207" s="142">
        <v>0</v>
      </c>
      <c r="U207" s="142">
        <v>0.22355230000000001</v>
      </c>
      <c r="V207" s="142">
        <v>2.0221187999999999</v>
      </c>
      <c r="W207" s="142">
        <v>0.47012779999999998</v>
      </c>
      <c r="X207" s="142">
        <v>0.1195032</v>
      </c>
      <c r="Y207" s="142">
        <v>0</v>
      </c>
      <c r="Z207" s="142">
        <v>0</v>
      </c>
      <c r="AA207" s="142">
        <v>0</v>
      </c>
      <c r="AB207" s="142">
        <v>0</v>
      </c>
      <c r="AC207" s="142">
        <v>0</v>
      </c>
      <c r="AD207" s="142">
        <v>0</v>
      </c>
      <c r="AE207" s="143">
        <v>0</v>
      </c>
      <c r="AF207" s="140"/>
      <c r="AG207" s="140"/>
      <c r="AH207" s="140"/>
    </row>
    <row r="208" spans="1:34" x14ac:dyDescent="0.2">
      <c r="A208" s="140" t="s">
        <v>2314</v>
      </c>
      <c r="B208" s="140" t="s">
        <v>27</v>
      </c>
      <c r="C208" s="140" t="s">
        <v>281</v>
      </c>
      <c r="D208" s="141" t="s">
        <v>51</v>
      </c>
      <c r="E208" s="141" t="s">
        <v>2314</v>
      </c>
      <c r="F208" s="140" t="s">
        <v>2315</v>
      </c>
      <c r="G208" s="142">
        <f t="shared" si="3"/>
        <v>4.4575938000000006</v>
      </c>
      <c r="H208" s="142">
        <v>0</v>
      </c>
      <c r="I208" s="142">
        <v>4.3420889000000003</v>
      </c>
      <c r="J208" s="142">
        <v>0.11550489999999999</v>
      </c>
      <c r="K208" s="142">
        <v>0</v>
      </c>
      <c r="L208" s="142">
        <v>0</v>
      </c>
      <c r="M208" s="142">
        <v>0</v>
      </c>
      <c r="N208" s="142">
        <v>0</v>
      </c>
      <c r="O208" s="142">
        <v>0</v>
      </c>
      <c r="P208" s="142">
        <v>0</v>
      </c>
      <c r="Q208" s="142">
        <v>0</v>
      </c>
      <c r="R208" s="142">
        <v>0</v>
      </c>
      <c r="S208" s="142">
        <v>0</v>
      </c>
      <c r="T208" s="142">
        <v>0</v>
      </c>
      <c r="U208" s="142">
        <v>0.62839590000000001</v>
      </c>
      <c r="V208" s="142">
        <v>3.1918517999999998</v>
      </c>
      <c r="W208" s="142">
        <v>0.52184120000000001</v>
      </c>
      <c r="X208" s="142">
        <v>0</v>
      </c>
      <c r="Y208" s="142">
        <v>0.11550489999999999</v>
      </c>
      <c r="Z208" s="142">
        <v>0</v>
      </c>
      <c r="AA208" s="142">
        <v>0</v>
      </c>
      <c r="AB208" s="142">
        <v>0</v>
      </c>
      <c r="AC208" s="142">
        <v>0</v>
      </c>
      <c r="AD208" s="142">
        <v>0</v>
      </c>
      <c r="AE208" s="143">
        <v>0</v>
      </c>
      <c r="AF208" s="140"/>
      <c r="AG208" s="140"/>
      <c r="AH208" s="140"/>
    </row>
    <row r="209" spans="1:34" x14ac:dyDescent="0.2">
      <c r="A209" s="140" t="s">
        <v>2316</v>
      </c>
      <c r="B209" s="140" t="s">
        <v>27</v>
      </c>
      <c r="C209" s="140" t="s">
        <v>281</v>
      </c>
      <c r="D209" s="141" t="s">
        <v>51</v>
      </c>
      <c r="E209" s="141" t="s">
        <v>2316</v>
      </c>
      <c r="F209" s="140" t="s">
        <v>2317</v>
      </c>
      <c r="G209" s="142">
        <f t="shared" si="3"/>
        <v>5.3933697999999994</v>
      </c>
      <c r="H209" s="142">
        <v>0</v>
      </c>
      <c r="I209" s="142">
        <v>4.2763665999999994</v>
      </c>
      <c r="J209" s="142">
        <v>1.1170032000000001</v>
      </c>
      <c r="K209" s="142">
        <v>0</v>
      </c>
      <c r="L209" s="142">
        <v>0</v>
      </c>
      <c r="M209" s="142">
        <v>0</v>
      </c>
      <c r="N209" s="142">
        <v>0</v>
      </c>
      <c r="O209" s="142">
        <v>0</v>
      </c>
      <c r="P209" s="142">
        <v>0</v>
      </c>
      <c r="Q209" s="142">
        <v>0</v>
      </c>
      <c r="R209" s="142">
        <v>0</v>
      </c>
      <c r="S209" s="142">
        <v>0</v>
      </c>
      <c r="T209" s="142">
        <v>0</v>
      </c>
      <c r="U209" s="142">
        <v>1.1001132</v>
      </c>
      <c r="V209" s="142">
        <v>2.0702620999999999</v>
      </c>
      <c r="W209" s="142">
        <v>1.1059912999999999</v>
      </c>
      <c r="X209" s="142">
        <v>0.108192</v>
      </c>
      <c r="Y209" s="142">
        <v>0.1119</v>
      </c>
      <c r="Z209" s="142">
        <v>0.265872</v>
      </c>
      <c r="AA209" s="142">
        <v>0</v>
      </c>
      <c r="AB209" s="142">
        <v>0.10449</v>
      </c>
      <c r="AC209" s="142">
        <v>0</v>
      </c>
      <c r="AD209" s="142">
        <v>0</v>
      </c>
      <c r="AE209" s="143">
        <v>0.52654920000000005</v>
      </c>
      <c r="AF209" s="140"/>
      <c r="AG209" s="140"/>
      <c r="AH209" s="140"/>
    </row>
    <row r="210" spans="1:34" x14ac:dyDescent="0.2">
      <c r="A210" s="140" t="s">
        <v>2056</v>
      </c>
      <c r="B210" s="140" t="s">
        <v>27</v>
      </c>
      <c r="C210" s="140" t="s">
        <v>281</v>
      </c>
      <c r="D210" s="141" t="s">
        <v>51</v>
      </c>
      <c r="E210" s="141" t="s">
        <v>2056</v>
      </c>
      <c r="F210" s="140" t="s">
        <v>2057</v>
      </c>
      <c r="G210" s="142">
        <f t="shared" si="3"/>
        <v>2.6273206999999998</v>
      </c>
      <c r="H210" s="142">
        <v>0</v>
      </c>
      <c r="I210" s="142">
        <v>2.3204206999999997</v>
      </c>
      <c r="J210" s="142">
        <v>0.30690000000000001</v>
      </c>
      <c r="K210" s="142">
        <v>0</v>
      </c>
      <c r="L210" s="142">
        <v>0</v>
      </c>
      <c r="M210" s="142">
        <v>0</v>
      </c>
      <c r="N210" s="142">
        <v>0</v>
      </c>
      <c r="O210" s="142">
        <v>0</v>
      </c>
      <c r="P210" s="142">
        <v>0</v>
      </c>
      <c r="Q210" s="142">
        <v>0</v>
      </c>
      <c r="R210" s="142">
        <v>0</v>
      </c>
      <c r="S210" s="142">
        <v>0</v>
      </c>
      <c r="T210" s="142">
        <v>0</v>
      </c>
      <c r="U210" s="142">
        <v>9.72301E-2</v>
      </c>
      <c r="V210" s="142">
        <v>1.8670846999999999</v>
      </c>
      <c r="W210" s="142">
        <v>0.35610589999999998</v>
      </c>
      <c r="X210" s="142">
        <v>0.10579760000000001</v>
      </c>
      <c r="Y210" s="142">
        <v>0.14416999999999999</v>
      </c>
      <c r="Z210" s="142">
        <v>0</v>
      </c>
      <c r="AA210" s="142">
        <v>0</v>
      </c>
      <c r="AB210" s="142">
        <v>0</v>
      </c>
      <c r="AC210" s="142">
        <v>0</v>
      </c>
      <c r="AD210" s="142">
        <v>0</v>
      </c>
      <c r="AE210" s="143">
        <v>5.6932400000000001E-2</v>
      </c>
      <c r="AF210" s="140"/>
      <c r="AG210" s="140"/>
      <c r="AH210" s="140"/>
    </row>
    <row r="211" spans="1:34" x14ac:dyDescent="0.2">
      <c r="A211" s="140" t="s">
        <v>324</v>
      </c>
      <c r="B211" s="140" t="s">
        <v>27</v>
      </c>
      <c r="C211" s="140" t="s">
        <v>281</v>
      </c>
      <c r="D211" s="141" t="s">
        <v>51</v>
      </c>
      <c r="E211" s="141" t="s">
        <v>324</v>
      </c>
      <c r="F211" s="140" t="s">
        <v>325</v>
      </c>
      <c r="G211" s="142">
        <f t="shared" si="3"/>
        <v>5.2485644000000002</v>
      </c>
      <c r="H211" s="142">
        <v>0.2</v>
      </c>
      <c r="I211" s="142">
        <v>4.2241967000000002</v>
      </c>
      <c r="J211" s="142">
        <v>0.82436770000000004</v>
      </c>
      <c r="K211" s="142">
        <v>0</v>
      </c>
      <c r="L211" s="142">
        <v>0.11</v>
      </c>
      <c r="M211" s="142">
        <v>0</v>
      </c>
      <c r="N211" s="142">
        <v>0.09</v>
      </c>
      <c r="O211" s="142">
        <v>0</v>
      </c>
      <c r="P211" s="142">
        <v>0</v>
      </c>
      <c r="Q211" s="142">
        <v>0</v>
      </c>
      <c r="R211" s="142">
        <v>0</v>
      </c>
      <c r="S211" s="142">
        <v>0</v>
      </c>
      <c r="T211" s="142">
        <v>0</v>
      </c>
      <c r="U211" s="142">
        <v>0.29767110000000002</v>
      </c>
      <c r="V211" s="142">
        <v>3.3606962</v>
      </c>
      <c r="W211" s="142">
        <v>0.56582940000000004</v>
      </c>
      <c r="X211" s="142">
        <v>0.3347292</v>
      </c>
      <c r="Y211" s="142">
        <v>0</v>
      </c>
      <c r="Z211" s="142">
        <v>0.1041951</v>
      </c>
      <c r="AA211" s="142">
        <v>0</v>
      </c>
      <c r="AB211" s="142">
        <v>0</v>
      </c>
      <c r="AC211" s="142">
        <v>0</v>
      </c>
      <c r="AD211" s="142">
        <v>0</v>
      </c>
      <c r="AE211" s="143">
        <v>0.38544339999999999</v>
      </c>
      <c r="AF211" s="140"/>
      <c r="AG211" s="140"/>
      <c r="AH211" s="140"/>
    </row>
    <row r="212" spans="1:34" x14ac:dyDescent="0.2">
      <c r="A212" s="140" t="s">
        <v>2318</v>
      </c>
      <c r="B212" s="140" t="s">
        <v>27</v>
      </c>
      <c r="C212" s="140" t="s">
        <v>281</v>
      </c>
      <c r="D212" s="141" t="s">
        <v>51</v>
      </c>
      <c r="E212" s="141" t="s">
        <v>2318</v>
      </c>
      <c r="F212" s="140" t="s">
        <v>2319</v>
      </c>
      <c r="G212" s="142">
        <f t="shared" si="3"/>
        <v>5.9929269000000005</v>
      </c>
      <c r="H212" s="142">
        <v>0</v>
      </c>
      <c r="I212" s="142">
        <v>5.4596928</v>
      </c>
      <c r="J212" s="142">
        <v>0.53323410000000004</v>
      </c>
      <c r="K212" s="142">
        <v>0</v>
      </c>
      <c r="L212" s="142">
        <v>0</v>
      </c>
      <c r="M212" s="142">
        <v>0</v>
      </c>
      <c r="N212" s="142">
        <v>0</v>
      </c>
      <c r="O212" s="142">
        <v>0</v>
      </c>
      <c r="P212" s="142">
        <v>0</v>
      </c>
      <c r="Q212" s="142">
        <v>0</v>
      </c>
      <c r="R212" s="142">
        <v>0</v>
      </c>
      <c r="S212" s="142">
        <v>0</v>
      </c>
      <c r="T212" s="142">
        <v>0</v>
      </c>
      <c r="U212" s="142">
        <v>0.75563380000000002</v>
      </c>
      <c r="V212" s="142">
        <v>4.0059512000000002</v>
      </c>
      <c r="W212" s="142">
        <v>0.69810779999999995</v>
      </c>
      <c r="X212" s="142">
        <v>0.1195032</v>
      </c>
      <c r="Y212" s="142">
        <v>0</v>
      </c>
      <c r="Z212" s="142">
        <v>0.1072496</v>
      </c>
      <c r="AA212" s="142">
        <v>0.1236</v>
      </c>
      <c r="AB212" s="142">
        <v>0</v>
      </c>
      <c r="AC212" s="142">
        <v>0</v>
      </c>
      <c r="AD212" s="142">
        <v>0</v>
      </c>
      <c r="AE212" s="143">
        <v>0.1828813</v>
      </c>
      <c r="AF212" s="140"/>
      <c r="AG212" s="140"/>
      <c r="AH212" s="140"/>
    </row>
    <row r="213" spans="1:34" x14ac:dyDescent="0.2">
      <c r="A213" s="140" t="s">
        <v>2033</v>
      </c>
      <c r="B213" s="140" t="s">
        <v>27</v>
      </c>
      <c r="C213" s="140" t="s">
        <v>281</v>
      </c>
      <c r="D213" s="141" t="s">
        <v>51</v>
      </c>
      <c r="E213" s="141" t="s">
        <v>2033</v>
      </c>
      <c r="F213" s="140" t="s">
        <v>2320</v>
      </c>
      <c r="G213" s="142">
        <f t="shared" si="3"/>
        <v>2.4875185000000002</v>
      </c>
      <c r="H213" s="142">
        <v>0</v>
      </c>
      <c r="I213" s="142">
        <v>2.1213791</v>
      </c>
      <c r="J213" s="142">
        <v>0.3661394</v>
      </c>
      <c r="K213" s="142">
        <v>0</v>
      </c>
      <c r="L213" s="142">
        <v>0</v>
      </c>
      <c r="M213" s="142">
        <v>0</v>
      </c>
      <c r="N213" s="142">
        <v>0</v>
      </c>
      <c r="O213" s="142">
        <v>0</v>
      </c>
      <c r="P213" s="142">
        <v>0</v>
      </c>
      <c r="Q213" s="142">
        <v>0</v>
      </c>
      <c r="R213" s="142">
        <v>0</v>
      </c>
      <c r="S213" s="142">
        <v>0</v>
      </c>
      <c r="T213" s="142">
        <v>0</v>
      </c>
      <c r="U213" s="142">
        <v>0.25868980000000003</v>
      </c>
      <c r="V213" s="142">
        <v>1.3238458</v>
      </c>
      <c r="W213" s="142">
        <v>0.53884350000000003</v>
      </c>
      <c r="X213" s="142">
        <v>0.1195032</v>
      </c>
      <c r="Y213" s="142">
        <v>0</v>
      </c>
      <c r="Z213" s="142">
        <v>0</v>
      </c>
      <c r="AA213" s="142">
        <v>0</v>
      </c>
      <c r="AB213" s="142">
        <v>0</v>
      </c>
      <c r="AC213" s="142">
        <v>0</v>
      </c>
      <c r="AD213" s="142">
        <v>0</v>
      </c>
      <c r="AE213" s="143">
        <v>0.2466362</v>
      </c>
      <c r="AF213" s="140"/>
      <c r="AG213" s="140"/>
      <c r="AH213" s="140"/>
    </row>
    <row r="214" spans="1:34" x14ac:dyDescent="0.2">
      <c r="A214" s="140" t="s">
        <v>162</v>
      </c>
      <c r="B214" s="140" t="s">
        <v>27</v>
      </c>
      <c r="C214" s="140" t="s">
        <v>281</v>
      </c>
      <c r="D214" s="141" t="s">
        <v>51</v>
      </c>
      <c r="E214" s="141" t="s">
        <v>162</v>
      </c>
      <c r="F214" s="140" t="s">
        <v>566</v>
      </c>
      <c r="G214" s="142">
        <f t="shared" si="3"/>
        <v>3.3048880999999994</v>
      </c>
      <c r="H214" s="142">
        <v>0.09</v>
      </c>
      <c r="I214" s="142">
        <v>2.8727408999999997</v>
      </c>
      <c r="J214" s="142">
        <v>0.34214719999999998</v>
      </c>
      <c r="K214" s="142">
        <v>0</v>
      </c>
      <c r="L214" s="142">
        <v>0.09</v>
      </c>
      <c r="M214" s="142">
        <v>0</v>
      </c>
      <c r="N214" s="142">
        <v>0</v>
      </c>
      <c r="O214" s="142">
        <v>0</v>
      </c>
      <c r="P214" s="142">
        <v>0</v>
      </c>
      <c r="Q214" s="142">
        <v>0</v>
      </c>
      <c r="R214" s="142">
        <v>0</v>
      </c>
      <c r="S214" s="142">
        <v>0</v>
      </c>
      <c r="T214" s="142">
        <v>0</v>
      </c>
      <c r="U214" s="142">
        <v>9.0830300000000003E-2</v>
      </c>
      <c r="V214" s="142">
        <v>2.5150709999999998</v>
      </c>
      <c r="W214" s="142">
        <v>0.26683960000000001</v>
      </c>
      <c r="X214" s="142">
        <v>0.34214719999999998</v>
      </c>
      <c r="Y214" s="142">
        <v>0</v>
      </c>
      <c r="Z214" s="142">
        <v>0</v>
      </c>
      <c r="AA214" s="142">
        <v>0</v>
      </c>
      <c r="AB214" s="142">
        <v>0</v>
      </c>
      <c r="AC214" s="142">
        <v>0</v>
      </c>
      <c r="AD214" s="142">
        <v>0</v>
      </c>
      <c r="AE214" s="143">
        <v>0</v>
      </c>
      <c r="AF214" s="140"/>
      <c r="AG214" s="140"/>
      <c r="AH214" s="140"/>
    </row>
    <row r="215" spans="1:34" x14ac:dyDescent="0.2">
      <c r="A215" s="140" t="s">
        <v>992</v>
      </c>
      <c r="B215" s="140" t="s">
        <v>27</v>
      </c>
      <c r="C215" s="140" t="s">
        <v>281</v>
      </c>
      <c r="D215" s="141" t="s">
        <v>51</v>
      </c>
      <c r="E215" s="141" t="s">
        <v>992</v>
      </c>
      <c r="F215" s="140" t="s">
        <v>1440</v>
      </c>
      <c r="G215" s="142">
        <f t="shared" si="3"/>
        <v>7.4880474000000001</v>
      </c>
      <c r="H215" s="142">
        <v>0.12</v>
      </c>
      <c r="I215" s="142">
        <v>6.6116782000000001</v>
      </c>
      <c r="J215" s="142">
        <v>0.75636919999999996</v>
      </c>
      <c r="K215" s="142">
        <v>0</v>
      </c>
      <c r="L215" s="142">
        <v>0</v>
      </c>
      <c r="M215" s="142">
        <v>0</v>
      </c>
      <c r="N215" s="142">
        <v>0.12</v>
      </c>
      <c r="O215" s="142">
        <v>0</v>
      </c>
      <c r="P215" s="142">
        <v>0</v>
      </c>
      <c r="Q215" s="142">
        <v>0</v>
      </c>
      <c r="R215" s="142">
        <v>0</v>
      </c>
      <c r="S215" s="142">
        <v>0</v>
      </c>
      <c r="T215" s="142">
        <v>0</v>
      </c>
      <c r="U215" s="142">
        <v>0.88684969999999996</v>
      </c>
      <c r="V215" s="142">
        <v>4.8175799000000001</v>
      </c>
      <c r="W215" s="142">
        <v>0.90724859999999996</v>
      </c>
      <c r="X215" s="142">
        <v>0.26201479999999999</v>
      </c>
      <c r="Y215" s="142">
        <v>0</v>
      </c>
      <c r="Z215" s="142">
        <v>0.2105311</v>
      </c>
      <c r="AA215" s="142">
        <v>0</v>
      </c>
      <c r="AB215" s="142">
        <v>0</v>
      </c>
      <c r="AC215" s="142">
        <v>0</v>
      </c>
      <c r="AD215" s="142">
        <v>0</v>
      </c>
      <c r="AE215" s="143">
        <v>0.2838233</v>
      </c>
      <c r="AF215" s="140"/>
      <c r="AG215" s="140"/>
      <c r="AH215" s="140"/>
    </row>
    <row r="216" spans="1:34" x14ac:dyDescent="0.2">
      <c r="A216" s="140" t="s">
        <v>2031</v>
      </c>
      <c r="B216" s="140" t="s">
        <v>27</v>
      </c>
      <c r="C216" s="140" t="s">
        <v>281</v>
      </c>
      <c r="D216" s="141" t="s">
        <v>51</v>
      </c>
      <c r="E216" s="141" t="s">
        <v>2031</v>
      </c>
      <c r="F216" s="140" t="s">
        <v>2043</v>
      </c>
      <c r="G216" s="142">
        <f t="shared" si="3"/>
        <v>3.3283473000000003</v>
      </c>
      <c r="H216" s="142">
        <v>0</v>
      </c>
      <c r="I216" s="142">
        <v>3.2088441000000003</v>
      </c>
      <c r="J216" s="142">
        <v>0.1195032</v>
      </c>
      <c r="K216" s="142">
        <v>0</v>
      </c>
      <c r="L216" s="142">
        <v>0</v>
      </c>
      <c r="M216" s="142">
        <v>0</v>
      </c>
      <c r="N216" s="142">
        <v>0</v>
      </c>
      <c r="O216" s="142">
        <v>0</v>
      </c>
      <c r="P216" s="142">
        <v>0</v>
      </c>
      <c r="Q216" s="142">
        <v>0</v>
      </c>
      <c r="R216" s="142">
        <v>0</v>
      </c>
      <c r="S216" s="142">
        <v>0</v>
      </c>
      <c r="T216" s="142">
        <v>0</v>
      </c>
      <c r="U216" s="142">
        <v>0.41351209999999999</v>
      </c>
      <c r="V216" s="142">
        <v>2.1251910999999999</v>
      </c>
      <c r="W216" s="142">
        <v>0.67014090000000004</v>
      </c>
      <c r="X216" s="142">
        <v>0.1195032</v>
      </c>
      <c r="Y216" s="142">
        <v>0</v>
      </c>
      <c r="Z216" s="142">
        <v>0</v>
      </c>
      <c r="AA216" s="142">
        <v>0</v>
      </c>
      <c r="AB216" s="142">
        <v>0</v>
      </c>
      <c r="AC216" s="142">
        <v>0</v>
      </c>
      <c r="AD216" s="142">
        <v>0</v>
      </c>
      <c r="AE216" s="143">
        <v>0</v>
      </c>
      <c r="AF216" s="140"/>
      <c r="AG216" s="140"/>
      <c r="AH216" s="140"/>
    </row>
    <row r="217" spans="1:34" x14ac:dyDescent="0.2">
      <c r="A217" s="140" t="s">
        <v>175</v>
      </c>
      <c r="B217" s="140" t="s">
        <v>27</v>
      </c>
      <c r="C217" s="140" t="s">
        <v>281</v>
      </c>
      <c r="D217" s="141" t="s">
        <v>51</v>
      </c>
      <c r="E217" s="141" t="s">
        <v>175</v>
      </c>
      <c r="F217" s="140" t="s">
        <v>2321</v>
      </c>
      <c r="G217" s="142">
        <f t="shared" si="3"/>
        <v>6.9316370999999997</v>
      </c>
      <c r="H217" s="142">
        <v>1.0900000000000001</v>
      </c>
      <c r="I217" s="142">
        <v>3.4826857000000002</v>
      </c>
      <c r="J217" s="142">
        <v>2.3589514</v>
      </c>
      <c r="K217" s="142">
        <v>0</v>
      </c>
      <c r="L217" s="142">
        <v>0.51</v>
      </c>
      <c r="M217" s="142">
        <v>0.47</v>
      </c>
      <c r="N217" s="142">
        <v>0</v>
      </c>
      <c r="O217" s="142">
        <v>0</v>
      </c>
      <c r="P217" s="142">
        <v>0</v>
      </c>
      <c r="Q217" s="142">
        <v>0</v>
      </c>
      <c r="R217" s="142">
        <v>0</v>
      </c>
      <c r="S217" s="142">
        <v>0</v>
      </c>
      <c r="T217" s="142">
        <v>0.11</v>
      </c>
      <c r="U217" s="142">
        <v>0.30937199999999998</v>
      </c>
      <c r="V217" s="142">
        <v>3.0691703000000001</v>
      </c>
      <c r="W217" s="142">
        <v>0.1041434</v>
      </c>
      <c r="X217" s="142">
        <v>0.25917560000000001</v>
      </c>
      <c r="Y217" s="142">
        <v>0.64223319999999995</v>
      </c>
      <c r="Z217" s="142">
        <v>0.26311000000000001</v>
      </c>
      <c r="AA217" s="142">
        <v>0</v>
      </c>
      <c r="AB217" s="142">
        <v>0</v>
      </c>
      <c r="AC217" s="142">
        <v>0</v>
      </c>
      <c r="AD217" s="142">
        <v>0</v>
      </c>
      <c r="AE217" s="143">
        <v>1.1944326000000001</v>
      </c>
      <c r="AF217" s="140"/>
      <c r="AG217" s="140"/>
      <c r="AH217" s="140"/>
    </row>
    <row r="218" spans="1:34" x14ac:dyDescent="0.2">
      <c r="A218" s="140" t="s">
        <v>138</v>
      </c>
      <c r="B218" s="140" t="s">
        <v>27</v>
      </c>
      <c r="C218" s="140" t="s">
        <v>281</v>
      </c>
      <c r="D218" s="141" t="s">
        <v>51</v>
      </c>
      <c r="E218" s="141" t="s">
        <v>138</v>
      </c>
      <c r="F218" s="140" t="s">
        <v>565</v>
      </c>
      <c r="G218" s="142">
        <f t="shared" si="3"/>
        <v>4.0113909000000003</v>
      </c>
      <c r="H218" s="142">
        <v>0.04</v>
      </c>
      <c r="I218" s="142">
        <v>3.3692321000000001</v>
      </c>
      <c r="J218" s="142">
        <v>0.60215879999999999</v>
      </c>
      <c r="K218" s="142">
        <v>0</v>
      </c>
      <c r="L218" s="142">
        <v>0</v>
      </c>
      <c r="M218" s="142">
        <v>0</v>
      </c>
      <c r="N218" s="142">
        <v>0.04</v>
      </c>
      <c r="O218" s="142">
        <v>0</v>
      </c>
      <c r="P218" s="142">
        <v>0</v>
      </c>
      <c r="Q218" s="142">
        <v>0</v>
      </c>
      <c r="R218" s="142">
        <v>0</v>
      </c>
      <c r="S218" s="142">
        <v>0</v>
      </c>
      <c r="T218" s="142">
        <v>0</v>
      </c>
      <c r="U218" s="142">
        <v>0.31054730000000003</v>
      </c>
      <c r="V218" s="142">
        <v>2.5348223999999999</v>
      </c>
      <c r="W218" s="142">
        <v>0.52386239999999995</v>
      </c>
      <c r="X218" s="142">
        <v>0.17369879999999999</v>
      </c>
      <c r="Y218" s="142">
        <v>0.18720000000000001</v>
      </c>
      <c r="Z218" s="142">
        <v>0.24126</v>
      </c>
      <c r="AA218" s="142">
        <v>0</v>
      </c>
      <c r="AB218" s="142">
        <v>0</v>
      </c>
      <c r="AC218" s="142">
        <v>0</v>
      </c>
      <c r="AD218" s="142">
        <v>0</v>
      </c>
      <c r="AE218" s="143">
        <v>0</v>
      </c>
      <c r="AF218" s="140"/>
      <c r="AG218" s="140"/>
      <c r="AH218" s="140"/>
    </row>
    <row r="219" spans="1:34" x14ac:dyDescent="0.2">
      <c r="A219" s="140" t="s">
        <v>563</v>
      </c>
      <c r="B219" s="140" t="s">
        <v>27</v>
      </c>
      <c r="C219" s="140" t="s">
        <v>281</v>
      </c>
      <c r="D219" s="141" t="s">
        <v>51</v>
      </c>
      <c r="E219" s="141" t="s">
        <v>563</v>
      </c>
      <c r="F219" s="140" t="s">
        <v>564</v>
      </c>
      <c r="G219" s="142">
        <f t="shared" si="3"/>
        <v>6.948944</v>
      </c>
      <c r="H219" s="142">
        <v>0</v>
      </c>
      <c r="I219" s="142">
        <v>6.0403532999999996</v>
      </c>
      <c r="J219" s="142">
        <v>0.90859070000000008</v>
      </c>
      <c r="K219" s="142">
        <v>0</v>
      </c>
      <c r="L219" s="142">
        <v>0</v>
      </c>
      <c r="M219" s="142">
        <v>0</v>
      </c>
      <c r="N219" s="142">
        <v>0</v>
      </c>
      <c r="O219" s="142">
        <v>0</v>
      </c>
      <c r="P219" s="142">
        <v>0</v>
      </c>
      <c r="Q219" s="142">
        <v>0</v>
      </c>
      <c r="R219" s="142">
        <v>0</v>
      </c>
      <c r="S219" s="142">
        <v>0</v>
      </c>
      <c r="T219" s="142">
        <v>0</v>
      </c>
      <c r="U219" s="142">
        <v>0.53628469999999995</v>
      </c>
      <c r="V219" s="142">
        <v>5.0303836999999998</v>
      </c>
      <c r="W219" s="142">
        <v>0.47368490000000002</v>
      </c>
      <c r="X219" s="142">
        <v>0.16939969999999999</v>
      </c>
      <c r="Y219" s="142">
        <v>0</v>
      </c>
      <c r="Z219" s="142">
        <v>0.17538670000000001</v>
      </c>
      <c r="AA219" s="142">
        <v>0</v>
      </c>
      <c r="AB219" s="142">
        <v>0</v>
      </c>
      <c r="AC219" s="142">
        <v>0.44472</v>
      </c>
      <c r="AD219" s="142">
        <v>0</v>
      </c>
      <c r="AE219" s="143">
        <v>0.1190843</v>
      </c>
      <c r="AF219" s="140"/>
      <c r="AG219" s="140"/>
      <c r="AH219" s="140"/>
    </row>
    <row r="220" spans="1:34" x14ac:dyDescent="0.2">
      <c r="A220" s="140" t="s">
        <v>560</v>
      </c>
      <c r="B220" s="140" t="s">
        <v>27</v>
      </c>
      <c r="C220" s="140" t="s">
        <v>281</v>
      </c>
      <c r="D220" s="141" t="s">
        <v>51</v>
      </c>
      <c r="E220" s="141" t="s">
        <v>560</v>
      </c>
      <c r="F220" s="140" t="s">
        <v>561</v>
      </c>
      <c r="G220" s="142">
        <f t="shared" si="3"/>
        <v>5.2676714000000002</v>
      </c>
      <c r="H220" s="142">
        <v>0</v>
      </c>
      <c r="I220" s="142">
        <v>4.7233388999999999</v>
      </c>
      <c r="J220" s="142">
        <v>0.5443325</v>
      </c>
      <c r="K220" s="142">
        <v>0</v>
      </c>
      <c r="L220" s="142">
        <v>0</v>
      </c>
      <c r="M220" s="142">
        <v>0</v>
      </c>
      <c r="N220" s="142">
        <v>0</v>
      </c>
      <c r="O220" s="142">
        <v>0</v>
      </c>
      <c r="P220" s="142">
        <v>0</v>
      </c>
      <c r="Q220" s="142">
        <v>0</v>
      </c>
      <c r="R220" s="142">
        <v>0</v>
      </c>
      <c r="S220" s="142">
        <v>0</v>
      </c>
      <c r="T220" s="142">
        <v>0</v>
      </c>
      <c r="U220" s="142">
        <v>1.0816066</v>
      </c>
      <c r="V220" s="142">
        <v>3.2907270999999998</v>
      </c>
      <c r="W220" s="142">
        <v>0.35100520000000002</v>
      </c>
      <c r="X220" s="142">
        <v>0.2385255</v>
      </c>
      <c r="Y220" s="142">
        <v>0.19009999999999999</v>
      </c>
      <c r="Z220" s="142">
        <v>0</v>
      </c>
      <c r="AA220" s="142">
        <v>0</v>
      </c>
      <c r="AB220" s="142">
        <v>0</v>
      </c>
      <c r="AC220" s="142">
        <v>0.115707</v>
      </c>
      <c r="AD220" s="142">
        <v>0</v>
      </c>
      <c r="AE220" s="143">
        <v>0</v>
      </c>
      <c r="AF220" s="140"/>
      <c r="AG220" s="140"/>
      <c r="AH220" s="140"/>
    </row>
    <row r="221" spans="1:34" x14ac:dyDescent="0.2">
      <c r="A221" s="140" t="s">
        <v>198</v>
      </c>
      <c r="B221" s="140" t="s">
        <v>27</v>
      </c>
      <c r="C221" s="140" t="s">
        <v>281</v>
      </c>
      <c r="D221" s="141" t="s">
        <v>51</v>
      </c>
      <c r="E221" s="141" t="s">
        <v>198</v>
      </c>
      <c r="F221" s="140" t="s">
        <v>562</v>
      </c>
      <c r="G221" s="142">
        <f t="shared" si="3"/>
        <v>4.5373840999999997</v>
      </c>
      <c r="H221" s="142">
        <v>0.43000000000000005</v>
      </c>
      <c r="I221" s="142">
        <v>2.2086882999999999</v>
      </c>
      <c r="J221" s="142">
        <v>1.8986957999999996</v>
      </c>
      <c r="K221" s="142">
        <v>0.03</v>
      </c>
      <c r="L221" s="142">
        <v>0.2</v>
      </c>
      <c r="M221" s="142">
        <v>0</v>
      </c>
      <c r="N221" s="142">
        <v>0</v>
      </c>
      <c r="O221" s="142">
        <v>0</v>
      </c>
      <c r="P221" s="142">
        <v>0</v>
      </c>
      <c r="Q221" s="142">
        <v>0</v>
      </c>
      <c r="R221" s="142">
        <v>0</v>
      </c>
      <c r="S221" s="142">
        <v>0</v>
      </c>
      <c r="T221" s="142">
        <v>0.2</v>
      </c>
      <c r="U221" s="142">
        <v>0.21648990000000001</v>
      </c>
      <c r="V221" s="142">
        <v>1.6713608</v>
      </c>
      <c r="W221" s="142">
        <v>0.3208376</v>
      </c>
      <c r="X221" s="142">
        <v>0.98738269999999995</v>
      </c>
      <c r="Y221" s="142">
        <v>0.1103389</v>
      </c>
      <c r="Z221" s="142">
        <v>0</v>
      </c>
      <c r="AA221" s="142">
        <v>0.21174999999999999</v>
      </c>
      <c r="AB221" s="142">
        <v>0.3993642</v>
      </c>
      <c r="AC221" s="142">
        <v>8.9802000000000007E-2</v>
      </c>
      <c r="AD221" s="142">
        <v>0</v>
      </c>
      <c r="AE221" s="143">
        <v>0.10005799999999999</v>
      </c>
      <c r="AF221" s="140"/>
      <c r="AG221" s="140"/>
      <c r="AH221" s="140"/>
    </row>
    <row r="222" spans="1:34" x14ac:dyDescent="0.2">
      <c r="A222" s="140" t="s">
        <v>119</v>
      </c>
      <c r="B222" s="140" t="s">
        <v>27</v>
      </c>
      <c r="C222" s="140" t="s">
        <v>281</v>
      </c>
      <c r="D222" s="141" t="s">
        <v>51</v>
      </c>
      <c r="E222" s="141" t="s">
        <v>119</v>
      </c>
      <c r="F222" s="140" t="s">
        <v>2042</v>
      </c>
      <c r="G222" s="142">
        <f t="shared" si="3"/>
        <v>10.975801799999999</v>
      </c>
      <c r="H222" s="142">
        <v>0</v>
      </c>
      <c r="I222" s="142">
        <v>6.895606299999999</v>
      </c>
      <c r="J222" s="142">
        <v>4.0801955000000003</v>
      </c>
      <c r="K222" s="142">
        <v>0</v>
      </c>
      <c r="L222" s="142">
        <v>0</v>
      </c>
      <c r="M222" s="142">
        <v>0</v>
      </c>
      <c r="N222" s="142">
        <v>0</v>
      </c>
      <c r="O222" s="142">
        <v>0</v>
      </c>
      <c r="P222" s="142">
        <v>0</v>
      </c>
      <c r="Q222" s="142">
        <v>0</v>
      </c>
      <c r="R222" s="142">
        <v>0</v>
      </c>
      <c r="S222" s="142">
        <v>0</v>
      </c>
      <c r="T222" s="142">
        <v>0</v>
      </c>
      <c r="U222" s="142">
        <v>0.64126209999999995</v>
      </c>
      <c r="V222" s="142">
        <v>5.3482697999999997</v>
      </c>
      <c r="W222" s="142">
        <v>0.90607439999999995</v>
      </c>
      <c r="X222" s="142">
        <v>0.42972329999999997</v>
      </c>
      <c r="Y222" s="142">
        <v>0</v>
      </c>
      <c r="Z222" s="142">
        <v>0.53364</v>
      </c>
      <c r="AA222" s="142">
        <v>0</v>
      </c>
      <c r="AB222" s="142">
        <v>0</v>
      </c>
      <c r="AC222" s="142">
        <v>0</v>
      </c>
      <c r="AD222" s="142">
        <v>0</v>
      </c>
      <c r="AE222" s="143">
        <v>3.1168322000000002</v>
      </c>
      <c r="AF222" s="140"/>
      <c r="AG222" s="140"/>
      <c r="AH222" s="140"/>
    </row>
    <row r="223" spans="1:34" x14ac:dyDescent="0.2">
      <c r="A223" s="140" t="s">
        <v>558</v>
      </c>
      <c r="B223" s="140" t="s">
        <v>27</v>
      </c>
      <c r="C223" s="140" t="s">
        <v>281</v>
      </c>
      <c r="D223" s="141" t="s">
        <v>51</v>
      </c>
      <c r="E223" s="141" t="s">
        <v>558</v>
      </c>
      <c r="F223" s="140" t="s">
        <v>559</v>
      </c>
      <c r="G223" s="142">
        <f t="shared" si="3"/>
        <v>12.0843378</v>
      </c>
      <c r="H223" s="142">
        <v>0.51</v>
      </c>
      <c r="I223" s="142">
        <v>9.2459983000000001</v>
      </c>
      <c r="J223" s="142">
        <v>2.3283395000000002</v>
      </c>
      <c r="K223" s="142">
        <v>0.1</v>
      </c>
      <c r="L223" s="142">
        <v>0</v>
      </c>
      <c r="M223" s="142">
        <v>0.1</v>
      </c>
      <c r="N223" s="142">
        <v>0.11</v>
      </c>
      <c r="O223" s="142">
        <v>0.2</v>
      </c>
      <c r="P223" s="142">
        <v>0</v>
      </c>
      <c r="Q223" s="142">
        <v>0</v>
      </c>
      <c r="R223" s="142">
        <v>0</v>
      </c>
      <c r="S223" s="142">
        <v>0</v>
      </c>
      <c r="T223" s="142">
        <v>0</v>
      </c>
      <c r="U223" s="142">
        <v>1.3554054</v>
      </c>
      <c r="V223" s="142">
        <v>6.9895617000000003</v>
      </c>
      <c r="W223" s="142">
        <v>0.90103120000000003</v>
      </c>
      <c r="X223" s="142">
        <v>1.3085643</v>
      </c>
      <c r="Y223" s="142">
        <v>0.65500999999999998</v>
      </c>
      <c r="Z223" s="142">
        <v>0</v>
      </c>
      <c r="AA223" s="142">
        <v>0</v>
      </c>
      <c r="AB223" s="142">
        <v>0.18759999999999999</v>
      </c>
      <c r="AC223" s="142">
        <v>0</v>
      </c>
      <c r="AD223" s="142">
        <v>0</v>
      </c>
      <c r="AE223" s="143">
        <v>0.17716519999999999</v>
      </c>
      <c r="AF223" s="140"/>
      <c r="AG223" s="140"/>
      <c r="AH223" s="140"/>
    </row>
    <row r="224" spans="1:34" x14ac:dyDescent="0.2">
      <c r="A224" s="140" t="s">
        <v>2322</v>
      </c>
      <c r="B224" s="140" t="s">
        <v>27</v>
      </c>
      <c r="C224" s="140" t="s">
        <v>282</v>
      </c>
      <c r="D224" s="141" t="s">
        <v>9</v>
      </c>
      <c r="E224" s="141" t="s">
        <v>2322</v>
      </c>
      <c r="F224" s="140" t="s">
        <v>2323</v>
      </c>
      <c r="G224" s="142">
        <f t="shared" si="3"/>
        <v>9.120061699999999</v>
      </c>
      <c r="H224" s="142">
        <v>0.1</v>
      </c>
      <c r="I224" s="142">
        <v>8.6355746999999994</v>
      </c>
      <c r="J224" s="142">
        <v>0.38448700000000002</v>
      </c>
      <c r="K224" s="142">
        <v>0</v>
      </c>
      <c r="L224" s="142">
        <v>0.1</v>
      </c>
      <c r="M224" s="142">
        <v>0</v>
      </c>
      <c r="N224" s="142">
        <v>0</v>
      </c>
      <c r="O224" s="142">
        <v>0</v>
      </c>
      <c r="P224" s="142">
        <v>0</v>
      </c>
      <c r="Q224" s="142">
        <v>0</v>
      </c>
      <c r="R224" s="142">
        <v>0</v>
      </c>
      <c r="S224" s="142">
        <v>0</v>
      </c>
      <c r="T224" s="142">
        <v>0</v>
      </c>
      <c r="U224" s="142">
        <v>1.5496072999999999</v>
      </c>
      <c r="V224" s="142">
        <v>5.4084785999999996</v>
      </c>
      <c r="W224" s="142">
        <v>1.6774887999999999</v>
      </c>
      <c r="X224" s="142">
        <v>0.27323700000000001</v>
      </c>
      <c r="Y224" s="142">
        <v>0</v>
      </c>
      <c r="Z224" s="142">
        <v>0.11125</v>
      </c>
      <c r="AA224" s="142">
        <v>0</v>
      </c>
      <c r="AB224" s="142">
        <v>0</v>
      </c>
      <c r="AC224" s="142">
        <v>0</v>
      </c>
      <c r="AD224" s="142">
        <v>0</v>
      </c>
      <c r="AE224" s="143">
        <v>0</v>
      </c>
      <c r="AF224" s="140"/>
      <c r="AG224" s="140"/>
      <c r="AH224" s="140"/>
    </row>
    <row r="225" spans="1:34" x14ac:dyDescent="0.2">
      <c r="A225" s="140" t="s">
        <v>575</v>
      </c>
      <c r="B225" s="140" t="s">
        <v>27</v>
      </c>
      <c r="C225" s="140" t="s">
        <v>282</v>
      </c>
      <c r="D225" s="141" t="s">
        <v>9</v>
      </c>
      <c r="E225" s="141" t="s">
        <v>575</v>
      </c>
      <c r="F225" s="140" t="s">
        <v>576</v>
      </c>
      <c r="G225" s="142">
        <f t="shared" si="3"/>
        <v>6.8999849999999991</v>
      </c>
      <c r="H225" s="142">
        <v>0.05</v>
      </c>
      <c r="I225" s="142">
        <v>6.0276538999999998</v>
      </c>
      <c r="J225" s="142">
        <v>0.82233109999999998</v>
      </c>
      <c r="K225" s="142">
        <v>0</v>
      </c>
      <c r="L225" s="142">
        <v>0</v>
      </c>
      <c r="M225" s="142">
        <v>0</v>
      </c>
      <c r="N225" s="142">
        <v>0</v>
      </c>
      <c r="O225" s="142">
        <v>0.05</v>
      </c>
      <c r="P225" s="142">
        <v>0</v>
      </c>
      <c r="Q225" s="142">
        <v>0</v>
      </c>
      <c r="R225" s="142">
        <v>0</v>
      </c>
      <c r="S225" s="142">
        <v>0</v>
      </c>
      <c r="T225" s="142">
        <v>0</v>
      </c>
      <c r="U225" s="142">
        <v>0.8871772</v>
      </c>
      <c r="V225" s="142">
        <v>4.5771212999999999</v>
      </c>
      <c r="W225" s="142">
        <v>0.56335539999999995</v>
      </c>
      <c r="X225" s="142">
        <v>0.2221872</v>
      </c>
      <c r="Y225" s="142">
        <v>0.105</v>
      </c>
      <c r="Z225" s="142">
        <v>0.13539999999999999</v>
      </c>
      <c r="AA225" s="142">
        <v>0.13750000000000001</v>
      </c>
      <c r="AB225" s="142">
        <v>0</v>
      </c>
      <c r="AC225" s="142">
        <v>0</v>
      </c>
      <c r="AD225" s="142">
        <v>0</v>
      </c>
      <c r="AE225" s="143">
        <v>0.22224389999999999</v>
      </c>
      <c r="AF225" s="140"/>
      <c r="AG225" s="140"/>
      <c r="AH225" s="140"/>
    </row>
    <row r="226" spans="1:34" x14ac:dyDescent="0.2">
      <c r="A226" s="140" t="s">
        <v>334</v>
      </c>
      <c r="B226" s="140" t="s">
        <v>27</v>
      </c>
      <c r="C226" s="140" t="s">
        <v>282</v>
      </c>
      <c r="D226" s="141" t="s">
        <v>9</v>
      </c>
      <c r="E226" s="141" t="s">
        <v>334</v>
      </c>
      <c r="F226" s="140" t="s">
        <v>335</v>
      </c>
      <c r="G226" s="142">
        <f t="shared" si="3"/>
        <v>7.9996536000000003</v>
      </c>
      <c r="H226" s="142">
        <v>0</v>
      </c>
      <c r="I226" s="142">
        <v>7.3666464000000005</v>
      </c>
      <c r="J226" s="142">
        <v>0.63300719999999999</v>
      </c>
      <c r="K226" s="142">
        <v>0</v>
      </c>
      <c r="L226" s="142">
        <v>0</v>
      </c>
      <c r="M226" s="142">
        <v>0</v>
      </c>
      <c r="N226" s="142">
        <v>0</v>
      </c>
      <c r="O226" s="142">
        <v>0</v>
      </c>
      <c r="P226" s="142">
        <v>0</v>
      </c>
      <c r="Q226" s="142">
        <v>0</v>
      </c>
      <c r="R226" s="142">
        <v>0</v>
      </c>
      <c r="S226" s="142">
        <v>0</v>
      </c>
      <c r="T226" s="142">
        <v>0</v>
      </c>
      <c r="U226" s="142">
        <v>1.1120672</v>
      </c>
      <c r="V226" s="142">
        <v>4.6551432999999998</v>
      </c>
      <c r="W226" s="142">
        <v>1.5994359</v>
      </c>
      <c r="X226" s="142">
        <v>0.24817839999999999</v>
      </c>
      <c r="Y226" s="142">
        <v>0</v>
      </c>
      <c r="Z226" s="142">
        <v>0.10249999999999999</v>
      </c>
      <c r="AA226" s="142">
        <v>0</v>
      </c>
      <c r="AB226" s="142">
        <v>0</v>
      </c>
      <c r="AC226" s="142">
        <v>0</v>
      </c>
      <c r="AD226" s="142">
        <v>0</v>
      </c>
      <c r="AE226" s="143">
        <v>0.28232879999999999</v>
      </c>
      <c r="AF226" s="140"/>
      <c r="AG226" s="140"/>
      <c r="AH226" s="140"/>
    </row>
    <row r="227" spans="1:34" x14ac:dyDescent="0.2">
      <c r="A227" s="140" t="s">
        <v>577</v>
      </c>
      <c r="B227" s="140" t="s">
        <v>27</v>
      </c>
      <c r="C227" s="140" t="s">
        <v>282</v>
      </c>
      <c r="D227" s="141" t="s">
        <v>9</v>
      </c>
      <c r="E227" s="141" t="s">
        <v>577</v>
      </c>
      <c r="F227" s="140" t="s">
        <v>578</v>
      </c>
      <c r="G227" s="142">
        <f t="shared" si="3"/>
        <v>18.953748100000002</v>
      </c>
      <c r="H227" s="142">
        <v>0.09</v>
      </c>
      <c r="I227" s="142">
        <v>17.451687300000003</v>
      </c>
      <c r="J227" s="142">
        <v>1.4120607999999999</v>
      </c>
      <c r="K227" s="142">
        <v>0.09</v>
      </c>
      <c r="L227" s="142">
        <v>0</v>
      </c>
      <c r="M227" s="142">
        <v>0</v>
      </c>
      <c r="N227" s="142">
        <v>0</v>
      </c>
      <c r="O227" s="142">
        <v>0</v>
      </c>
      <c r="P227" s="142">
        <v>0</v>
      </c>
      <c r="Q227" s="142">
        <v>0</v>
      </c>
      <c r="R227" s="142">
        <v>0</v>
      </c>
      <c r="S227" s="142">
        <v>0</v>
      </c>
      <c r="T227" s="142">
        <v>0</v>
      </c>
      <c r="U227" s="142">
        <v>4.2118586000000002</v>
      </c>
      <c r="V227" s="142">
        <v>10.330063300000001</v>
      </c>
      <c r="W227" s="142">
        <v>2.9097653999999999</v>
      </c>
      <c r="X227" s="142">
        <v>0.108192</v>
      </c>
      <c r="Y227" s="142">
        <v>0.12131</v>
      </c>
      <c r="Z227" s="142">
        <v>0.52969999999999995</v>
      </c>
      <c r="AA227" s="142">
        <v>0.14154</v>
      </c>
      <c r="AB227" s="142">
        <v>0</v>
      </c>
      <c r="AC227" s="142">
        <v>0</v>
      </c>
      <c r="AD227" s="142">
        <v>0</v>
      </c>
      <c r="AE227" s="143">
        <v>0.51131879999999996</v>
      </c>
      <c r="AF227" s="140"/>
      <c r="AG227" s="140"/>
      <c r="AH227" s="140"/>
    </row>
    <row r="228" spans="1:34" x14ac:dyDescent="0.2">
      <c r="A228" s="140" t="s">
        <v>573</v>
      </c>
      <c r="B228" s="140" t="s">
        <v>27</v>
      </c>
      <c r="C228" s="140" t="s">
        <v>282</v>
      </c>
      <c r="D228" s="141" t="s">
        <v>9</v>
      </c>
      <c r="E228" s="141" t="s">
        <v>573</v>
      </c>
      <c r="F228" s="140" t="s">
        <v>574</v>
      </c>
      <c r="G228" s="142">
        <f t="shared" si="3"/>
        <v>5.8998450999999994</v>
      </c>
      <c r="H228" s="142">
        <v>0.01</v>
      </c>
      <c r="I228" s="142">
        <v>5.4057028999999996</v>
      </c>
      <c r="J228" s="142">
        <v>0.48414219999999997</v>
      </c>
      <c r="K228" s="142">
        <v>0</v>
      </c>
      <c r="L228" s="142">
        <v>0</v>
      </c>
      <c r="M228" s="142">
        <v>0</v>
      </c>
      <c r="N228" s="142">
        <v>0</v>
      </c>
      <c r="O228" s="142">
        <v>0</v>
      </c>
      <c r="P228" s="142">
        <v>0.01</v>
      </c>
      <c r="Q228" s="142">
        <v>0</v>
      </c>
      <c r="R228" s="142">
        <v>0</v>
      </c>
      <c r="S228" s="142">
        <v>0</v>
      </c>
      <c r="T228" s="142">
        <v>0</v>
      </c>
      <c r="U228" s="142">
        <v>0.7228504</v>
      </c>
      <c r="V228" s="142">
        <v>3.883251</v>
      </c>
      <c r="W228" s="142">
        <v>0.79960149999999997</v>
      </c>
      <c r="X228" s="142">
        <v>0.108192</v>
      </c>
      <c r="Y228" s="142">
        <v>0.12026000000000001</v>
      </c>
      <c r="Z228" s="142">
        <v>0</v>
      </c>
      <c r="AA228" s="142">
        <v>0</v>
      </c>
      <c r="AB228" s="142">
        <v>0</v>
      </c>
      <c r="AC228" s="142">
        <v>0</v>
      </c>
      <c r="AD228" s="142">
        <v>0</v>
      </c>
      <c r="AE228" s="143">
        <v>0.25569019999999998</v>
      </c>
      <c r="AF228" s="140"/>
      <c r="AG228" s="140"/>
      <c r="AH228" s="140"/>
    </row>
    <row r="229" spans="1:34" x14ac:dyDescent="0.2">
      <c r="A229" s="140" t="s">
        <v>2324</v>
      </c>
      <c r="B229" s="140" t="s">
        <v>27</v>
      </c>
      <c r="C229" s="140" t="s">
        <v>282</v>
      </c>
      <c r="D229" s="141" t="s">
        <v>9</v>
      </c>
      <c r="E229" s="141" t="s">
        <v>2324</v>
      </c>
      <c r="F229" s="140" t="s">
        <v>2325</v>
      </c>
      <c r="G229" s="142">
        <f t="shared" si="3"/>
        <v>2.7399575999999999</v>
      </c>
      <c r="H229" s="142">
        <v>0</v>
      </c>
      <c r="I229" s="142">
        <v>2.0731435</v>
      </c>
      <c r="J229" s="142">
        <v>0.66681409999999997</v>
      </c>
      <c r="K229" s="142">
        <v>0</v>
      </c>
      <c r="L229" s="142">
        <v>0</v>
      </c>
      <c r="M229" s="142">
        <v>0</v>
      </c>
      <c r="N229" s="142">
        <v>0</v>
      </c>
      <c r="O229" s="142">
        <v>0</v>
      </c>
      <c r="P229" s="142">
        <v>0</v>
      </c>
      <c r="Q229" s="142">
        <v>0</v>
      </c>
      <c r="R229" s="142">
        <v>0</v>
      </c>
      <c r="S229" s="142">
        <v>0</v>
      </c>
      <c r="T229" s="142">
        <v>0</v>
      </c>
      <c r="U229" s="142">
        <v>0.1850503</v>
      </c>
      <c r="V229" s="142">
        <v>1.4083307</v>
      </c>
      <c r="W229" s="142">
        <v>0.47976249999999998</v>
      </c>
      <c r="X229" s="142">
        <v>0.30883919999999998</v>
      </c>
      <c r="Y229" s="142">
        <v>0</v>
      </c>
      <c r="Z229" s="142">
        <v>0</v>
      </c>
      <c r="AA229" s="142">
        <v>0</v>
      </c>
      <c r="AB229" s="142">
        <v>0.14212</v>
      </c>
      <c r="AC229" s="142">
        <v>0</v>
      </c>
      <c r="AD229" s="142">
        <v>0</v>
      </c>
      <c r="AE229" s="143">
        <v>0.21585489999999999</v>
      </c>
      <c r="AF229" s="140"/>
      <c r="AG229" s="140"/>
      <c r="AH229" s="140"/>
    </row>
    <row r="230" spans="1:34" x14ac:dyDescent="0.2">
      <c r="A230" s="140" t="s">
        <v>2034</v>
      </c>
      <c r="B230" s="140" t="s">
        <v>27</v>
      </c>
      <c r="C230" s="140" t="s">
        <v>282</v>
      </c>
      <c r="D230" s="141" t="s">
        <v>9</v>
      </c>
      <c r="E230" s="141" t="s">
        <v>2034</v>
      </c>
      <c r="F230" s="140" t="s">
        <v>2039</v>
      </c>
      <c r="G230" s="142">
        <f t="shared" si="3"/>
        <v>10.2341449</v>
      </c>
      <c r="H230" s="142">
        <v>0.24</v>
      </c>
      <c r="I230" s="142">
        <v>8.3514359999999996</v>
      </c>
      <c r="J230" s="142">
        <v>1.6427089000000001</v>
      </c>
      <c r="K230" s="142">
        <v>0</v>
      </c>
      <c r="L230" s="142">
        <v>0.08</v>
      </c>
      <c r="M230" s="142">
        <v>0</v>
      </c>
      <c r="N230" s="142">
        <v>0.16</v>
      </c>
      <c r="O230" s="142">
        <v>0</v>
      </c>
      <c r="P230" s="142">
        <v>0</v>
      </c>
      <c r="Q230" s="142">
        <v>0</v>
      </c>
      <c r="R230" s="142">
        <v>0</v>
      </c>
      <c r="S230" s="142">
        <v>0</v>
      </c>
      <c r="T230" s="142">
        <v>0</v>
      </c>
      <c r="U230" s="142">
        <v>1.7399073</v>
      </c>
      <c r="V230" s="142">
        <v>4.7579336999999997</v>
      </c>
      <c r="W230" s="142">
        <v>1.8535950000000001</v>
      </c>
      <c r="X230" s="142">
        <v>0.385436</v>
      </c>
      <c r="Y230" s="142">
        <v>0.2465</v>
      </c>
      <c r="Z230" s="142">
        <v>0</v>
      </c>
      <c r="AA230" s="142">
        <v>0.56884000000000001</v>
      </c>
      <c r="AB230" s="142">
        <v>0</v>
      </c>
      <c r="AC230" s="142">
        <v>0</v>
      </c>
      <c r="AD230" s="142">
        <v>0</v>
      </c>
      <c r="AE230" s="143">
        <v>0.44193290000000002</v>
      </c>
      <c r="AF230" s="140"/>
      <c r="AG230" s="140"/>
      <c r="AH230" s="140"/>
    </row>
    <row r="231" spans="1:34" x14ac:dyDescent="0.2">
      <c r="A231" s="140" t="s">
        <v>2326</v>
      </c>
      <c r="B231" s="140" t="s">
        <v>27</v>
      </c>
      <c r="C231" s="140" t="s">
        <v>282</v>
      </c>
      <c r="D231" s="141" t="s">
        <v>9</v>
      </c>
      <c r="E231" s="141" t="s">
        <v>2326</v>
      </c>
      <c r="F231" s="140" t="s">
        <v>2327</v>
      </c>
      <c r="G231" s="142">
        <f t="shared" si="3"/>
        <v>4.9708085999999998</v>
      </c>
      <c r="H231" s="142">
        <v>0</v>
      </c>
      <c r="I231" s="142">
        <v>4.6215425999999997</v>
      </c>
      <c r="J231" s="142">
        <v>0.34926600000000002</v>
      </c>
      <c r="K231" s="142">
        <v>0</v>
      </c>
      <c r="L231" s="142">
        <v>0</v>
      </c>
      <c r="M231" s="142">
        <v>0</v>
      </c>
      <c r="N231" s="142">
        <v>0</v>
      </c>
      <c r="O231" s="142">
        <v>0</v>
      </c>
      <c r="P231" s="142">
        <v>0</v>
      </c>
      <c r="Q231" s="142">
        <v>0</v>
      </c>
      <c r="R231" s="142">
        <v>0</v>
      </c>
      <c r="S231" s="142">
        <v>0</v>
      </c>
      <c r="T231" s="142">
        <v>0</v>
      </c>
      <c r="U231" s="142">
        <v>1.0751059999999999</v>
      </c>
      <c r="V231" s="142">
        <v>3.0233932000000001</v>
      </c>
      <c r="W231" s="142">
        <v>0.52304340000000005</v>
      </c>
      <c r="X231" s="142">
        <v>0.34926600000000002</v>
      </c>
      <c r="Y231" s="142">
        <v>0</v>
      </c>
      <c r="Z231" s="142">
        <v>0</v>
      </c>
      <c r="AA231" s="142">
        <v>0</v>
      </c>
      <c r="AB231" s="142">
        <v>0</v>
      </c>
      <c r="AC231" s="142">
        <v>0</v>
      </c>
      <c r="AD231" s="142">
        <v>0</v>
      </c>
      <c r="AE231" s="143">
        <v>0</v>
      </c>
      <c r="AF231" s="140"/>
      <c r="AG231" s="140"/>
      <c r="AH231" s="140"/>
    </row>
    <row r="232" spans="1:34" x14ac:dyDescent="0.2">
      <c r="A232" s="140" t="s">
        <v>2032</v>
      </c>
      <c r="B232" s="140" t="s">
        <v>27</v>
      </c>
      <c r="C232" s="140" t="s">
        <v>282</v>
      </c>
      <c r="D232" s="141" t="s">
        <v>9</v>
      </c>
      <c r="E232" s="141" t="s">
        <v>2032</v>
      </c>
      <c r="F232" s="140" t="s">
        <v>2038</v>
      </c>
      <c r="G232" s="142">
        <f t="shared" si="3"/>
        <v>12.180233400000001</v>
      </c>
      <c r="H232" s="142">
        <v>0</v>
      </c>
      <c r="I232" s="142">
        <v>10.7719185</v>
      </c>
      <c r="J232" s="142">
        <v>1.4083148999999999</v>
      </c>
      <c r="K232" s="142">
        <v>0</v>
      </c>
      <c r="L232" s="142">
        <v>0</v>
      </c>
      <c r="M232" s="142">
        <v>0</v>
      </c>
      <c r="N232" s="142">
        <v>0</v>
      </c>
      <c r="O232" s="142">
        <v>0</v>
      </c>
      <c r="P232" s="142">
        <v>0</v>
      </c>
      <c r="Q232" s="142">
        <v>0</v>
      </c>
      <c r="R232" s="142">
        <v>0</v>
      </c>
      <c r="S232" s="142">
        <v>0</v>
      </c>
      <c r="T232" s="142">
        <v>0</v>
      </c>
      <c r="U232" s="142">
        <v>2.6073928</v>
      </c>
      <c r="V232" s="142">
        <v>5.9721115999999999</v>
      </c>
      <c r="W232" s="142">
        <v>2.1924141000000001</v>
      </c>
      <c r="X232" s="142">
        <v>0.49587490000000001</v>
      </c>
      <c r="Y232" s="142">
        <v>0</v>
      </c>
      <c r="Z232" s="142">
        <v>0.48353659999999998</v>
      </c>
      <c r="AA232" s="142">
        <v>0.1016517</v>
      </c>
      <c r="AB232" s="142">
        <v>0</v>
      </c>
      <c r="AC232" s="142">
        <v>0</v>
      </c>
      <c r="AD232" s="142">
        <v>0</v>
      </c>
      <c r="AE232" s="143">
        <v>0.32725169999999998</v>
      </c>
      <c r="AF232" s="140"/>
      <c r="AG232" s="140"/>
      <c r="AH232" s="140"/>
    </row>
    <row r="233" spans="1:34" x14ac:dyDescent="0.2">
      <c r="A233" s="140" t="s">
        <v>112</v>
      </c>
      <c r="B233" s="140" t="s">
        <v>27</v>
      </c>
      <c r="C233" s="140" t="s">
        <v>282</v>
      </c>
      <c r="D233" s="141" t="s">
        <v>9</v>
      </c>
      <c r="E233" s="141" t="s">
        <v>112</v>
      </c>
      <c r="F233" s="140" t="s">
        <v>333</v>
      </c>
      <c r="G233" s="142">
        <f t="shared" si="3"/>
        <v>5.2638851999999998</v>
      </c>
      <c r="H233" s="142">
        <v>0.1</v>
      </c>
      <c r="I233" s="142">
        <v>4.6340269000000003</v>
      </c>
      <c r="J233" s="142">
        <v>0.5298583</v>
      </c>
      <c r="K233" s="142">
        <v>0</v>
      </c>
      <c r="L233" s="142">
        <v>0</v>
      </c>
      <c r="M233" s="142">
        <v>0</v>
      </c>
      <c r="N233" s="142">
        <v>0.1</v>
      </c>
      <c r="O233" s="142">
        <v>0</v>
      </c>
      <c r="P233" s="142">
        <v>0</v>
      </c>
      <c r="Q233" s="142">
        <v>0</v>
      </c>
      <c r="R233" s="142">
        <v>0</v>
      </c>
      <c r="S233" s="142">
        <v>0</v>
      </c>
      <c r="T233" s="142">
        <v>0</v>
      </c>
      <c r="U233" s="142">
        <v>0.66115139999999994</v>
      </c>
      <c r="V233" s="142">
        <v>3.3346638999999998</v>
      </c>
      <c r="W233" s="142">
        <v>0.63821159999999999</v>
      </c>
      <c r="X233" s="142">
        <v>0</v>
      </c>
      <c r="Y233" s="142">
        <v>0.13245000000000001</v>
      </c>
      <c r="Z233" s="142">
        <v>0.13375999999999999</v>
      </c>
      <c r="AA233" s="142">
        <v>0</v>
      </c>
      <c r="AB233" s="142">
        <v>0</v>
      </c>
      <c r="AC233" s="142">
        <v>0</v>
      </c>
      <c r="AD233" s="142">
        <v>0</v>
      </c>
      <c r="AE233" s="143">
        <v>0.2636483</v>
      </c>
      <c r="AF233" s="140"/>
      <c r="AG233" s="140"/>
      <c r="AH233" s="140"/>
    </row>
    <row r="234" spans="1:34" x14ac:dyDescent="0.2">
      <c r="A234" s="140" t="s">
        <v>567</v>
      </c>
      <c r="B234" s="140" t="s">
        <v>27</v>
      </c>
      <c r="C234" s="140" t="s">
        <v>282</v>
      </c>
      <c r="D234" s="141" t="s">
        <v>9</v>
      </c>
      <c r="E234" s="141" t="s">
        <v>567</v>
      </c>
      <c r="F234" s="140" t="s">
        <v>568</v>
      </c>
      <c r="G234" s="142">
        <f t="shared" si="3"/>
        <v>7.6551115000000003</v>
      </c>
      <c r="H234" s="142">
        <v>0</v>
      </c>
      <c r="I234" s="142">
        <v>6.0712381999999998</v>
      </c>
      <c r="J234" s="142">
        <v>1.5838733</v>
      </c>
      <c r="K234" s="142">
        <v>0</v>
      </c>
      <c r="L234" s="142">
        <v>0</v>
      </c>
      <c r="M234" s="142">
        <v>0</v>
      </c>
      <c r="N234" s="142">
        <v>0</v>
      </c>
      <c r="O234" s="142">
        <v>0</v>
      </c>
      <c r="P234" s="142">
        <v>0</v>
      </c>
      <c r="Q234" s="142">
        <v>0</v>
      </c>
      <c r="R234" s="142">
        <v>0</v>
      </c>
      <c r="S234" s="142">
        <v>0</v>
      </c>
      <c r="T234" s="142">
        <v>0</v>
      </c>
      <c r="U234" s="142">
        <v>0.68044950000000004</v>
      </c>
      <c r="V234" s="142">
        <v>4.2269433999999997</v>
      </c>
      <c r="W234" s="142">
        <v>1.1638453</v>
      </c>
      <c r="X234" s="142">
        <v>0.40931400000000001</v>
      </c>
      <c r="Y234" s="142">
        <v>0.75748599999999999</v>
      </c>
      <c r="Z234" s="142">
        <v>0</v>
      </c>
      <c r="AA234" s="142">
        <v>0</v>
      </c>
      <c r="AB234" s="142">
        <v>0</v>
      </c>
      <c r="AC234" s="142">
        <v>0</v>
      </c>
      <c r="AD234" s="142">
        <v>0</v>
      </c>
      <c r="AE234" s="143">
        <v>0.41707329999999998</v>
      </c>
      <c r="AF234" s="140"/>
      <c r="AG234" s="140"/>
      <c r="AH234" s="140"/>
    </row>
    <row r="235" spans="1:34" x14ac:dyDescent="0.2">
      <c r="A235" s="140" t="s">
        <v>331</v>
      </c>
      <c r="B235" s="140" t="s">
        <v>27</v>
      </c>
      <c r="C235" s="140" t="s">
        <v>282</v>
      </c>
      <c r="D235" s="141" t="s">
        <v>9</v>
      </c>
      <c r="E235" s="141" t="s">
        <v>331</v>
      </c>
      <c r="F235" s="140" t="s">
        <v>332</v>
      </c>
      <c r="G235" s="142">
        <f t="shared" si="3"/>
        <v>8.9569782</v>
      </c>
      <c r="H235" s="142">
        <v>0.09</v>
      </c>
      <c r="I235" s="142">
        <v>7.5498507999999998</v>
      </c>
      <c r="J235" s="142">
        <v>1.3171273999999999</v>
      </c>
      <c r="K235" s="142">
        <v>0</v>
      </c>
      <c r="L235" s="142">
        <v>0</v>
      </c>
      <c r="M235" s="142">
        <v>0</v>
      </c>
      <c r="N235" s="142">
        <v>0</v>
      </c>
      <c r="O235" s="142">
        <v>0</v>
      </c>
      <c r="P235" s="142">
        <v>0</v>
      </c>
      <c r="Q235" s="142">
        <v>0</v>
      </c>
      <c r="R235" s="142">
        <v>0.09</v>
      </c>
      <c r="S235" s="142">
        <v>0</v>
      </c>
      <c r="T235" s="142">
        <v>0</v>
      </c>
      <c r="U235" s="142">
        <v>2.1052181999999999</v>
      </c>
      <c r="V235" s="142">
        <v>3.9021503000000002</v>
      </c>
      <c r="W235" s="142">
        <v>1.5424823000000001</v>
      </c>
      <c r="X235" s="142">
        <v>0.47000730000000002</v>
      </c>
      <c r="Y235" s="142">
        <v>0</v>
      </c>
      <c r="Z235" s="142">
        <v>0.13507</v>
      </c>
      <c r="AA235" s="142">
        <v>0</v>
      </c>
      <c r="AB235" s="142">
        <v>0.29812</v>
      </c>
      <c r="AC235" s="142">
        <v>0.14457999999999999</v>
      </c>
      <c r="AD235" s="142">
        <v>0</v>
      </c>
      <c r="AE235" s="143">
        <v>0.26935009999999998</v>
      </c>
      <c r="AF235" s="140"/>
      <c r="AG235" s="140"/>
      <c r="AH235" s="140"/>
    </row>
    <row r="236" spans="1:34" x14ac:dyDescent="0.2">
      <c r="A236" s="140" t="s">
        <v>329</v>
      </c>
      <c r="B236" s="140" t="s">
        <v>27</v>
      </c>
      <c r="C236" s="140" t="s">
        <v>282</v>
      </c>
      <c r="D236" s="141" t="s">
        <v>9</v>
      </c>
      <c r="E236" s="141" t="s">
        <v>329</v>
      </c>
      <c r="F236" s="140" t="s">
        <v>330</v>
      </c>
      <c r="G236" s="142">
        <f t="shared" si="3"/>
        <v>14.617591300000001</v>
      </c>
      <c r="H236" s="142">
        <v>0</v>
      </c>
      <c r="I236" s="142">
        <v>13.746213300000001</v>
      </c>
      <c r="J236" s="142">
        <v>0.87137799999999999</v>
      </c>
      <c r="K236" s="142">
        <v>0</v>
      </c>
      <c r="L236" s="142">
        <v>0</v>
      </c>
      <c r="M236" s="142">
        <v>0</v>
      </c>
      <c r="N236" s="142">
        <v>0</v>
      </c>
      <c r="O236" s="142">
        <v>0</v>
      </c>
      <c r="P236" s="142">
        <v>0</v>
      </c>
      <c r="Q236" s="142">
        <v>0</v>
      </c>
      <c r="R236" s="142">
        <v>0</v>
      </c>
      <c r="S236" s="142">
        <v>0</v>
      </c>
      <c r="T236" s="142">
        <v>0</v>
      </c>
      <c r="U236" s="142">
        <v>2.3293029999999999</v>
      </c>
      <c r="V236" s="142">
        <v>7.3935091999999996</v>
      </c>
      <c r="W236" s="142">
        <v>4.0234011000000001</v>
      </c>
      <c r="X236" s="142">
        <v>0.44099139999999998</v>
      </c>
      <c r="Y236" s="142">
        <v>0.121293</v>
      </c>
      <c r="Z236" s="142">
        <v>0.1005356</v>
      </c>
      <c r="AA236" s="142">
        <v>0</v>
      </c>
      <c r="AB236" s="142">
        <v>0.10829</v>
      </c>
      <c r="AC236" s="142">
        <v>0</v>
      </c>
      <c r="AD236" s="142">
        <v>0</v>
      </c>
      <c r="AE236" s="143">
        <v>0.100268</v>
      </c>
      <c r="AF236" s="140"/>
      <c r="AG236" s="140"/>
      <c r="AH236" s="140"/>
    </row>
    <row r="237" spans="1:34" x14ac:dyDescent="0.2">
      <c r="A237" s="140" t="s">
        <v>156</v>
      </c>
      <c r="B237" s="140" t="s">
        <v>27</v>
      </c>
      <c r="C237" s="140" t="s">
        <v>282</v>
      </c>
      <c r="D237" s="141" t="s">
        <v>9</v>
      </c>
      <c r="E237" s="141" t="s">
        <v>156</v>
      </c>
      <c r="F237" s="140" t="s">
        <v>328</v>
      </c>
      <c r="G237" s="142">
        <f t="shared" si="3"/>
        <v>9.2872477</v>
      </c>
      <c r="H237" s="142">
        <v>0.14000000000000001</v>
      </c>
      <c r="I237" s="142">
        <v>8.0284572999999995</v>
      </c>
      <c r="J237" s="142">
        <v>1.1187904</v>
      </c>
      <c r="K237" s="142">
        <v>0</v>
      </c>
      <c r="L237" s="142">
        <v>0</v>
      </c>
      <c r="M237" s="142">
        <v>0</v>
      </c>
      <c r="N237" s="142">
        <v>0</v>
      </c>
      <c r="O237" s="142">
        <v>0.14000000000000001</v>
      </c>
      <c r="P237" s="142">
        <v>0</v>
      </c>
      <c r="Q237" s="142">
        <v>0</v>
      </c>
      <c r="R237" s="142">
        <v>0</v>
      </c>
      <c r="S237" s="142">
        <v>0</v>
      </c>
      <c r="T237" s="142">
        <v>0</v>
      </c>
      <c r="U237" s="142">
        <v>2.1314595999999999</v>
      </c>
      <c r="V237" s="142">
        <v>4.0943778999999996</v>
      </c>
      <c r="W237" s="142">
        <v>1.8026198</v>
      </c>
      <c r="X237" s="142">
        <v>0.1137254</v>
      </c>
      <c r="Y237" s="142">
        <v>0.33985120000000002</v>
      </c>
      <c r="Z237" s="142">
        <v>0.30257659999999997</v>
      </c>
      <c r="AA237" s="142">
        <v>0</v>
      </c>
      <c r="AB237" s="142">
        <v>0</v>
      </c>
      <c r="AC237" s="142">
        <v>0</v>
      </c>
      <c r="AD237" s="142">
        <v>0</v>
      </c>
      <c r="AE237" s="143">
        <v>0.36263719999999999</v>
      </c>
      <c r="AF237" s="140"/>
      <c r="AG237" s="140"/>
      <c r="AH237" s="140"/>
    </row>
    <row r="238" spans="1:34" x14ac:dyDescent="0.2">
      <c r="A238" s="140" t="s">
        <v>571</v>
      </c>
      <c r="B238" s="140" t="s">
        <v>27</v>
      </c>
      <c r="C238" s="140" t="s">
        <v>282</v>
      </c>
      <c r="D238" s="141" t="s">
        <v>9</v>
      </c>
      <c r="E238" s="141" t="s">
        <v>571</v>
      </c>
      <c r="F238" s="140" t="s">
        <v>572</v>
      </c>
      <c r="G238" s="142">
        <f t="shared" si="3"/>
        <v>13.611401799999999</v>
      </c>
      <c r="H238" s="142">
        <v>0</v>
      </c>
      <c r="I238" s="142">
        <v>12.608824199999999</v>
      </c>
      <c r="J238" s="142">
        <v>1.0025776</v>
      </c>
      <c r="K238" s="142">
        <v>0</v>
      </c>
      <c r="L238" s="142">
        <v>0</v>
      </c>
      <c r="M238" s="142">
        <v>0</v>
      </c>
      <c r="N238" s="142">
        <v>0</v>
      </c>
      <c r="O238" s="142">
        <v>0</v>
      </c>
      <c r="P238" s="142">
        <v>0</v>
      </c>
      <c r="Q238" s="142">
        <v>0</v>
      </c>
      <c r="R238" s="142">
        <v>0</v>
      </c>
      <c r="S238" s="142">
        <v>0</v>
      </c>
      <c r="T238" s="142">
        <v>0</v>
      </c>
      <c r="U238" s="142">
        <v>1.9203929</v>
      </c>
      <c r="V238" s="142">
        <v>8.8808820999999991</v>
      </c>
      <c r="W238" s="142">
        <v>1.8075492</v>
      </c>
      <c r="X238" s="142">
        <v>0.11488139999999999</v>
      </c>
      <c r="Y238" s="142">
        <v>0</v>
      </c>
      <c r="Z238" s="142">
        <v>0.21512100000000001</v>
      </c>
      <c r="AA238" s="142">
        <v>0</v>
      </c>
      <c r="AB238" s="142">
        <v>0</v>
      </c>
      <c r="AC238" s="142">
        <v>0</v>
      </c>
      <c r="AD238" s="142">
        <v>0</v>
      </c>
      <c r="AE238" s="143">
        <v>0.67257520000000004</v>
      </c>
      <c r="AF238" s="140"/>
      <c r="AG238" s="140"/>
      <c r="AH238" s="140"/>
    </row>
    <row r="239" spans="1:34" x14ac:dyDescent="0.2">
      <c r="A239" s="140" t="s">
        <v>326</v>
      </c>
      <c r="B239" s="140" t="s">
        <v>27</v>
      </c>
      <c r="C239" s="140" t="s">
        <v>282</v>
      </c>
      <c r="D239" s="141" t="s">
        <v>9</v>
      </c>
      <c r="E239" s="141" t="s">
        <v>326</v>
      </c>
      <c r="F239" s="140" t="s">
        <v>327</v>
      </c>
      <c r="G239" s="142">
        <f t="shared" si="3"/>
        <v>6.4111689999999992</v>
      </c>
      <c r="H239" s="142">
        <v>0.84</v>
      </c>
      <c r="I239" s="142">
        <v>4.0193978999999995</v>
      </c>
      <c r="J239" s="142">
        <v>1.5517710999999998</v>
      </c>
      <c r="K239" s="142">
        <v>0</v>
      </c>
      <c r="L239" s="142">
        <v>0.57999999999999996</v>
      </c>
      <c r="M239" s="142">
        <v>0</v>
      </c>
      <c r="N239" s="142">
        <v>0.08</v>
      </c>
      <c r="O239" s="142">
        <v>0</v>
      </c>
      <c r="P239" s="142">
        <v>7.0000000000000007E-2</v>
      </c>
      <c r="Q239" s="142">
        <v>0.11</v>
      </c>
      <c r="R239" s="142">
        <v>0</v>
      </c>
      <c r="S239" s="142">
        <v>0</v>
      </c>
      <c r="T239" s="142">
        <v>0</v>
      </c>
      <c r="U239" s="142">
        <v>0.90214879999999997</v>
      </c>
      <c r="V239" s="142">
        <v>1.9998758000000001</v>
      </c>
      <c r="W239" s="142">
        <v>1.1173732999999999</v>
      </c>
      <c r="X239" s="142">
        <v>0.1394204</v>
      </c>
      <c r="Y239" s="142">
        <v>0.2454653</v>
      </c>
      <c r="Z239" s="142">
        <v>0.27916029999999997</v>
      </c>
      <c r="AA239" s="142">
        <v>0.12696650000000001</v>
      </c>
      <c r="AB239" s="142">
        <v>0</v>
      </c>
      <c r="AC239" s="142">
        <v>0.103698</v>
      </c>
      <c r="AD239" s="142">
        <v>0</v>
      </c>
      <c r="AE239" s="143">
        <v>0.65706059999999999</v>
      </c>
      <c r="AF239" s="140"/>
      <c r="AG239" s="140"/>
      <c r="AH239" s="140"/>
    </row>
    <row r="240" spans="1:34" x14ac:dyDescent="0.2">
      <c r="A240" s="140" t="s">
        <v>579</v>
      </c>
      <c r="B240" s="140" t="s">
        <v>27</v>
      </c>
      <c r="C240" s="140" t="s">
        <v>282</v>
      </c>
      <c r="D240" s="141" t="s">
        <v>9</v>
      </c>
      <c r="E240" s="141" t="s">
        <v>579</v>
      </c>
      <c r="F240" s="140" t="s">
        <v>580</v>
      </c>
      <c r="G240" s="142">
        <f t="shared" si="3"/>
        <v>11.782883999999997</v>
      </c>
      <c r="H240" s="142">
        <v>1.19</v>
      </c>
      <c r="I240" s="142">
        <v>8.5591371999999986</v>
      </c>
      <c r="J240" s="142">
        <v>2.0337467999999999</v>
      </c>
      <c r="K240" s="142">
        <v>0.06</v>
      </c>
      <c r="L240" s="142">
        <v>0.63</v>
      </c>
      <c r="M240" s="142">
        <v>0</v>
      </c>
      <c r="N240" s="142">
        <v>0.24</v>
      </c>
      <c r="O240" s="142">
        <v>0.26</v>
      </c>
      <c r="P240" s="142">
        <v>0</v>
      </c>
      <c r="Q240" s="142">
        <v>0</v>
      </c>
      <c r="R240" s="142">
        <v>0</v>
      </c>
      <c r="S240" s="142">
        <v>0</v>
      </c>
      <c r="T240" s="142">
        <v>0</v>
      </c>
      <c r="U240" s="142">
        <v>0.65100979999999997</v>
      </c>
      <c r="V240" s="142">
        <v>6.8277872999999998</v>
      </c>
      <c r="W240" s="142">
        <v>1.0803400999999999</v>
      </c>
      <c r="X240" s="142">
        <v>0.76275110000000002</v>
      </c>
      <c r="Y240" s="142">
        <v>0.36915999999999999</v>
      </c>
      <c r="Z240" s="142">
        <v>0.2142104</v>
      </c>
      <c r="AA240" s="142">
        <v>0</v>
      </c>
      <c r="AB240" s="142">
        <v>0.14992</v>
      </c>
      <c r="AC240" s="142">
        <v>0.1219119</v>
      </c>
      <c r="AD240" s="142">
        <v>0</v>
      </c>
      <c r="AE240" s="143">
        <v>0.41579339999999998</v>
      </c>
      <c r="AF240" s="140"/>
      <c r="AG240" s="140"/>
      <c r="AH240" s="140"/>
    </row>
    <row r="241" spans="1:34" x14ac:dyDescent="0.2">
      <c r="A241" s="140" t="s">
        <v>569</v>
      </c>
      <c r="B241" s="140" t="s">
        <v>27</v>
      </c>
      <c r="C241" s="140" t="s">
        <v>282</v>
      </c>
      <c r="D241" s="141" t="s">
        <v>9</v>
      </c>
      <c r="E241" s="141" t="s">
        <v>569</v>
      </c>
      <c r="F241" s="140" t="s">
        <v>570</v>
      </c>
      <c r="G241" s="142">
        <f t="shared" si="3"/>
        <v>19.213672200000001</v>
      </c>
      <c r="H241" s="142">
        <v>0.42</v>
      </c>
      <c r="I241" s="142">
        <v>12.628525500000002</v>
      </c>
      <c r="J241" s="142">
        <v>6.1651467000000002</v>
      </c>
      <c r="K241" s="142">
        <v>0</v>
      </c>
      <c r="L241" s="142">
        <v>0</v>
      </c>
      <c r="M241" s="142">
        <v>0</v>
      </c>
      <c r="N241" s="142">
        <v>0.42</v>
      </c>
      <c r="O241" s="142">
        <v>0</v>
      </c>
      <c r="P241" s="142">
        <v>0</v>
      </c>
      <c r="Q241" s="142">
        <v>0</v>
      </c>
      <c r="R241" s="142">
        <v>0</v>
      </c>
      <c r="S241" s="142">
        <v>0</v>
      </c>
      <c r="T241" s="142">
        <v>0</v>
      </c>
      <c r="U241" s="142">
        <v>0.59595229999999999</v>
      </c>
      <c r="V241" s="142">
        <v>11.479926000000001</v>
      </c>
      <c r="W241" s="142">
        <v>0.55264720000000001</v>
      </c>
      <c r="X241" s="142">
        <v>0.93195530000000004</v>
      </c>
      <c r="Y241" s="142">
        <v>0.2164527</v>
      </c>
      <c r="Z241" s="142">
        <v>0.34832999999999997</v>
      </c>
      <c r="AA241" s="142">
        <v>0.76380000000000003</v>
      </c>
      <c r="AB241" s="142">
        <v>0.2452126</v>
      </c>
      <c r="AC241" s="142">
        <v>0.254</v>
      </c>
      <c r="AD241" s="142">
        <v>0</v>
      </c>
      <c r="AE241" s="143">
        <v>3.4053960999999999</v>
      </c>
      <c r="AF241" s="140"/>
      <c r="AG241" s="140"/>
      <c r="AH241" s="140"/>
    </row>
    <row r="242" spans="1:34" x14ac:dyDescent="0.2">
      <c r="A242" s="140" t="s">
        <v>2328</v>
      </c>
      <c r="B242" s="140" t="s">
        <v>25</v>
      </c>
      <c r="C242" s="140" t="s">
        <v>283</v>
      </c>
      <c r="D242" s="141" t="s">
        <v>10</v>
      </c>
      <c r="E242" s="141" t="s">
        <v>2328</v>
      </c>
      <c r="F242" s="140" t="s">
        <v>2329</v>
      </c>
      <c r="G242" s="142">
        <f t="shared" si="3"/>
        <v>6.7131730000000003</v>
      </c>
      <c r="H242" s="142">
        <v>0</v>
      </c>
      <c r="I242" s="142">
        <v>6.6104890000000003</v>
      </c>
      <c r="J242" s="142">
        <v>0.102684</v>
      </c>
      <c r="K242" s="142">
        <v>0</v>
      </c>
      <c r="L242" s="142">
        <v>0</v>
      </c>
      <c r="M242" s="142">
        <v>0</v>
      </c>
      <c r="N242" s="142">
        <v>0</v>
      </c>
      <c r="O242" s="142">
        <v>0</v>
      </c>
      <c r="P242" s="142">
        <v>0</v>
      </c>
      <c r="Q242" s="142">
        <v>0</v>
      </c>
      <c r="R242" s="142">
        <v>0</v>
      </c>
      <c r="S242" s="142">
        <v>0</v>
      </c>
      <c r="T242" s="142">
        <v>0</v>
      </c>
      <c r="U242" s="142">
        <v>0.28432639999999998</v>
      </c>
      <c r="V242" s="142">
        <v>5.1753298000000001</v>
      </c>
      <c r="W242" s="142">
        <v>1.1508328000000001</v>
      </c>
      <c r="X242" s="142">
        <v>0.102684</v>
      </c>
      <c r="Y242" s="142">
        <v>0</v>
      </c>
      <c r="Z242" s="142">
        <v>0</v>
      </c>
      <c r="AA242" s="142">
        <v>0</v>
      </c>
      <c r="AB242" s="142">
        <v>0</v>
      </c>
      <c r="AC242" s="142">
        <v>0</v>
      </c>
      <c r="AD242" s="142">
        <v>0</v>
      </c>
      <c r="AE242" s="143">
        <v>0</v>
      </c>
      <c r="AF242" s="140"/>
      <c r="AG242" s="140"/>
      <c r="AH242" s="140"/>
    </row>
    <row r="243" spans="1:34" x14ac:dyDescent="0.2">
      <c r="A243" s="140" t="s">
        <v>2330</v>
      </c>
      <c r="B243" s="140" t="s">
        <v>25</v>
      </c>
      <c r="C243" s="140" t="s">
        <v>283</v>
      </c>
      <c r="D243" s="141" t="s">
        <v>10</v>
      </c>
      <c r="E243" s="141" t="s">
        <v>2330</v>
      </c>
      <c r="F243" s="140" t="s">
        <v>2331</v>
      </c>
      <c r="G243" s="142">
        <f t="shared" si="3"/>
        <v>5.1385406000000007</v>
      </c>
      <c r="H243" s="142">
        <v>0.56000000000000005</v>
      </c>
      <c r="I243" s="142">
        <v>4.1096223000000007</v>
      </c>
      <c r="J243" s="142">
        <v>0.46891830000000001</v>
      </c>
      <c r="K243" s="142">
        <v>0</v>
      </c>
      <c r="L243" s="142">
        <v>0.42</v>
      </c>
      <c r="M243" s="142">
        <v>0</v>
      </c>
      <c r="N243" s="142">
        <v>0</v>
      </c>
      <c r="O243" s="142">
        <v>0.14000000000000001</v>
      </c>
      <c r="P243" s="142">
        <v>0</v>
      </c>
      <c r="Q243" s="142">
        <v>0</v>
      </c>
      <c r="R243" s="142">
        <v>0</v>
      </c>
      <c r="S243" s="142">
        <v>0</v>
      </c>
      <c r="T243" s="142">
        <v>0</v>
      </c>
      <c r="U243" s="142">
        <v>0.49029879999999998</v>
      </c>
      <c r="V243" s="142">
        <v>2.9337723000000002</v>
      </c>
      <c r="W243" s="142">
        <v>0.68555120000000003</v>
      </c>
      <c r="X243" s="142">
        <v>0</v>
      </c>
      <c r="Y243" s="142">
        <v>0</v>
      </c>
      <c r="Z243" s="142">
        <v>0.11008</v>
      </c>
      <c r="AA243" s="142">
        <v>0</v>
      </c>
      <c r="AB243" s="142">
        <v>0</v>
      </c>
      <c r="AC243" s="142">
        <v>0.11856</v>
      </c>
      <c r="AD243" s="142">
        <v>0</v>
      </c>
      <c r="AE243" s="143">
        <v>0.2402783</v>
      </c>
      <c r="AF243" s="140"/>
      <c r="AG243" s="140"/>
      <c r="AH243" s="140"/>
    </row>
    <row r="244" spans="1:34" x14ac:dyDescent="0.2">
      <c r="A244" s="140" t="s">
        <v>971</v>
      </c>
      <c r="B244" s="140" t="s">
        <v>25</v>
      </c>
      <c r="C244" s="140" t="s">
        <v>283</v>
      </c>
      <c r="D244" s="141" t="s">
        <v>10</v>
      </c>
      <c r="E244" s="141" t="s">
        <v>971</v>
      </c>
      <c r="F244" s="140" t="s">
        <v>1434</v>
      </c>
      <c r="G244" s="142">
        <f t="shared" si="3"/>
        <v>7.7374277000000005</v>
      </c>
      <c r="H244" s="142">
        <v>0.23</v>
      </c>
      <c r="I244" s="142">
        <v>6.7572536999999997</v>
      </c>
      <c r="J244" s="142">
        <v>0.75017400000000001</v>
      </c>
      <c r="K244" s="142">
        <v>0</v>
      </c>
      <c r="L244" s="142">
        <v>0</v>
      </c>
      <c r="M244" s="142">
        <v>0</v>
      </c>
      <c r="N244" s="142">
        <v>0.23</v>
      </c>
      <c r="O244" s="142">
        <v>0</v>
      </c>
      <c r="P244" s="142">
        <v>0</v>
      </c>
      <c r="Q244" s="142">
        <v>0</v>
      </c>
      <c r="R244" s="142">
        <v>0</v>
      </c>
      <c r="S244" s="142">
        <v>0</v>
      </c>
      <c r="T244" s="142">
        <v>0</v>
      </c>
      <c r="U244" s="142">
        <v>1.0669074999999999</v>
      </c>
      <c r="V244" s="142">
        <v>4.8185203999999997</v>
      </c>
      <c r="W244" s="142">
        <v>0.87182579999999998</v>
      </c>
      <c r="X244" s="142">
        <v>0.17232210000000001</v>
      </c>
      <c r="Y244" s="142">
        <v>0</v>
      </c>
      <c r="Z244" s="142">
        <v>0</v>
      </c>
      <c r="AA244" s="142">
        <v>0.112</v>
      </c>
      <c r="AB244" s="142">
        <v>0</v>
      </c>
      <c r="AC244" s="142">
        <v>0</v>
      </c>
      <c r="AD244" s="142">
        <v>0</v>
      </c>
      <c r="AE244" s="143">
        <v>0.46585189999999999</v>
      </c>
      <c r="AF244" s="140"/>
      <c r="AG244" s="140"/>
      <c r="AH244" s="140"/>
    </row>
    <row r="245" spans="1:34" x14ac:dyDescent="0.2">
      <c r="A245" s="140" t="s">
        <v>271</v>
      </c>
      <c r="B245" s="140" t="s">
        <v>25</v>
      </c>
      <c r="C245" s="140" t="s">
        <v>283</v>
      </c>
      <c r="D245" s="141" t="s">
        <v>10</v>
      </c>
      <c r="E245" s="141" t="s">
        <v>271</v>
      </c>
      <c r="F245" s="140" t="s">
        <v>341</v>
      </c>
      <c r="G245" s="142">
        <f t="shared" si="3"/>
        <v>8.2180274000000004</v>
      </c>
      <c r="H245" s="142">
        <v>0</v>
      </c>
      <c r="I245" s="142">
        <v>6.9149102999999998</v>
      </c>
      <c r="J245" s="142">
        <v>1.3031171000000001</v>
      </c>
      <c r="K245" s="142">
        <v>0</v>
      </c>
      <c r="L245" s="142">
        <v>0</v>
      </c>
      <c r="M245" s="142">
        <v>0</v>
      </c>
      <c r="N245" s="142">
        <v>0</v>
      </c>
      <c r="O245" s="142">
        <v>0</v>
      </c>
      <c r="P245" s="142">
        <v>0</v>
      </c>
      <c r="Q245" s="142">
        <v>0</v>
      </c>
      <c r="R245" s="142">
        <v>0</v>
      </c>
      <c r="S245" s="142">
        <v>0</v>
      </c>
      <c r="T245" s="142">
        <v>0</v>
      </c>
      <c r="U245" s="142">
        <v>1.3752922999999999</v>
      </c>
      <c r="V245" s="142">
        <v>4.6739093</v>
      </c>
      <c r="W245" s="142">
        <v>0.8657087</v>
      </c>
      <c r="X245" s="142">
        <v>0.25138549999999998</v>
      </c>
      <c r="Y245" s="142">
        <v>0</v>
      </c>
      <c r="Z245" s="142">
        <v>0</v>
      </c>
      <c r="AA245" s="142">
        <v>0</v>
      </c>
      <c r="AB245" s="142">
        <v>0</v>
      </c>
      <c r="AC245" s="142">
        <v>0</v>
      </c>
      <c r="AD245" s="142">
        <v>0</v>
      </c>
      <c r="AE245" s="143">
        <v>1.0517316000000001</v>
      </c>
      <c r="AF245" s="140"/>
      <c r="AG245" s="140"/>
      <c r="AH245" s="140"/>
    </row>
    <row r="246" spans="1:34" x14ac:dyDescent="0.2">
      <c r="A246" s="140" t="s">
        <v>587</v>
      </c>
      <c r="B246" s="140" t="s">
        <v>25</v>
      </c>
      <c r="C246" s="140" t="s">
        <v>283</v>
      </c>
      <c r="D246" s="141" t="s">
        <v>10</v>
      </c>
      <c r="E246" s="141" t="s">
        <v>587</v>
      </c>
      <c r="F246" s="140" t="s">
        <v>588</v>
      </c>
      <c r="G246" s="142">
        <f t="shared" si="3"/>
        <v>6.5107740999999999</v>
      </c>
      <c r="H246" s="142">
        <v>0</v>
      </c>
      <c r="I246" s="142">
        <v>5.2298537999999999</v>
      </c>
      <c r="J246" s="142">
        <v>1.2809203</v>
      </c>
      <c r="K246" s="142">
        <v>0</v>
      </c>
      <c r="L246" s="142">
        <v>0</v>
      </c>
      <c r="M246" s="142">
        <v>0</v>
      </c>
      <c r="N246" s="142">
        <v>0</v>
      </c>
      <c r="O246" s="142">
        <v>0</v>
      </c>
      <c r="P246" s="142">
        <v>0</v>
      </c>
      <c r="Q246" s="142">
        <v>0</v>
      </c>
      <c r="R246" s="142">
        <v>0</v>
      </c>
      <c r="S246" s="142">
        <v>0</v>
      </c>
      <c r="T246" s="142">
        <v>0</v>
      </c>
      <c r="U246" s="142">
        <v>0.59888830000000004</v>
      </c>
      <c r="V246" s="142">
        <v>3.1510151999999998</v>
      </c>
      <c r="W246" s="142">
        <v>1.4799503000000001</v>
      </c>
      <c r="X246" s="142">
        <v>0</v>
      </c>
      <c r="Y246" s="142">
        <v>0.13973679999999999</v>
      </c>
      <c r="Z246" s="142">
        <v>0</v>
      </c>
      <c r="AA246" s="142">
        <v>0.27784999999999999</v>
      </c>
      <c r="AB246" s="142">
        <v>0</v>
      </c>
      <c r="AC246" s="142">
        <v>0.62660000000000005</v>
      </c>
      <c r="AD246" s="142">
        <v>0</v>
      </c>
      <c r="AE246" s="143">
        <v>0.23673350000000001</v>
      </c>
      <c r="AF246" s="140"/>
      <c r="AG246" s="140"/>
      <c r="AH246" s="140"/>
    </row>
    <row r="247" spans="1:34" x14ac:dyDescent="0.2">
      <c r="A247" s="140" t="s">
        <v>2025</v>
      </c>
      <c r="B247" s="140" t="s">
        <v>25</v>
      </c>
      <c r="C247" s="140" t="s">
        <v>283</v>
      </c>
      <c r="D247" s="141" t="s">
        <v>10</v>
      </c>
      <c r="E247" s="141" t="s">
        <v>2025</v>
      </c>
      <c r="F247" s="140" t="s">
        <v>2041</v>
      </c>
      <c r="G247" s="142">
        <f t="shared" si="3"/>
        <v>1.9471203000000001</v>
      </c>
      <c r="H247" s="142">
        <v>0</v>
      </c>
      <c r="I247" s="142">
        <v>1.8387073</v>
      </c>
      <c r="J247" s="142">
        <v>0.108413</v>
      </c>
      <c r="K247" s="142">
        <v>0</v>
      </c>
      <c r="L247" s="142">
        <v>0</v>
      </c>
      <c r="M247" s="142">
        <v>0</v>
      </c>
      <c r="N247" s="142">
        <v>0</v>
      </c>
      <c r="O247" s="142">
        <v>0</v>
      </c>
      <c r="P247" s="142">
        <v>0</v>
      </c>
      <c r="Q247" s="142">
        <v>0</v>
      </c>
      <c r="R247" s="142">
        <v>0</v>
      </c>
      <c r="S247" s="142">
        <v>0</v>
      </c>
      <c r="T247" s="142">
        <v>0</v>
      </c>
      <c r="U247" s="142">
        <v>0.30337809999999998</v>
      </c>
      <c r="V247" s="142">
        <v>1.284678</v>
      </c>
      <c r="W247" s="142">
        <v>0.25065120000000002</v>
      </c>
      <c r="X247" s="142">
        <v>0</v>
      </c>
      <c r="Y247" s="142">
        <v>0</v>
      </c>
      <c r="Z247" s="142">
        <v>0</v>
      </c>
      <c r="AA247" s="142">
        <v>0</v>
      </c>
      <c r="AB247" s="142">
        <v>0</v>
      </c>
      <c r="AC247" s="142">
        <v>0</v>
      </c>
      <c r="AD247" s="142">
        <v>0</v>
      </c>
      <c r="AE247" s="143">
        <v>0.108413</v>
      </c>
      <c r="AF247" s="140"/>
      <c r="AG247" s="140"/>
      <c r="AH247" s="140"/>
    </row>
    <row r="248" spans="1:34" x14ac:dyDescent="0.2">
      <c r="A248" s="140" t="s">
        <v>944</v>
      </c>
      <c r="B248" s="140" t="s">
        <v>25</v>
      </c>
      <c r="C248" s="140" t="s">
        <v>283</v>
      </c>
      <c r="D248" s="141" t="s">
        <v>10</v>
      </c>
      <c r="E248" s="141" t="s">
        <v>944</v>
      </c>
      <c r="F248" s="140" t="s">
        <v>1408</v>
      </c>
      <c r="G248" s="142">
        <f t="shared" si="3"/>
        <v>7.9134893999999996</v>
      </c>
      <c r="H248" s="142">
        <v>0.05</v>
      </c>
      <c r="I248" s="142">
        <v>7.2346477</v>
      </c>
      <c r="J248" s="142">
        <v>0.62884169999999995</v>
      </c>
      <c r="K248" s="142">
        <v>0.01</v>
      </c>
      <c r="L248" s="142">
        <v>0.04</v>
      </c>
      <c r="M248" s="142">
        <v>0</v>
      </c>
      <c r="N248" s="142">
        <v>0</v>
      </c>
      <c r="O248" s="142">
        <v>0</v>
      </c>
      <c r="P248" s="142">
        <v>0</v>
      </c>
      <c r="Q248" s="142">
        <v>0</v>
      </c>
      <c r="R248" s="142">
        <v>0</v>
      </c>
      <c r="S248" s="142">
        <v>0</v>
      </c>
      <c r="T248" s="142">
        <v>0</v>
      </c>
      <c r="U248" s="142">
        <v>1.7544727</v>
      </c>
      <c r="V248" s="142">
        <v>3.5411277999999999</v>
      </c>
      <c r="W248" s="142">
        <v>1.9390472000000001</v>
      </c>
      <c r="X248" s="142">
        <v>0</v>
      </c>
      <c r="Y248" s="142">
        <v>0</v>
      </c>
      <c r="Z248" s="142">
        <v>0</v>
      </c>
      <c r="AA248" s="142">
        <v>0</v>
      </c>
      <c r="AB248" s="142">
        <v>0</v>
      </c>
      <c r="AC248" s="142">
        <v>0</v>
      </c>
      <c r="AD248" s="142">
        <v>0</v>
      </c>
      <c r="AE248" s="143">
        <v>0.62884169999999995</v>
      </c>
      <c r="AF248" s="140"/>
      <c r="AG248" s="140"/>
      <c r="AH248" s="140"/>
    </row>
    <row r="249" spans="1:34" x14ac:dyDescent="0.2">
      <c r="A249" s="140" t="s">
        <v>207</v>
      </c>
      <c r="B249" s="140" t="s">
        <v>25</v>
      </c>
      <c r="C249" s="140" t="s">
        <v>283</v>
      </c>
      <c r="D249" s="141" t="s">
        <v>10</v>
      </c>
      <c r="E249" s="141" t="s">
        <v>207</v>
      </c>
      <c r="F249" s="140" t="s">
        <v>208</v>
      </c>
      <c r="G249" s="142">
        <f t="shared" si="3"/>
        <v>3.9428045000000003</v>
      </c>
      <c r="H249" s="142">
        <v>0.08</v>
      </c>
      <c r="I249" s="142">
        <v>3.3297816000000005</v>
      </c>
      <c r="J249" s="142">
        <v>0.53302289999999997</v>
      </c>
      <c r="K249" s="142">
        <v>0</v>
      </c>
      <c r="L249" s="142">
        <v>0</v>
      </c>
      <c r="M249" s="142">
        <v>0</v>
      </c>
      <c r="N249" s="142">
        <v>0.08</v>
      </c>
      <c r="O249" s="142">
        <v>0</v>
      </c>
      <c r="P249" s="142">
        <v>0</v>
      </c>
      <c r="Q249" s="142">
        <v>0</v>
      </c>
      <c r="R249" s="142">
        <v>0</v>
      </c>
      <c r="S249" s="142">
        <v>0</v>
      </c>
      <c r="T249" s="142">
        <v>0</v>
      </c>
      <c r="U249" s="142">
        <v>0.57618860000000005</v>
      </c>
      <c r="V249" s="142">
        <v>1.8485161000000001</v>
      </c>
      <c r="W249" s="142">
        <v>0.90507689999999996</v>
      </c>
      <c r="X249" s="142">
        <v>0.11293839999999999</v>
      </c>
      <c r="Y249" s="142">
        <v>0</v>
      </c>
      <c r="Z249" s="142">
        <v>0.24495</v>
      </c>
      <c r="AA249" s="142">
        <v>0</v>
      </c>
      <c r="AB249" s="142">
        <v>0</v>
      </c>
      <c r="AC249" s="142">
        <v>0</v>
      </c>
      <c r="AD249" s="142">
        <v>0</v>
      </c>
      <c r="AE249" s="143">
        <v>0.1751345</v>
      </c>
      <c r="AF249" s="140"/>
      <c r="AG249" s="140"/>
      <c r="AH249" s="140"/>
    </row>
    <row r="250" spans="1:34" x14ac:dyDescent="0.2">
      <c r="A250" s="140" t="s">
        <v>223</v>
      </c>
      <c r="B250" s="140" t="s">
        <v>25</v>
      </c>
      <c r="C250" s="140" t="s">
        <v>283</v>
      </c>
      <c r="D250" s="141" t="s">
        <v>10</v>
      </c>
      <c r="E250" s="141" t="s">
        <v>223</v>
      </c>
      <c r="F250" s="140" t="s">
        <v>340</v>
      </c>
      <c r="G250" s="142">
        <f t="shared" si="3"/>
        <v>4.0210638000000003</v>
      </c>
      <c r="H250" s="142">
        <v>0</v>
      </c>
      <c r="I250" s="142">
        <v>3.5151018000000001</v>
      </c>
      <c r="J250" s="142">
        <v>0.50596200000000002</v>
      </c>
      <c r="K250" s="142">
        <v>0</v>
      </c>
      <c r="L250" s="142">
        <v>0</v>
      </c>
      <c r="M250" s="142">
        <v>0</v>
      </c>
      <c r="N250" s="142">
        <v>0</v>
      </c>
      <c r="O250" s="142">
        <v>0</v>
      </c>
      <c r="P250" s="142">
        <v>0</v>
      </c>
      <c r="Q250" s="142">
        <v>0</v>
      </c>
      <c r="R250" s="142">
        <v>0</v>
      </c>
      <c r="S250" s="142">
        <v>0</v>
      </c>
      <c r="T250" s="142">
        <v>0</v>
      </c>
      <c r="U250" s="142">
        <v>0.69305499999999998</v>
      </c>
      <c r="V250" s="142">
        <v>1.9699357</v>
      </c>
      <c r="W250" s="142">
        <v>0.85211110000000001</v>
      </c>
      <c r="X250" s="142">
        <v>0.120933</v>
      </c>
      <c r="Y250" s="142">
        <v>0</v>
      </c>
      <c r="Z250" s="142">
        <v>0.16199450000000001</v>
      </c>
      <c r="AA250" s="142">
        <v>0.10916729999999999</v>
      </c>
      <c r="AB250" s="142">
        <v>0</v>
      </c>
      <c r="AC250" s="142">
        <v>0</v>
      </c>
      <c r="AD250" s="142">
        <v>0</v>
      </c>
      <c r="AE250" s="143">
        <v>0.1138672</v>
      </c>
      <c r="AF250" s="140"/>
      <c r="AG250" s="140"/>
      <c r="AH250" s="140"/>
    </row>
    <row r="251" spans="1:34" x14ac:dyDescent="0.2">
      <c r="A251" s="140" t="s">
        <v>122</v>
      </c>
      <c r="B251" s="140" t="s">
        <v>25</v>
      </c>
      <c r="C251" s="140" t="s">
        <v>283</v>
      </c>
      <c r="D251" s="141" t="s">
        <v>10</v>
      </c>
      <c r="E251" s="141" t="s">
        <v>122</v>
      </c>
      <c r="F251" s="140" t="s">
        <v>586</v>
      </c>
      <c r="G251" s="142">
        <f t="shared" si="3"/>
        <v>5.8866281000000003</v>
      </c>
      <c r="H251" s="142">
        <v>0.1</v>
      </c>
      <c r="I251" s="142">
        <v>4.9582724000000002</v>
      </c>
      <c r="J251" s="142">
        <v>0.82835570000000003</v>
      </c>
      <c r="K251" s="142">
        <v>0</v>
      </c>
      <c r="L251" s="142">
        <v>0</v>
      </c>
      <c r="M251" s="142">
        <v>0</v>
      </c>
      <c r="N251" s="142">
        <v>0.1</v>
      </c>
      <c r="O251" s="142">
        <v>0</v>
      </c>
      <c r="P251" s="142">
        <v>0</v>
      </c>
      <c r="Q251" s="142">
        <v>0</v>
      </c>
      <c r="R251" s="142">
        <v>0</v>
      </c>
      <c r="S251" s="142">
        <v>0</v>
      </c>
      <c r="T251" s="142">
        <v>0</v>
      </c>
      <c r="U251" s="142">
        <v>0.66204370000000001</v>
      </c>
      <c r="V251" s="142">
        <v>3.7036750999999999</v>
      </c>
      <c r="W251" s="142">
        <v>0.59255360000000001</v>
      </c>
      <c r="X251" s="142">
        <v>0.17770320000000001</v>
      </c>
      <c r="Y251" s="142">
        <v>0.41743590000000003</v>
      </c>
      <c r="Z251" s="142">
        <v>0</v>
      </c>
      <c r="AA251" s="142">
        <v>0</v>
      </c>
      <c r="AB251" s="142">
        <v>0</v>
      </c>
      <c r="AC251" s="142">
        <v>0</v>
      </c>
      <c r="AD251" s="142">
        <v>0</v>
      </c>
      <c r="AE251" s="143">
        <v>0.2332166</v>
      </c>
      <c r="AF251" s="140"/>
      <c r="AG251" s="140"/>
      <c r="AH251" s="140"/>
    </row>
    <row r="252" spans="1:34" x14ac:dyDescent="0.2">
      <c r="A252" s="140" t="s">
        <v>425</v>
      </c>
      <c r="B252" s="140" t="s">
        <v>25</v>
      </c>
      <c r="C252" s="140" t="s">
        <v>283</v>
      </c>
      <c r="D252" s="141" t="s">
        <v>10</v>
      </c>
      <c r="E252" s="141" t="s">
        <v>425</v>
      </c>
      <c r="F252" s="140" t="s">
        <v>426</v>
      </c>
      <c r="G252" s="142">
        <f t="shared" si="3"/>
        <v>10.092840499999999</v>
      </c>
      <c r="H252" s="142">
        <v>0</v>
      </c>
      <c r="I252" s="142">
        <v>9.3514047999999992</v>
      </c>
      <c r="J252" s="142">
        <v>0.74143569999999992</v>
      </c>
      <c r="K252" s="142">
        <v>0</v>
      </c>
      <c r="L252" s="142">
        <v>0</v>
      </c>
      <c r="M252" s="142">
        <v>0</v>
      </c>
      <c r="N252" s="142">
        <v>0</v>
      </c>
      <c r="O252" s="142">
        <v>0</v>
      </c>
      <c r="P252" s="142">
        <v>0</v>
      </c>
      <c r="Q252" s="142">
        <v>0</v>
      </c>
      <c r="R252" s="142">
        <v>0</v>
      </c>
      <c r="S252" s="142">
        <v>0</v>
      </c>
      <c r="T252" s="142">
        <v>0</v>
      </c>
      <c r="U252" s="142">
        <v>2.0527134999999999</v>
      </c>
      <c r="V252" s="142">
        <v>5.1566603999999998</v>
      </c>
      <c r="W252" s="142">
        <v>2.1420309</v>
      </c>
      <c r="X252" s="142">
        <v>0.14178450000000001</v>
      </c>
      <c r="Y252" s="142">
        <v>0.21860280000000001</v>
      </c>
      <c r="Z252" s="142">
        <v>0.26717999999999997</v>
      </c>
      <c r="AA252" s="142">
        <v>0</v>
      </c>
      <c r="AB252" s="142">
        <v>0</v>
      </c>
      <c r="AC252" s="142">
        <v>0</v>
      </c>
      <c r="AD252" s="142">
        <v>0</v>
      </c>
      <c r="AE252" s="143">
        <v>0.11386839999999999</v>
      </c>
      <c r="AF252" s="140"/>
      <c r="AG252" s="140"/>
      <c r="AH252" s="140"/>
    </row>
    <row r="253" spans="1:34" x14ac:dyDescent="0.2">
      <c r="A253" s="140" t="s">
        <v>584</v>
      </c>
      <c r="B253" s="140" t="s">
        <v>25</v>
      </c>
      <c r="C253" s="140" t="s">
        <v>283</v>
      </c>
      <c r="D253" s="141" t="s">
        <v>10</v>
      </c>
      <c r="E253" s="141" t="s">
        <v>584</v>
      </c>
      <c r="F253" s="140" t="s">
        <v>585</v>
      </c>
      <c r="G253" s="142">
        <f t="shared" si="3"/>
        <v>2.4164333000000005</v>
      </c>
      <c r="H253" s="142">
        <v>0</v>
      </c>
      <c r="I253" s="142">
        <v>1.8784303000000002</v>
      </c>
      <c r="J253" s="142">
        <v>0.53800300000000001</v>
      </c>
      <c r="K253" s="142">
        <v>0</v>
      </c>
      <c r="L253" s="142">
        <v>0</v>
      </c>
      <c r="M253" s="142">
        <v>0</v>
      </c>
      <c r="N253" s="142">
        <v>0</v>
      </c>
      <c r="O253" s="142">
        <v>0</v>
      </c>
      <c r="P253" s="142">
        <v>0</v>
      </c>
      <c r="Q253" s="142">
        <v>0</v>
      </c>
      <c r="R253" s="142">
        <v>0</v>
      </c>
      <c r="S253" s="142">
        <v>0</v>
      </c>
      <c r="T253" s="142">
        <v>0</v>
      </c>
      <c r="U253" s="142">
        <v>0.1149274</v>
      </c>
      <c r="V253" s="142">
        <v>1.2814399000000001</v>
      </c>
      <c r="W253" s="142">
        <v>0.48206300000000002</v>
      </c>
      <c r="X253" s="142">
        <v>0.361873</v>
      </c>
      <c r="Y253" s="142">
        <v>0</v>
      </c>
      <c r="Z253" s="142">
        <v>0.17613000000000001</v>
      </c>
      <c r="AA253" s="142">
        <v>0</v>
      </c>
      <c r="AB253" s="142">
        <v>0</v>
      </c>
      <c r="AC253" s="142">
        <v>0</v>
      </c>
      <c r="AD253" s="142">
        <v>0</v>
      </c>
      <c r="AE253" s="143">
        <v>0</v>
      </c>
      <c r="AF253" s="140"/>
      <c r="AG253" s="140"/>
      <c r="AH253" s="140"/>
    </row>
    <row r="254" spans="1:34" x14ac:dyDescent="0.2">
      <c r="A254" s="140" t="s">
        <v>581</v>
      </c>
      <c r="B254" s="140" t="s">
        <v>25</v>
      </c>
      <c r="C254" s="140" t="s">
        <v>283</v>
      </c>
      <c r="D254" s="141" t="s">
        <v>10</v>
      </c>
      <c r="E254" s="141" t="s">
        <v>581</v>
      </c>
      <c r="F254" s="140" t="s">
        <v>582</v>
      </c>
      <c r="G254" s="142">
        <f t="shared" si="3"/>
        <v>4.0984195000000003</v>
      </c>
      <c r="H254" s="142">
        <v>0</v>
      </c>
      <c r="I254" s="142">
        <v>3.2339443999999999</v>
      </c>
      <c r="J254" s="142">
        <v>0.86447510000000005</v>
      </c>
      <c r="K254" s="142">
        <v>0</v>
      </c>
      <c r="L254" s="142">
        <v>0</v>
      </c>
      <c r="M254" s="142">
        <v>0</v>
      </c>
      <c r="N254" s="142">
        <v>0</v>
      </c>
      <c r="O254" s="142">
        <v>0</v>
      </c>
      <c r="P254" s="142">
        <v>0</v>
      </c>
      <c r="Q254" s="142">
        <v>0</v>
      </c>
      <c r="R254" s="142">
        <v>0</v>
      </c>
      <c r="S254" s="142">
        <v>0</v>
      </c>
      <c r="T254" s="142">
        <v>0</v>
      </c>
      <c r="U254" s="142">
        <v>0.3104113</v>
      </c>
      <c r="V254" s="142">
        <v>2.1617929999999999</v>
      </c>
      <c r="W254" s="142">
        <v>0.76174010000000003</v>
      </c>
      <c r="X254" s="142">
        <v>0</v>
      </c>
      <c r="Y254" s="142">
        <v>0</v>
      </c>
      <c r="Z254" s="142">
        <v>0.1016</v>
      </c>
      <c r="AA254" s="142">
        <v>0</v>
      </c>
      <c r="AB254" s="142">
        <v>0</v>
      </c>
      <c r="AC254" s="142">
        <v>0</v>
      </c>
      <c r="AD254" s="142">
        <v>0</v>
      </c>
      <c r="AE254" s="143">
        <v>0.76287510000000003</v>
      </c>
      <c r="AF254" s="140"/>
      <c r="AG254" s="140"/>
      <c r="AH254" s="140"/>
    </row>
    <row r="255" spans="1:34" x14ac:dyDescent="0.2">
      <c r="A255" s="140" t="s">
        <v>136</v>
      </c>
      <c r="B255" s="140" t="s">
        <v>25</v>
      </c>
      <c r="C255" s="140" t="s">
        <v>283</v>
      </c>
      <c r="D255" s="141" t="s">
        <v>10</v>
      </c>
      <c r="E255" s="141" t="s">
        <v>136</v>
      </c>
      <c r="F255" s="140" t="s">
        <v>583</v>
      </c>
      <c r="G255" s="142">
        <f t="shared" si="3"/>
        <v>3.8748655000000003</v>
      </c>
      <c r="H255" s="142">
        <v>0</v>
      </c>
      <c r="I255" s="142">
        <v>3.5495704000000003</v>
      </c>
      <c r="J255" s="142">
        <v>0.3252951</v>
      </c>
      <c r="K255" s="142">
        <v>0</v>
      </c>
      <c r="L255" s="142">
        <v>0</v>
      </c>
      <c r="M255" s="142">
        <v>0</v>
      </c>
      <c r="N255" s="142">
        <v>0</v>
      </c>
      <c r="O255" s="142">
        <v>0</v>
      </c>
      <c r="P255" s="142">
        <v>0</v>
      </c>
      <c r="Q255" s="142">
        <v>0</v>
      </c>
      <c r="R255" s="142">
        <v>0</v>
      </c>
      <c r="S255" s="142">
        <v>0</v>
      </c>
      <c r="T255" s="142">
        <v>0</v>
      </c>
      <c r="U255" s="142">
        <v>0.62110109999999996</v>
      </c>
      <c r="V255" s="142">
        <v>1.8820424</v>
      </c>
      <c r="W255" s="142">
        <v>1.0464268999999999</v>
      </c>
      <c r="X255" s="142">
        <v>0</v>
      </c>
      <c r="Y255" s="142">
        <v>0</v>
      </c>
      <c r="Z255" s="142">
        <v>0</v>
      </c>
      <c r="AA255" s="142">
        <v>0</v>
      </c>
      <c r="AB255" s="142">
        <v>0</v>
      </c>
      <c r="AC255" s="142">
        <v>0</v>
      </c>
      <c r="AD255" s="142">
        <v>0</v>
      </c>
      <c r="AE255" s="143">
        <v>0.3252951</v>
      </c>
      <c r="AF255" s="140"/>
      <c r="AG255" s="140"/>
      <c r="AH255" s="140"/>
    </row>
    <row r="256" spans="1:34" x14ac:dyDescent="0.2">
      <c r="A256" s="140" t="s">
        <v>2332</v>
      </c>
      <c r="B256" s="140" t="s">
        <v>25</v>
      </c>
      <c r="C256" s="140" t="s">
        <v>283</v>
      </c>
      <c r="D256" s="141" t="s">
        <v>10</v>
      </c>
      <c r="E256" s="141" t="s">
        <v>2332</v>
      </c>
      <c r="F256" s="140" t="s">
        <v>2333</v>
      </c>
      <c r="G256" s="142">
        <f t="shared" si="3"/>
        <v>2.9777545000000001</v>
      </c>
      <c r="H256" s="142">
        <v>0</v>
      </c>
      <c r="I256" s="142">
        <v>2.3519285000000001</v>
      </c>
      <c r="J256" s="142">
        <v>0.62582599999999999</v>
      </c>
      <c r="K256" s="142">
        <v>0</v>
      </c>
      <c r="L256" s="142">
        <v>0</v>
      </c>
      <c r="M256" s="142">
        <v>0</v>
      </c>
      <c r="N256" s="142">
        <v>0</v>
      </c>
      <c r="O256" s="142">
        <v>0</v>
      </c>
      <c r="P256" s="142">
        <v>0</v>
      </c>
      <c r="Q256" s="142">
        <v>0</v>
      </c>
      <c r="R256" s="142">
        <v>0</v>
      </c>
      <c r="S256" s="142">
        <v>0</v>
      </c>
      <c r="T256" s="142">
        <v>0</v>
      </c>
      <c r="U256" s="142">
        <v>0.40693689999999999</v>
      </c>
      <c r="V256" s="142">
        <v>1.3931602000000001</v>
      </c>
      <c r="W256" s="142">
        <v>0.55183139999999997</v>
      </c>
      <c r="X256" s="142">
        <v>0.46338879999999999</v>
      </c>
      <c r="Y256" s="142">
        <v>0</v>
      </c>
      <c r="Z256" s="142">
        <v>0</v>
      </c>
      <c r="AA256" s="142">
        <v>0</v>
      </c>
      <c r="AB256" s="142">
        <v>0</v>
      </c>
      <c r="AC256" s="142">
        <v>0</v>
      </c>
      <c r="AD256" s="142">
        <v>0</v>
      </c>
      <c r="AE256" s="143">
        <v>0.1624372</v>
      </c>
      <c r="AF256" s="140"/>
      <c r="AG256" s="140"/>
      <c r="AH256" s="140"/>
    </row>
    <row r="257" spans="1:34" x14ac:dyDescent="0.2">
      <c r="A257" s="140" t="s">
        <v>167</v>
      </c>
      <c r="B257" s="140" t="s">
        <v>25</v>
      </c>
      <c r="C257" s="140" t="s">
        <v>283</v>
      </c>
      <c r="D257" s="141" t="s">
        <v>10</v>
      </c>
      <c r="E257" s="141" t="s">
        <v>167</v>
      </c>
      <c r="F257" s="140" t="s">
        <v>424</v>
      </c>
      <c r="G257" s="142">
        <f t="shared" si="3"/>
        <v>6.1484658000000003</v>
      </c>
      <c r="H257" s="142">
        <v>0.29000000000000004</v>
      </c>
      <c r="I257" s="142">
        <v>4.4235929</v>
      </c>
      <c r="J257" s="142">
        <v>1.4348728999999998</v>
      </c>
      <c r="K257" s="142">
        <v>0.05</v>
      </c>
      <c r="L257" s="142">
        <v>0</v>
      </c>
      <c r="M257" s="142">
        <v>0</v>
      </c>
      <c r="N257" s="142">
        <v>0.04</v>
      </c>
      <c r="O257" s="142">
        <v>0.2</v>
      </c>
      <c r="P257" s="142">
        <v>0</v>
      </c>
      <c r="Q257" s="142">
        <v>0</v>
      </c>
      <c r="R257" s="142">
        <v>0</v>
      </c>
      <c r="S257" s="142">
        <v>0</v>
      </c>
      <c r="T257" s="142">
        <v>0</v>
      </c>
      <c r="U257" s="142">
        <v>0.50836510000000001</v>
      </c>
      <c r="V257" s="142">
        <v>3.0470275</v>
      </c>
      <c r="W257" s="142">
        <v>0.86820030000000004</v>
      </c>
      <c r="X257" s="142">
        <v>0.38270019999999999</v>
      </c>
      <c r="Y257" s="142">
        <v>0.1072</v>
      </c>
      <c r="Z257" s="142">
        <v>0.33578999999999998</v>
      </c>
      <c r="AA257" s="142">
        <v>0</v>
      </c>
      <c r="AB257" s="142">
        <v>0</v>
      </c>
      <c r="AC257" s="142">
        <v>0</v>
      </c>
      <c r="AD257" s="142">
        <v>0</v>
      </c>
      <c r="AE257" s="143">
        <v>0.60918269999999997</v>
      </c>
      <c r="AF257" s="140"/>
      <c r="AG257" s="140"/>
      <c r="AH257" s="140"/>
    </row>
    <row r="258" spans="1:34" x14ac:dyDescent="0.2">
      <c r="A258" s="140" t="s">
        <v>90</v>
      </c>
      <c r="B258" s="140" t="s">
        <v>25</v>
      </c>
      <c r="C258" s="140" t="s">
        <v>283</v>
      </c>
      <c r="D258" s="141" t="s">
        <v>10</v>
      </c>
      <c r="E258" s="141" t="s">
        <v>90</v>
      </c>
      <c r="F258" s="140" t="s">
        <v>337</v>
      </c>
      <c r="G258" s="142">
        <f t="shared" ref="G258:G321" si="4">SUM(H258,I258,J258)</f>
        <v>3.5498957</v>
      </c>
      <c r="H258" s="142">
        <v>0</v>
      </c>
      <c r="I258" s="142">
        <v>2.8389411999999998</v>
      </c>
      <c r="J258" s="142">
        <v>0.71095450000000004</v>
      </c>
      <c r="K258" s="142">
        <v>0</v>
      </c>
      <c r="L258" s="142">
        <v>0</v>
      </c>
      <c r="M258" s="142">
        <v>0</v>
      </c>
      <c r="N258" s="142">
        <v>0</v>
      </c>
      <c r="O258" s="142">
        <v>0</v>
      </c>
      <c r="P258" s="142">
        <v>0</v>
      </c>
      <c r="Q258" s="142">
        <v>0</v>
      </c>
      <c r="R258" s="142">
        <v>0</v>
      </c>
      <c r="S258" s="142">
        <v>0</v>
      </c>
      <c r="T258" s="142">
        <v>0</v>
      </c>
      <c r="U258" s="142">
        <v>0.42020400000000002</v>
      </c>
      <c r="V258" s="142">
        <v>1.2867913</v>
      </c>
      <c r="W258" s="142">
        <v>1.1319459000000001</v>
      </c>
      <c r="X258" s="142">
        <v>0.2328229</v>
      </c>
      <c r="Y258" s="142">
        <v>0.356408</v>
      </c>
      <c r="Z258" s="142">
        <v>0</v>
      </c>
      <c r="AA258" s="142">
        <v>0</v>
      </c>
      <c r="AB258" s="142">
        <v>0</v>
      </c>
      <c r="AC258" s="142">
        <v>0</v>
      </c>
      <c r="AD258" s="142">
        <v>0</v>
      </c>
      <c r="AE258" s="143">
        <v>0.1217236</v>
      </c>
      <c r="AF258" s="140"/>
      <c r="AG258" s="140"/>
      <c r="AH258" s="140"/>
    </row>
    <row r="259" spans="1:34" x14ac:dyDescent="0.2">
      <c r="A259" s="140" t="s">
        <v>2005</v>
      </c>
      <c r="B259" s="140" t="s">
        <v>25</v>
      </c>
      <c r="C259" s="140" t="s">
        <v>283</v>
      </c>
      <c r="D259" s="141" t="s">
        <v>10</v>
      </c>
      <c r="E259" s="141" t="s">
        <v>2005</v>
      </c>
      <c r="F259" s="140" t="s">
        <v>2006</v>
      </c>
      <c r="G259" s="142">
        <f t="shared" si="4"/>
        <v>8.8273393000000002</v>
      </c>
      <c r="H259" s="142">
        <v>0</v>
      </c>
      <c r="I259" s="142">
        <v>7.8425478000000002</v>
      </c>
      <c r="J259" s="142">
        <v>0.98479150000000004</v>
      </c>
      <c r="K259" s="142">
        <v>0</v>
      </c>
      <c r="L259" s="142">
        <v>0</v>
      </c>
      <c r="M259" s="142">
        <v>0</v>
      </c>
      <c r="N259" s="142">
        <v>0</v>
      </c>
      <c r="O259" s="142">
        <v>0</v>
      </c>
      <c r="P259" s="142">
        <v>0</v>
      </c>
      <c r="Q259" s="142">
        <v>0</v>
      </c>
      <c r="R259" s="142">
        <v>0</v>
      </c>
      <c r="S259" s="142">
        <v>0</v>
      </c>
      <c r="T259" s="142">
        <v>0</v>
      </c>
      <c r="U259" s="142">
        <v>1.1188464</v>
      </c>
      <c r="V259" s="142">
        <v>4.9191102000000004</v>
      </c>
      <c r="W259" s="142">
        <v>1.8045912</v>
      </c>
      <c r="X259" s="142">
        <v>0</v>
      </c>
      <c r="Y259" s="142">
        <v>0</v>
      </c>
      <c r="Z259" s="142">
        <v>0</v>
      </c>
      <c r="AA259" s="142">
        <v>0</v>
      </c>
      <c r="AB259" s="142">
        <v>0</v>
      </c>
      <c r="AC259" s="142">
        <v>0.13</v>
      </c>
      <c r="AD259" s="142">
        <v>0</v>
      </c>
      <c r="AE259" s="143">
        <v>0.85479150000000004</v>
      </c>
      <c r="AF259" s="140"/>
      <c r="AG259" s="140"/>
      <c r="AH259" s="140"/>
    </row>
    <row r="260" spans="1:34" x14ac:dyDescent="0.2">
      <c r="A260" s="140" t="s">
        <v>123</v>
      </c>
      <c r="B260" s="140" t="s">
        <v>25</v>
      </c>
      <c r="C260" s="140" t="s">
        <v>283</v>
      </c>
      <c r="D260" s="141" t="s">
        <v>10</v>
      </c>
      <c r="E260" s="141" t="s">
        <v>123</v>
      </c>
      <c r="F260" s="140" t="s">
        <v>336</v>
      </c>
      <c r="G260" s="142">
        <f t="shared" si="4"/>
        <v>7.0062703000000006</v>
      </c>
      <c r="H260" s="142">
        <v>0.11</v>
      </c>
      <c r="I260" s="142">
        <v>4.7502800000000001</v>
      </c>
      <c r="J260" s="142">
        <v>2.1459903000000002</v>
      </c>
      <c r="K260" s="142">
        <v>0</v>
      </c>
      <c r="L260" s="142">
        <v>0</v>
      </c>
      <c r="M260" s="142">
        <v>0</v>
      </c>
      <c r="N260" s="142">
        <v>0</v>
      </c>
      <c r="O260" s="142">
        <v>0.11</v>
      </c>
      <c r="P260" s="142">
        <v>0</v>
      </c>
      <c r="Q260" s="142">
        <v>0</v>
      </c>
      <c r="R260" s="142">
        <v>0</v>
      </c>
      <c r="S260" s="142">
        <v>0</v>
      </c>
      <c r="T260" s="142">
        <v>0</v>
      </c>
      <c r="U260" s="142">
        <v>0.57218009999999997</v>
      </c>
      <c r="V260" s="142">
        <v>3.2541966000000002</v>
      </c>
      <c r="W260" s="142">
        <v>0.92390329999999998</v>
      </c>
      <c r="X260" s="142">
        <v>0.241366</v>
      </c>
      <c r="Y260" s="142">
        <v>0.20494999999999999</v>
      </c>
      <c r="Z260" s="142">
        <v>0</v>
      </c>
      <c r="AA260" s="142">
        <v>0</v>
      </c>
      <c r="AB260" s="142">
        <v>0</v>
      </c>
      <c r="AC260" s="142">
        <v>0</v>
      </c>
      <c r="AD260" s="142">
        <v>0</v>
      </c>
      <c r="AE260" s="143">
        <v>1.6996743000000001</v>
      </c>
      <c r="AF260" s="140"/>
      <c r="AG260" s="140"/>
      <c r="AH260" s="140"/>
    </row>
    <row r="261" spans="1:34" x14ac:dyDescent="0.2">
      <c r="A261" s="140" t="s">
        <v>2004</v>
      </c>
      <c r="B261" s="140" t="s">
        <v>25</v>
      </c>
      <c r="C261" s="140" t="s">
        <v>283</v>
      </c>
      <c r="D261" s="141" t="s">
        <v>10</v>
      </c>
      <c r="E261" s="141" t="s">
        <v>2004</v>
      </c>
      <c r="F261" s="140" t="s">
        <v>2334</v>
      </c>
      <c r="G261" s="142">
        <f t="shared" si="4"/>
        <v>3.1220412999999998</v>
      </c>
      <c r="H261" s="142">
        <v>0</v>
      </c>
      <c r="I261" s="142">
        <v>2.9000824999999999</v>
      </c>
      <c r="J261" s="142">
        <v>0.22195880000000001</v>
      </c>
      <c r="K261" s="142">
        <v>0</v>
      </c>
      <c r="L261" s="142">
        <v>0</v>
      </c>
      <c r="M261" s="142">
        <v>0</v>
      </c>
      <c r="N261" s="142">
        <v>0</v>
      </c>
      <c r="O261" s="142">
        <v>0</v>
      </c>
      <c r="P261" s="142">
        <v>0</v>
      </c>
      <c r="Q261" s="142">
        <v>0</v>
      </c>
      <c r="R261" s="142">
        <v>0</v>
      </c>
      <c r="S261" s="142">
        <v>0</v>
      </c>
      <c r="T261" s="142">
        <v>0</v>
      </c>
      <c r="U261" s="142">
        <v>0.33545849999999999</v>
      </c>
      <c r="V261" s="142">
        <v>1.9993437000000001</v>
      </c>
      <c r="W261" s="142">
        <v>0.56528029999999996</v>
      </c>
      <c r="X261" s="142">
        <v>0.1217376</v>
      </c>
      <c r="Y261" s="142">
        <v>0</v>
      </c>
      <c r="Z261" s="142">
        <v>0</v>
      </c>
      <c r="AA261" s="142">
        <v>0</v>
      </c>
      <c r="AB261" s="142">
        <v>0</v>
      </c>
      <c r="AC261" s="142">
        <v>0</v>
      </c>
      <c r="AD261" s="142">
        <v>0</v>
      </c>
      <c r="AE261" s="143">
        <v>0.1002212</v>
      </c>
      <c r="AF261" s="140"/>
      <c r="AG261" s="140"/>
      <c r="AH261" s="140"/>
    </row>
    <row r="262" spans="1:34" x14ac:dyDescent="0.2">
      <c r="A262" s="140" t="s">
        <v>2335</v>
      </c>
      <c r="B262" s="140" t="s">
        <v>25</v>
      </c>
      <c r="C262" s="140" t="s">
        <v>2007</v>
      </c>
      <c r="D262" s="141" t="s">
        <v>56</v>
      </c>
      <c r="E262" s="141" t="s">
        <v>2335</v>
      </c>
      <c r="F262" s="140" t="s">
        <v>2336</v>
      </c>
      <c r="G262" s="142">
        <f t="shared" si="4"/>
        <v>1.5241505</v>
      </c>
      <c r="H262" s="142">
        <v>0</v>
      </c>
      <c r="I262" s="142">
        <v>1.5241505</v>
      </c>
      <c r="J262" s="142">
        <v>0</v>
      </c>
      <c r="K262" s="142">
        <v>0</v>
      </c>
      <c r="L262" s="142">
        <v>0</v>
      </c>
      <c r="M262" s="142">
        <v>0</v>
      </c>
      <c r="N262" s="142">
        <v>0</v>
      </c>
      <c r="O262" s="142">
        <v>0</v>
      </c>
      <c r="P262" s="142">
        <v>0</v>
      </c>
      <c r="Q262" s="142">
        <v>0</v>
      </c>
      <c r="R262" s="142">
        <v>0</v>
      </c>
      <c r="S262" s="142">
        <v>0</v>
      </c>
      <c r="T262" s="142">
        <v>0</v>
      </c>
      <c r="U262" s="142">
        <v>4.2499200000000001E-2</v>
      </c>
      <c r="V262" s="142">
        <v>1.3356265</v>
      </c>
      <c r="W262" s="142">
        <v>0.14602480000000001</v>
      </c>
      <c r="X262" s="142">
        <v>0</v>
      </c>
      <c r="Y262" s="142">
        <v>0</v>
      </c>
      <c r="Z262" s="142">
        <v>0</v>
      </c>
      <c r="AA262" s="142">
        <v>0</v>
      </c>
      <c r="AB262" s="142">
        <v>0</v>
      </c>
      <c r="AC262" s="142">
        <v>0</v>
      </c>
      <c r="AD262" s="142">
        <v>0</v>
      </c>
      <c r="AE262" s="143">
        <v>0</v>
      </c>
      <c r="AF262" s="140"/>
      <c r="AG262" s="140"/>
      <c r="AH262" s="140"/>
    </row>
    <row r="263" spans="1:34" x14ac:dyDescent="0.2">
      <c r="A263" s="140" t="s">
        <v>2337</v>
      </c>
      <c r="B263" s="140" t="s">
        <v>25</v>
      </c>
      <c r="C263" s="140" t="s">
        <v>2007</v>
      </c>
      <c r="D263" s="141" t="s">
        <v>56</v>
      </c>
      <c r="E263" s="141" t="s">
        <v>2337</v>
      </c>
      <c r="F263" s="140" t="s">
        <v>2338</v>
      </c>
      <c r="G263" s="142">
        <f t="shared" si="4"/>
        <v>3.1012157999999999</v>
      </c>
      <c r="H263" s="142">
        <v>0.1</v>
      </c>
      <c r="I263" s="142">
        <v>2.9063717999999996</v>
      </c>
      <c r="J263" s="142">
        <v>9.4843999999999998E-2</v>
      </c>
      <c r="K263" s="142">
        <v>0</v>
      </c>
      <c r="L263" s="142">
        <v>0</v>
      </c>
      <c r="M263" s="142">
        <v>0</v>
      </c>
      <c r="N263" s="142">
        <v>0.1</v>
      </c>
      <c r="O263" s="142">
        <v>0</v>
      </c>
      <c r="P263" s="142">
        <v>0</v>
      </c>
      <c r="Q263" s="142">
        <v>0</v>
      </c>
      <c r="R263" s="142">
        <v>0</v>
      </c>
      <c r="S263" s="142">
        <v>0</v>
      </c>
      <c r="T263" s="142">
        <v>0</v>
      </c>
      <c r="U263" s="142">
        <v>0.21082609999999999</v>
      </c>
      <c r="V263" s="142">
        <v>2.3353907</v>
      </c>
      <c r="W263" s="142">
        <v>0.360155</v>
      </c>
      <c r="X263" s="142">
        <v>0</v>
      </c>
      <c r="Y263" s="142">
        <v>0</v>
      </c>
      <c r="Z263" s="142">
        <v>0</v>
      </c>
      <c r="AA263" s="142">
        <v>0</v>
      </c>
      <c r="AB263" s="142">
        <v>0</v>
      </c>
      <c r="AC263" s="142">
        <v>0</v>
      </c>
      <c r="AD263" s="142">
        <v>0</v>
      </c>
      <c r="AE263" s="143">
        <v>9.4843999999999998E-2</v>
      </c>
      <c r="AF263" s="140"/>
      <c r="AG263" s="140"/>
      <c r="AH263" s="140"/>
    </row>
    <row r="264" spans="1:34" x14ac:dyDescent="0.2">
      <c r="A264" s="140" t="s">
        <v>886</v>
      </c>
      <c r="B264" s="140" t="s">
        <v>25</v>
      </c>
      <c r="C264" s="140" t="s">
        <v>2007</v>
      </c>
      <c r="D264" s="141" t="s">
        <v>56</v>
      </c>
      <c r="E264" s="141" t="s">
        <v>886</v>
      </c>
      <c r="F264" s="140" t="s">
        <v>2339</v>
      </c>
      <c r="G264" s="142">
        <f t="shared" si="4"/>
        <v>4.0310347000000002</v>
      </c>
      <c r="H264" s="142">
        <v>0</v>
      </c>
      <c r="I264" s="142">
        <v>3.7671269999999999</v>
      </c>
      <c r="J264" s="142">
        <v>0.26390770000000002</v>
      </c>
      <c r="K264" s="142">
        <v>0</v>
      </c>
      <c r="L264" s="142">
        <v>0</v>
      </c>
      <c r="M264" s="142">
        <v>0</v>
      </c>
      <c r="N264" s="142">
        <v>0</v>
      </c>
      <c r="O264" s="142">
        <v>0</v>
      </c>
      <c r="P264" s="142">
        <v>0</v>
      </c>
      <c r="Q264" s="142">
        <v>0</v>
      </c>
      <c r="R264" s="142">
        <v>0</v>
      </c>
      <c r="S264" s="142">
        <v>0</v>
      </c>
      <c r="T264" s="142">
        <v>0</v>
      </c>
      <c r="U264" s="142">
        <v>0.64276129999999998</v>
      </c>
      <c r="V264" s="142">
        <v>2.6581503999999998</v>
      </c>
      <c r="W264" s="142">
        <v>0.4662153</v>
      </c>
      <c r="X264" s="142">
        <v>0</v>
      </c>
      <c r="Y264" s="142">
        <v>0</v>
      </c>
      <c r="Z264" s="142">
        <v>0</v>
      </c>
      <c r="AA264" s="142">
        <v>0</v>
      </c>
      <c r="AB264" s="142">
        <v>0</v>
      </c>
      <c r="AC264" s="142">
        <v>0</v>
      </c>
      <c r="AD264" s="142">
        <v>0</v>
      </c>
      <c r="AE264" s="143">
        <v>0.26390770000000002</v>
      </c>
      <c r="AF264" s="140"/>
      <c r="AG264" s="140"/>
      <c r="AH264" s="140"/>
    </row>
    <row r="265" spans="1:34" x14ac:dyDescent="0.2">
      <c r="A265" s="140" t="s">
        <v>998</v>
      </c>
      <c r="B265" s="140" t="s">
        <v>25</v>
      </c>
      <c r="C265" s="140" t="s">
        <v>2007</v>
      </c>
      <c r="D265" s="141" t="s">
        <v>56</v>
      </c>
      <c r="E265" s="141" t="s">
        <v>998</v>
      </c>
      <c r="F265" s="140" t="s">
        <v>2340</v>
      </c>
      <c r="G265" s="142">
        <f t="shared" si="4"/>
        <v>3.6100549999999996</v>
      </c>
      <c r="H265" s="142">
        <v>0.36</v>
      </c>
      <c r="I265" s="142">
        <v>2.8170468999999998</v>
      </c>
      <c r="J265" s="142">
        <v>0.43300810000000001</v>
      </c>
      <c r="K265" s="142">
        <v>0.1</v>
      </c>
      <c r="L265" s="142">
        <v>0</v>
      </c>
      <c r="M265" s="142">
        <v>0</v>
      </c>
      <c r="N265" s="142">
        <v>0</v>
      </c>
      <c r="O265" s="142">
        <v>0.26</v>
      </c>
      <c r="P265" s="142">
        <v>0</v>
      </c>
      <c r="Q265" s="142">
        <v>0</v>
      </c>
      <c r="R265" s="142">
        <v>0</v>
      </c>
      <c r="S265" s="142">
        <v>0</v>
      </c>
      <c r="T265" s="142">
        <v>0</v>
      </c>
      <c r="U265" s="142">
        <v>0.73263199999999995</v>
      </c>
      <c r="V265" s="142">
        <v>1.1868257</v>
      </c>
      <c r="W265" s="142">
        <v>0.89758919999999998</v>
      </c>
      <c r="X265" s="142">
        <v>0</v>
      </c>
      <c r="Y265" s="142">
        <v>0</v>
      </c>
      <c r="Z265" s="142">
        <v>0</v>
      </c>
      <c r="AA265" s="142">
        <v>0</v>
      </c>
      <c r="AB265" s="142">
        <v>0</v>
      </c>
      <c r="AC265" s="142">
        <v>0</v>
      </c>
      <c r="AD265" s="142">
        <v>0</v>
      </c>
      <c r="AE265" s="143">
        <v>0.43300810000000001</v>
      </c>
      <c r="AF265" s="140"/>
      <c r="AG265" s="140"/>
      <c r="AH265" s="140"/>
    </row>
    <row r="266" spans="1:34" x14ac:dyDescent="0.2">
      <c r="A266" s="140" t="s">
        <v>594</v>
      </c>
      <c r="B266" s="140" t="s">
        <v>25</v>
      </c>
      <c r="C266" s="140" t="s">
        <v>2007</v>
      </c>
      <c r="D266" s="141" t="s">
        <v>56</v>
      </c>
      <c r="E266" s="141" t="s">
        <v>594</v>
      </c>
      <c r="F266" s="140" t="s">
        <v>595</v>
      </c>
      <c r="G266" s="142">
        <f t="shared" si="4"/>
        <v>2.8404319000000005</v>
      </c>
      <c r="H266" s="142">
        <v>0</v>
      </c>
      <c r="I266" s="142">
        <v>1.7613980000000002</v>
      </c>
      <c r="J266" s="142">
        <v>1.0790339</v>
      </c>
      <c r="K266" s="142">
        <v>0</v>
      </c>
      <c r="L266" s="142">
        <v>0</v>
      </c>
      <c r="M266" s="142">
        <v>0</v>
      </c>
      <c r="N266" s="142">
        <v>0</v>
      </c>
      <c r="O266" s="142">
        <v>0</v>
      </c>
      <c r="P266" s="142">
        <v>0</v>
      </c>
      <c r="Q266" s="142">
        <v>0</v>
      </c>
      <c r="R266" s="142">
        <v>0</v>
      </c>
      <c r="S266" s="142">
        <v>0</v>
      </c>
      <c r="T266" s="142">
        <v>0</v>
      </c>
      <c r="U266" s="142">
        <v>0.42357080000000003</v>
      </c>
      <c r="V266" s="142">
        <v>0.99133850000000001</v>
      </c>
      <c r="W266" s="142">
        <v>0.34648869999999998</v>
      </c>
      <c r="X266" s="142">
        <v>0</v>
      </c>
      <c r="Y266" s="142">
        <v>0</v>
      </c>
      <c r="Z266" s="142">
        <v>0</v>
      </c>
      <c r="AA266" s="142">
        <v>0</v>
      </c>
      <c r="AB266" s="142">
        <v>0</v>
      </c>
      <c r="AC266" s="142">
        <v>0</v>
      </c>
      <c r="AD266" s="142">
        <v>0</v>
      </c>
      <c r="AE266" s="143">
        <v>1.0790339</v>
      </c>
      <c r="AF266" s="140"/>
      <c r="AG266" s="140"/>
      <c r="AH266" s="140"/>
    </row>
    <row r="267" spans="1:34" x14ac:dyDescent="0.2">
      <c r="A267" s="140" t="s">
        <v>589</v>
      </c>
      <c r="B267" s="140" t="s">
        <v>25</v>
      </c>
      <c r="C267" s="140" t="s">
        <v>2007</v>
      </c>
      <c r="D267" s="141" t="s">
        <v>56</v>
      </c>
      <c r="E267" s="141" t="s">
        <v>589</v>
      </c>
      <c r="F267" s="140" t="s">
        <v>590</v>
      </c>
      <c r="G267" s="142">
        <f t="shared" si="4"/>
        <v>4.0024763999999999</v>
      </c>
      <c r="H267" s="142">
        <v>0</v>
      </c>
      <c r="I267" s="142">
        <v>3.4722704000000002</v>
      </c>
      <c r="J267" s="142">
        <v>0.53020599999999996</v>
      </c>
      <c r="K267" s="142">
        <v>0</v>
      </c>
      <c r="L267" s="142">
        <v>0</v>
      </c>
      <c r="M267" s="142">
        <v>0</v>
      </c>
      <c r="N267" s="142">
        <v>0</v>
      </c>
      <c r="O267" s="142">
        <v>0</v>
      </c>
      <c r="P267" s="142">
        <v>0</v>
      </c>
      <c r="Q267" s="142">
        <v>0</v>
      </c>
      <c r="R267" s="142">
        <v>0</v>
      </c>
      <c r="S267" s="142">
        <v>0</v>
      </c>
      <c r="T267" s="142">
        <v>0</v>
      </c>
      <c r="U267" s="142">
        <v>0.491786</v>
      </c>
      <c r="V267" s="142">
        <v>2.1757042000000002</v>
      </c>
      <c r="W267" s="142">
        <v>0.80478019999999995</v>
      </c>
      <c r="X267" s="142">
        <v>0.15585399999999999</v>
      </c>
      <c r="Y267" s="142">
        <v>0</v>
      </c>
      <c r="Z267" s="142">
        <v>0.20355000000000001</v>
      </c>
      <c r="AA267" s="142">
        <v>0</v>
      </c>
      <c r="AB267" s="142">
        <v>0</v>
      </c>
      <c r="AC267" s="142">
        <v>0</v>
      </c>
      <c r="AD267" s="142">
        <v>0</v>
      </c>
      <c r="AE267" s="143">
        <v>0.17080200000000001</v>
      </c>
      <c r="AF267" s="140"/>
      <c r="AG267" s="140"/>
      <c r="AH267" s="140"/>
    </row>
    <row r="268" spans="1:34" x14ac:dyDescent="0.2">
      <c r="A268" s="140" t="s">
        <v>357</v>
      </c>
      <c r="B268" s="140" t="s">
        <v>25</v>
      </c>
      <c r="C268" s="140" t="s">
        <v>2007</v>
      </c>
      <c r="D268" s="141" t="s">
        <v>56</v>
      </c>
      <c r="E268" s="141" t="s">
        <v>357</v>
      </c>
      <c r="F268" s="140" t="s">
        <v>358</v>
      </c>
      <c r="G268" s="142">
        <f t="shared" si="4"/>
        <v>4.4452297999999999</v>
      </c>
      <c r="H268" s="142">
        <v>0</v>
      </c>
      <c r="I268" s="142">
        <v>3.2260805000000001</v>
      </c>
      <c r="J268" s="142">
        <v>1.2191493</v>
      </c>
      <c r="K268" s="142">
        <v>0</v>
      </c>
      <c r="L268" s="142">
        <v>0</v>
      </c>
      <c r="M268" s="142">
        <v>0</v>
      </c>
      <c r="N268" s="142">
        <v>0</v>
      </c>
      <c r="O268" s="142">
        <v>0</v>
      </c>
      <c r="P268" s="142">
        <v>0</v>
      </c>
      <c r="Q268" s="142">
        <v>0</v>
      </c>
      <c r="R268" s="142">
        <v>0</v>
      </c>
      <c r="S268" s="142">
        <v>0</v>
      </c>
      <c r="T268" s="142">
        <v>0</v>
      </c>
      <c r="U268" s="142">
        <v>0.79102720000000004</v>
      </c>
      <c r="V268" s="142">
        <v>1.7731208000000001</v>
      </c>
      <c r="W268" s="142">
        <v>0.66193250000000003</v>
      </c>
      <c r="X268" s="142">
        <v>0.2085862</v>
      </c>
      <c r="Y268" s="142">
        <v>0.30490020000000001</v>
      </c>
      <c r="Z268" s="142">
        <v>0.1173</v>
      </c>
      <c r="AA268" s="142">
        <v>0.104</v>
      </c>
      <c r="AB268" s="142">
        <v>0</v>
      </c>
      <c r="AC268" s="142">
        <v>0</v>
      </c>
      <c r="AD268" s="142">
        <v>0</v>
      </c>
      <c r="AE268" s="143">
        <v>0.48436289999999999</v>
      </c>
      <c r="AF268" s="140"/>
      <c r="AG268" s="140"/>
      <c r="AH268" s="140"/>
    </row>
    <row r="269" spans="1:34" x14ac:dyDescent="0.2">
      <c r="A269" s="140" t="s">
        <v>592</v>
      </c>
      <c r="B269" s="140" t="s">
        <v>25</v>
      </c>
      <c r="C269" s="140" t="s">
        <v>2007</v>
      </c>
      <c r="D269" s="141" t="s">
        <v>56</v>
      </c>
      <c r="E269" s="141" t="s">
        <v>592</v>
      </c>
      <c r="F269" s="140" t="s">
        <v>593</v>
      </c>
      <c r="G269" s="142">
        <f t="shared" si="4"/>
        <v>3.3602658999999999</v>
      </c>
      <c r="H269" s="142">
        <v>0</v>
      </c>
      <c r="I269" s="142">
        <v>1.8475030000000001</v>
      </c>
      <c r="J269" s="142">
        <v>1.5127629</v>
      </c>
      <c r="K269" s="142">
        <v>0</v>
      </c>
      <c r="L269" s="142">
        <v>0</v>
      </c>
      <c r="M269" s="142">
        <v>0</v>
      </c>
      <c r="N269" s="142">
        <v>0</v>
      </c>
      <c r="O269" s="142">
        <v>0</v>
      </c>
      <c r="P269" s="142">
        <v>0</v>
      </c>
      <c r="Q269" s="142">
        <v>0</v>
      </c>
      <c r="R269" s="142">
        <v>0</v>
      </c>
      <c r="S269" s="142">
        <v>0</v>
      </c>
      <c r="T269" s="142">
        <v>0</v>
      </c>
      <c r="U269" s="142">
        <v>0.42220419999999997</v>
      </c>
      <c r="V269" s="142">
        <v>1.0099488000000001</v>
      </c>
      <c r="W269" s="142">
        <v>0.41535</v>
      </c>
      <c r="X269" s="142">
        <v>0</v>
      </c>
      <c r="Y269" s="142">
        <v>0</v>
      </c>
      <c r="Z269" s="142">
        <v>0</v>
      </c>
      <c r="AA269" s="142">
        <v>0</v>
      </c>
      <c r="AB269" s="142">
        <v>0</v>
      </c>
      <c r="AC269" s="142">
        <v>0</v>
      </c>
      <c r="AD269" s="142">
        <v>0</v>
      </c>
      <c r="AE269" s="143">
        <v>1.5127629</v>
      </c>
      <c r="AF269" s="140"/>
      <c r="AG269" s="140"/>
      <c r="AH269" s="140"/>
    </row>
    <row r="270" spans="1:34" x14ac:dyDescent="0.2">
      <c r="A270" s="140" t="s">
        <v>168</v>
      </c>
      <c r="B270" s="140" t="s">
        <v>25</v>
      </c>
      <c r="C270" s="140" t="s">
        <v>2007</v>
      </c>
      <c r="D270" s="141" t="s">
        <v>56</v>
      </c>
      <c r="E270" s="141" t="s">
        <v>168</v>
      </c>
      <c r="F270" s="140" t="s">
        <v>359</v>
      </c>
      <c r="G270" s="142">
        <f t="shared" si="4"/>
        <v>6.3898931999999995</v>
      </c>
      <c r="H270" s="142">
        <v>0.75</v>
      </c>
      <c r="I270" s="142">
        <v>4.0488381999999996</v>
      </c>
      <c r="J270" s="142">
        <v>1.5910549999999999</v>
      </c>
      <c r="K270" s="142">
        <v>0</v>
      </c>
      <c r="L270" s="142">
        <v>0</v>
      </c>
      <c r="M270" s="142">
        <v>0.17</v>
      </c>
      <c r="N270" s="142">
        <v>0</v>
      </c>
      <c r="O270" s="142">
        <v>0.57999999999999996</v>
      </c>
      <c r="P270" s="142">
        <v>0</v>
      </c>
      <c r="Q270" s="142">
        <v>0</v>
      </c>
      <c r="R270" s="142">
        <v>0</v>
      </c>
      <c r="S270" s="142">
        <v>0</v>
      </c>
      <c r="T270" s="142">
        <v>0</v>
      </c>
      <c r="U270" s="142">
        <v>0.26425070000000001</v>
      </c>
      <c r="V270" s="142">
        <v>3.2540874999999998</v>
      </c>
      <c r="W270" s="142">
        <v>0.53049999999999997</v>
      </c>
      <c r="X270" s="142">
        <v>0.43123919999999999</v>
      </c>
      <c r="Y270" s="142">
        <v>0.1003353</v>
      </c>
      <c r="Z270" s="142">
        <v>0.21195</v>
      </c>
      <c r="AA270" s="142">
        <v>0</v>
      </c>
      <c r="AB270" s="142">
        <v>0</v>
      </c>
      <c r="AC270" s="142">
        <v>0</v>
      </c>
      <c r="AD270" s="142">
        <v>0</v>
      </c>
      <c r="AE270" s="143">
        <v>0.84753049999999996</v>
      </c>
      <c r="AF270" s="140"/>
      <c r="AG270" s="140"/>
      <c r="AH270" s="140"/>
    </row>
    <row r="271" spans="1:34" x14ac:dyDescent="0.2">
      <c r="A271" s="140" t="s">
        <v>169</v>
      </c>
      <c r="B271" s="140" t="s">
        <v>25</v>
      </c>
      <c r="C271" s="140" t="s">
        <v>2007</v>
      </c>
      <c r="D271" s="141" t="s">
        <v>56</v>
      </c>
      <c r="E271" s="141" t="s">
        <v>169</v>
      </c>
      <c r="F271" s="140" t="s">
        <v>596</v>
      </c>
      <c r="G271" s="142">
        <f t="shared" si="4"/>
        <v>6.4901523000000001</v>
      </c>
      <c r="H271" s="142">
        <v>0.13</v>
      </c>
      <c r="I271" s="142">
        <v>5.1082428000000002</v>
      </c>
      <c r="J271" s="142">
        <v>1.2519095</v>
      </c>
      <c r="K271" s="142">
        <v>0</v>
      </c>
      <c r="L271" s="142">
        <v>0</v>
      </c>
      <c r="M271" s="142">
        <v>0</v>
      </c>
      <c r="N271" s="142">
        <v>0</v>
      </c>
      <c r="O271" s="142">
        <v>0.13</v>
      </c>
      <c r="P271" s="142">
        <v>0</v>
      </c>
      <c r="Q271" s="142">
        <v>0</v>
      </c>
      <c r="R271" s="142">
        <v>0</v>
      </c>
      <c r="S271" s="142">
        <v>0</v>
      </c>
      <c r="T271" s="142">
        <v>0</v>
      </c>
      <c r="U271" s="142">
        <v>1.5842729</v>
      </c>
      <c r="V271" s="142">
        <v>2.6231086000000001</v>
      </c>
      <c r="W271" s="142">
        <v>0.90086129999999998</v>
      </c>
      <c r="X271" s="142">
        <v>0.50036689999999995</v>
      </c>
      <c r="Y271" s="142">
        <v>0</v>
      </c>
      <c r="Z271" s="142">
        <v>0</v>
      </c>
      <c r="AA271" s="142">
        <v>0</v>
      </c>
      <c r="AB271" s="142">
        <v>0</v>
      </c>
      <c r="AC271" s="142">
        <v>0</v>
      </c>
      <c r="AD271" s="142">
        <v>0</v>
      </c>
      <c r="AE271" s="143">
        <v>0.75154259999999995</v>
      </c>
      <c r="AF271" s="140"/>
      <c r="AG271" s="140"/>
      <c r="AH271" s="140"/>
    </row>
    <row r="272" spans="1:34" x14ac:dyDescent="0.2">
      <c r="A272" s="140" t="s">
        <v>355</v>
      </c>
      <c r="B272" s="140" t="s">
        <v>25</v>
      </c>
      <c r="C272" s="140" t="s">
        <v>2007</v>
      </c>
      <c r="D272" s="141" t="s">
        <v>56</v>
      </c>
      <c r="E272" s="141" t="s">
        <v>355</v>
      </c>
      <c r="F272" s="140" t="s">
        <v>356</v>
      </c>
      <c r="G272" s="142">
        <f t="shared" si="4"/>
        <v>3.8600724999999998</v>
      </c>
      <c r="H272" s="142">
        <v>0.09</v>
      </c>
      <c r="I272" s="142">
        <v>2.3428532999999998</v>
      </c>
      <c r="J272" s="142">
        <v>1.4272192000000001</v>
      </c>
      <c r="K272" s="142">
        <v>0</v>
      </c>
      <c r="L272" s="142">
        <v>0</v>
      </c>
      <c r="M272" s="142">
        <v>0</v>
      </c>
      <c r="N272" s="142">
        <v>0</v>
      </c>
      <c r="O272" s="142">
        <v>0</v>
      </c>
      <c r="P272" s="142">
        <v>0</v>
      </c>
      <c r="Q272" s="142">
        <v>0</v>
      </c>
      <c r="R272" s="142">
        <v>0</v>
      </c>
      <c r="S272" s="142">
        <v>0</v>
      </c>
      <c r="T272" s="142">
        <v>0.09</v>
      </c>
      <c r="U272" s="142">
        <v>0.2528282</v>
      </c>
      <c r="V272" s="142">
        <v>1.4939439000000001</v>
      </c>
      <c r="W272" s="142">
        <v>0.59608119999999998</v>
      </c>
      <c r="X272" s="142">
        <v>0.49059399999999997</v>
      </c>
      <c r="Y272" s="142">
        <v>0.14798610000000001</v>
      </c>
      <c r="Z272" s="142">
        <v>0.11343930000000001</v>
      </c>
      <c r="AA272" s="142">
        <v>0</v>
      </c>
      <c r="AB272" s="142">
        <v>0</v>
      </c>
      <c r="AC272" s="142">
        <v>0</v>
      </c>
      <c r="AD272" s="142">
        <v>0</v>
      </c>
      <c r="AE272" s="143">
        <v>0.67519980000000002</v>
      </c>
      <c r="AF272" s="140"/>
      <c r="AG272" s="140"/>
      <c r="AH272" s="140"/>
    </row>
    <row r="273" spans="1:34" x14ac:dyDescent="0.2">
      <c r="A273" s="140" t="s">
        <v>2341</v>
      </c>
      <c r="B273" s="140" t="s">
        <v>25</v>
      </c>
      <c r="C273" s="140" t="s">
        <v>2007</v>
      </c>
      <c r="D273" s="141" t="s">
        <v>56</v>
      </c>
      <c r="E273" s="141" t="s">
        <v>2341</v>
      </c>
      <c r="F273" s="140" t="s">
        <v>2342</v>
      </c>
      <c r="G273" s="142">
        <f t="shared" si="4"/>
        <v>7.6177304000000001</v>
      </c>
      <c r="H273" s="142">
        <v>0</v>
      </c>
      <c r="I273" s="142">
        <v>4.3967460999999997</v>
      </c>
      <c r="J273" s="142">
        <v>3.2209843000000005</v>
      </c>
      <c r="K273" s="142">
        <v>0</v>
      </c>
      <c r="L273" s="142">
        <v>0</v>
      </c>
      <c r="M273" s="142">
        <v>0</v>
      </c>
      <c r="N273" s="142">
        <v>0</v>
      </c>
      <c r="O273" s="142">
        <v>0</v>
      </c>
      <c r="P273" s="142">
        <v>0</v>
      </c>
      <c r="Q273" s="142">
        <v>0</v>
      </c>
      <c r="R273" s="142">
        <v>0</v>
      </c>
      <c r="S273" s="142">
        <v>0</v>
      </c>
      <c r="T273" s="142">
        <v>0</v>
      </c>
      <c r="U273" s="142">
        <v>1.3767882</v>
      </c>
      <c r="V273" s="142">
        <v>2.0564003</v>
      </c>
      <c r="W273" s="142">
        <v>0.96355760000000001</v>
      </c>
      <c r="X273" s="142">
        <v>0</v>
      </c>
      <c r="Y273" s="142">
        <v>0.1158</v>
      </c>
      <c r="Z273" s="142">
        <v>0.37255260000000001</v>
      </c>
      <c r="AA273" s="142">
        <v>0</v>
      </c>
      <c r="AB273" s="142">
        <v>0</v>
      </c>
      <c r="AC273" s="142">
        <v>0</v>
      </c>
      <c r="AD273" s="142">
        <v>0</v>
      </c>
      <c r="AE273" s="143">
        <v>2.7326317000000002</v>
      </c>
      <c r="AF273" s="140"/>
      <c r="AG273" s="140"/>
      <c r="AH273" s="140"/>
    </row>
    <row r="274" spans="1:34" x14ac:dyDescent="0.2">
      <c r="A274" s="140" t="s">
        <v>2343</v>
      </c>
      <c r="B274" s="140" t="s">
        <v>25</v>
      </c>
      <c r="C274" s="140" t="s">
        <v>2007</v>
      </c>
      <c r="D274" s="141" t="s">
        <v>56</v>
      </c>
      <c r="E274" s="141" t="s">
        <v>2343</v>
      </c>
      <c r="F274" s="140" t="s">
        <v>2344</v>
      </c>
      <c r="G274" s="142">
        <f t="shared" si="4"/>
        <v>5.5398910999999993</v>
      </c>
      <c r="H274" s="142">
        <v>0</v>
      </c>
      <c r="I274" s="142">
        <v>5.4388810999999997</v>
      </c>
      <c r="J274" s="142">
        <v>0.10101</v>
      </c>
      <c r="K274" s="142">
        <v>0</v>
      </c>
      <c r="L274" s="142">
        <v>0</v>
      </c>
      <c r="M274" s="142">
        <v>0</v>
      </c>
      <c r="N274" s="142">
        <v>0</v>
      </c>
      <c r="O274" s="142">
        <v>0</v>
      </c>
      <c r="P274" s="142">
        <v>0</v>
      </c>
      <c r="Q274" s="142">
        <v>0</v>
      </c>
      <c r="R274" s="142">
        <v>0</v>
      </c>
      <c r="S274" s="142">
        <v>0</v>
      </c>
      <c r="T274" s="142">
        <v>0</v>
      </c>
      <c r="U274" s="142">
        <v>0.29461169999999998</v>
      </c>
      <c r="V274" s="142">
        <v>4.3563295000000002</v>
      </c>
      <c r="W274" s="142">
        <v>0.78793990000000003</v>
      </c>
      <c r="X274" s="142">
        <v>0</v>
      </c>
      <c r="Y274" s="142">
        <v>0</v>
      </c>
      <c r="Z274" s="142">
        <v>0</v>
      </c>
      <c r="AA274" s="142">
        <v>0.10101</v>
      </c>
      <c r="AB274" s="142">
        <v>0</v>
      </c>
      <c r="AC274" s="142">
        <v>0</v>
      </c>
      <c r="AD274" s="142">
        <v>0</v>
      </c>
      <c r="AE274" s="143">
        <v>0</v>
      </c>
      <c r="AF274" s="140"/>
      <c r="AG274" s="140"/>
      <c r="AH274" s="140"/>
    </row>
    <row r="275" spans="1:34" x14ac:dyDescent="0.2">
      <c r="A275" s="140" t="s">
        <v>82</v>
      </c>
      <c r="B275" s="140" t="s">
        <v>25</v>
      </c>
      <c r="C275" s="140" t="s">
        <v>2007</v>
      </c>
      <c r="D275" s="141" t="s">
        <v>56</v>
      </c>
      <c r="E275" s="141" t="s">
        <v>82</v>
      </c>
      <c r="F275" s="140" t="s">
        <v>353</v>
      </c>
      <c r="G275" s="142">
        <f t="shared" si="4"/>
        <v>6.3731325000000005</v>
      </c>
      <c r="H275" s="142">
        <v>0.30000000000000004</v>
      </c>
      <c r="I275" s="142">
        <v>2.0726461999999999</v>
      </c>
      <c r="J275" s="142">
        <v>4.0004863000000004</v>
      </c>
      <c r="K275" s="142">
        <v>0</v>
      </c>
      <c r="L275" s="142">
        <v>7.0000000000000007E-2</v>
      </c>
      <c r="M275" s="142">
        <v>0.23</v>
      </c>
      <c r="N275" s="142">
        <v>0</v>
      </c>
      <c r="O275" s="142">
        <v>0</v>
      </c>
      <c r="P275" s="142">
        <v>0</v>
      </c>
      <c r="Q275" s="142">
        <v>0</v>
      </c>
      <c r="R275" s="142">
        <v>0</v>
      </c>
      <c r="S275" s="142">
        <v>0</v>
      </c>
      <c r="T275" s="142">
        <v>0</v>
      </c>
      <c r="U275" s="142">
        <v>0.3262139</v>
      </c>
      <c r="V275" s="142">
        <v>1.0136525000000001</v>
      </c>
      <c r="W275" s="142">
        <v>0.73277979999999998</v>
      </c>
      <c r="X275" s="142">
        <v>0.53275859999999997</v>
      </c>
      <c r="Y275" s="142">
        <v>1.1719671</v>
      </c>
      <c r="Z275" s="142">
        <v>0.52538560000000001</v>
      </c>
      <c r="AA275" s="142">
        <v>0</v>
      </c>
      <c r="AB275" s="142">
        <v>0</v>
      </c>
      <c r="AC275" s="142">
        <v>0.13519999999999999</v>
      </c>
      <c r="AD275" s="142">
        <v>0</v>
      </c>
      <c r="AE275" s="143">
        <v>1.635175</v>
      </c>
      <c r="AF275" s="140"/>
      <c r="AG275" s="140"/>
      <c r="AH275" s="140"/>
    </row>
    <row r="276" spans="1:34" x14ac:dyDescent="0.2">
      <c r="A276" s="140" t="s">
        <v>133</v>
      </c>
      <c r="B276" s="140" t="s">
        <v>25</v>
      </c>
      <c r="C276" s="140" t="s">
        <v>2007</v>
      </c>
      <c r="D276" s="141" t="s">
        <v>56</v>
      </c>
      <c r="E276" s="141" t="s">
        <v>133</v>
      </c>
      <c r="F276" s="140" t="s">
        <v>354</v>
      </c>
      <c r="G276" s="142">
        <f t="shared" si="4"/>
        <v>3.6798202</v>
      </c>
      <c r="H276" s="142">
        <v>0</v>
      </c>
      <c r="I276" s="142">
        <v>3.3652079000000001</v>
      </c>
      <c r="J276" s="142">
        <v>0.31461230000000001</v>
      </c>
      <c r="K276" s="142">
        <v>0</v>
      </c>
      <c r="L276" s="142">
        <v>0</v>
      </c>
      <c r="M276" s="142">
        <v>0</v>
      </c>
      <c r="N276" s="142">
        <v>0</v>
      </c>
      <c r="O276" s="142">
        <v>0</v>
      </c>
      <c r="P276" s="142">
        <v>0</v>
      </c>
      <c r="Q276" s="142">
        <v>0</v>
      </c>
      <c r="R276" s="142">
        <v>0</v>
      </c>
      <c r="S276" s="142">
        <v>0</v>
      </c>
      <c r="T276" s="142">
        <v>0</v>
      </c>
      <c r="U276" s="142">
        <v>0.66726390000000002</v>
      </c>
      <c r="V276" s="142">
        <v>1.9422159999999999</v>
      </c>
      <c r="W276" s="142">
        <v>0.75572799999999996</v>
      </c>
      <c r="X276" s="142">
        <v>0.12493020000000001</v>
      </c>
      <c r="Y276" s="142">
        <v>0</v>
      </c>
      <c r="Z276" s="142">
        <v>0</v>
      </c>
      <c r="AA276" s="142">
        <v>0</v>
      </c>
      <c r="AB276" s="142">
        <v>0</v>
      </c>
      <c r="AC276" s="142">
        <v>0</v>
      </c>
      <c r="AD276" s="142">
        <v>0</v>
      </c>
      <c r="AE276" s="143">
        <v>0.18968209999999999</v>
      </c>
      <c r="AF276" s="140"/>
      <c r="AG276" s="140"/>
      <c r="AH276" s="140"/>
    </row>
    <row r="277" spans="1:34" x14ac:dyDescent="0.2">
      <c r="A277" s="140" t="s">
        <v>177</v>
      </c>
      <c r="B277" s="140" t="s">
        <v>25</v>
      </c>
      <c r="C277" s="140" t="s">
        <v>2007</v>
      </c>
      <c r="D277" s="141" t="s">
        <v>56</v>
      </c>
      <c r="E277" s="141" t="s">
        <v>177</v>
      </c>
      <c r="F277" s="140" t="s">
        <v>352</v>
      </c>
      <c r="G277" s="142">
        <f t="shared" si="4"/>
        <v>2.9797234000000001</v>
      </c>
      <c r="H277" s="142">
        <v>0.14000000000000001</v>
      </c>
      <c r="I277" s="142">
        <v>1.9023227</v>
      </c>
      <c r="J277" s="142">
        <v>0.93740069999999998</v>
      </c>
      <c r="K277" s="142">
        <v>0</v>
      </c>
      <c r="L277" s="142">
        <v>0</v>
      </c>
      <c r="M277" s="142">
        <v>0</v>
      </c>
      <c r="N277" s="142">
        <v>0</v>
      </c>
      <c r="O277" s="142">
        <v>0.14000000000000001</v>
      </c>
      <c r="P277" s="142">
        <v>0</v>
      </c>
      <c r="Q277" s="142">
        <v>0</v>
      </c>
      <c r="R277" s="142">
        <v>0</v>
      </c>
      <c r="S277" s="142">
        <v>0</v>
      </c>
      <c r="T277" s="142">
        <v>0</v>
      </c>
      <c r="U277" s="142">
        <v>0.13118299999999999</v>
      </c>
      <c r="V277" s="142">
        <v>1.5007387000000001</v>
      </c>
      <c r="W277" s="142">
        <v>0.270401</v>
      </c>
      <c r="X277" s="142">
        <v>0</v>
      </c>
      <c r="Y277" s="142">
        <v>0.11269999999999999</v>
      </c>
      <c r="Z277" s="142">
        <v>0</v>
      </c>
      <c r="AA277" s="142">
        <v>0</v>
      </c>
      <c r="AB277" s="142">
        <v>0</v>
      </c>
      <c r="AC277" s="142">
        <v>0.13519999999999999</v>
      </c>
      <c r="AD277" s="142">
        <v>0</v>
      </c>
      <c r="AE277" s="143">
        <v>0.68950069999999997</v>
      </c>
      <c r="AF277" s="140"/>
      <c r="AG277" s="140"/>
      <c r="AH277" s="140"/>
    </row>
    <row r="278" spans="1:34" x14ac:dyDescent="0.2">
      <c r="A278" s="140" t="s">
        <v>2024</v>
      </c>
      <c r="B278" s="140" t="s">
        <v>25</v>
      </c>
      <c r="C278" s="140" t="s">
        <v>2007</v>
      </c>
      <c r="D278" s="141" t="s">
        <v>56</v>
      </c>
      <c r="E278" s="141" t="s">
        <v>2024</v>
      </c>
      <c r="F278" s="140" t="s">
        <v>2345</v>
      </c>
      <c r="G278" s="142">
        <f t="shared" si="4"/>
        <v>5.0996973000000008</v>
      </c>
      <c r="H278" s="142">
        <v>0</v>
      </c>
      <c r="I278" s="142">
        <v>3.7786537000000004</v>
      </c>
      <c r="J278" s="142">
        <v>1.3210435999999999</v>
      </c>
      <c r="K278" s="142">
        <v>0</v>
      </c>
      <c r="L278" s="142">
        <v>0</v>
      </c>
      <c r="M278" s="142">
        <v>0</v>
      </c>
      <c r="N278" s="142">
        <v>0</v>
      </c>
      <c r="O278" s="142">
        <v>0</v>
      </c>
      <c r="P278" s="142">
        <v>0</v>
      </c>
      <c r="Q278" s="142">
        <v>0</v>
      </c>
      <c r="R278" s="142">
        <v>0</v>
      </c>
      <c r="S278" s="142">
        <v>0</v>
      </c>
      <c r="T278" s="142">
        <v>0</v>
      </c>
      <c r="U278" s="142">
        <v>0.61196170000000005</v>
      </c>
      <c r="V278" s="142">
        <v>2.1717365000000002</v>
      </c>
      <c r="W278" s="142">
        <v>0.99495549999999999</v>
      </c>
      <c r="X278" s="142">
        <v>0.29353829999999997</v>
      </c>
      <c r="Y278" s="142">
        <v>0</v>
      </c>
      <c r="Z278" s="142">
        <v>0.1173</v>
      </c>
      <c r="AA278" s="142">
        <v>0</v>
      </c>
      <c r="AB278" s="142">
        <v>0</v>
      </c>
      <c r="AC278" s="142">
        <v>0</v>
      </c>
      <c r="AD278" s="142">
        <v>0</v>
      </c>
      <c r="AE278" s="143">
        <v>0.91020529999999999</v>
      </c>
      <c r="AF278" s="140"/>
      <c r="AG278" s="140"/>
      <c r="AH278" s="140"/>
    </row>
    <row r="279" spans="1:34" x14ac:dyDescent="0.2">
      <c r="A279" s="140" t="s">
        <v>350</v>
      </c>
      <c r="B279" s="140" t="s">
        <v>25</v>
      </c>
      <c r="C279" s="140" t="s">
        <v>2007</v>
      </c>
      <c r="D279" s="141" t="s">
        <v>56</v>
      </c>
      <c r="E279" s="141" t="s">
        <v>350</v>
      </c>
      <c r="F279" s="140" t="s">
        <v>351</v>
      </c>
      <c r="G279" s="142">
        <f t="shared" si="4"/>
        <v>3.7041050000000002</v>
      </c>
      <c r="H279" s="142">
        <v>0</v>
      </c>
      <c r="I279" s="142">
        <v>3.2007190000000003</v>
      </c>
      <c r="J279" s="142">
        <v>0.503386</v>
      </c>
      <c r="K279" s="142">
        <v>0</v>
      </c>
      <c r="L279" s="142">
        <v>0</v>
      </c>
      <c r="M279" s="142">
        <v>0</v>
      </c>
      <c r="N279" s="142">
        <v>0</v>
      </c>
      <c r="O279" s="142">
        <v>0</v>
      </c>
      <c r="P279" s="142">
        <v>0</v>
      </c>
      <c r="Q279" s="142">
        <v>0</v>
      </c>
      <c r="R279" s="142">
        <v>0</v>
      </c>
      <c r="S279" s="142">
        <v>0</v>
      </c>
      <c r="T279" s="142">
        <v>0</v>
      </c>
      <c r="U279" s="142">
        <v>0.53794529999999996</v>
      </c>
      <c r="V279" s="142">
        <v>2.1632163000000002</v>
      </c>
      <c r="W279" s="142">
        <v>0.49955739999999998</v>
      </c>
      <c r="X279" s="142">
        <v>0</v>
      </c>
      <c r="Y279" s="142">
        <v>0</v>
      </c>
      <c r="Z279" s="142">
        <v>0</v>
      </c>
      <c r="AA279" s="142">
        <v>0</v>
      </c>
      <c r="AB279" s="142">
        <v>0</v>
      </c>
      <c r="AC279" s="142">
        <v>0</v>
      </c>
      <c r="AD279" s="142">
        <v>0</v>
      </c>
      <c r="AE279" s="143">
        <v>0.503386</v>
      </c>
      <c r="AF279" s="140"/>
      <c r="AG279" s="140"/>
      <c r="AH279" s="140"/>
    </row>
    <row r="280" spans="1:34" x14ac:dyDescent="0.2">
      <c r="A280" s="140" t="s">
        <v>143</v>
      </c>
      <c r="B280" s="140" t="s">
        <v>25</v>
      </c>
      <c r="C280" s="140" t="s">
        <v>2007</v>
      </c>
      <c r="D280" s="141" t="s">
        <v>56</v>
      </c>
      <c r="E280" s="141" t="s">
        <v>143</v>
      </c>
      <c r="F280" s="140" t="s">
        <v>349</v>
      </c>
      <c r="G280" s="142">
        <f t="shared" si="4"/>
        <v>3.2673983</v>
      </c>
      <c r="H280" s="142">
        <v>0.11</v>
      </c>
      <c r="I280" s="142">
        <v>1.7453331000000001</v>
      </c>
      <c r="J280" s="142">
        <v>1.4120652</v>
      </c>
      <c r="K280" s="142">
        <v>0</v>
      </c>
      <c r="L280" s="142">
        <v>0</v>
      </c>
      <c r="M280" s="142">
        <v>0.11</v>
      </c>
      <c r="N280" s="142">
        <v>0</v>
      </c>
      <c r="O280" s="142">
        <v>0</v>
      </c>
      <c r="P280" s="142">
        <v>0</v>
      </c>
      <c r="Q280" s="142">
        <v>0</v>
      </c>
      <c r="R280" s="142">
        <v>0</v>
      </c>
      <c r="S280" s="142">
        <v>0</v>
      </c>
      <c r="T280" s="142">
        <v>0</v>
      </c>
      <c r="U280" s="142">
        <v>6.5183000000000005E-2</v>
      </c>
      <c r="V280" s="142">
        <v>1.4152438000000001</v>
      </c>
      <c r="W280" s="142">
        <v>0.26490629999999998</v>
      </c>
      <c r="X280" s="142">
        <v>0.51449480000000003</v>
      </c>
      <c r="Y280" s="142">
        <v>0</v>
      </c>
      <c r="Z280" s="142">
        <v>0.10073699999999999</v>
      </c>
      <c r="AA280" s="142">
        <v>0</v>
      </c>
      <c r="AB280" s="142">
        <v>0</v>
      </c>
      <c r="AC280" s="142">
        <v>0</v>
      </c>
      <c r="AD280" s="142">
        <v>0</v>
      </c>
      <c r="AE280" s="143">
        <v>0.79683340000000003</v>
      </c>
      <c r="AF280" s="140"/>
      <c r="AG280" s="140"/>
      <c r="AH280" s="140"/>
    </row>
    <row r="281" spans="1:34" x14ac:dyDescent="0.2">
      <c r="A281" s="140" t="s">
        <v>76</v>
      </c>
      <c r="B281" s="140" t="s">
        <v>25</v>
      </c>
      <c r="C281" s="140" t="s">
        <v>2007</v>
      </c>
      <c r="D281" s="141" t="s">
        <v>56</v>
      </c>
      <c r="E281" s="141" t="s">
        <v>76</v>
      </c>
      <c r="F281" s="140" t="s">
        <v>677</v>
      </c>
      <c r="G281" s="142">
        <f t="shared" si="4"/>
        <v>10.186289800000001</v>
      </c>
      <c r="H281" s="142">
        <v>0.84</v>
      </c>
      <c r="I281" s="142">
        <v>6.7308990000000009</v>
      </c>
      <c r="J281" s="142">
        <v>2.6153907999999997</v>
      </c>
      <c r="K281" s="142">
        <v>0</v>
      </c>
      <c r="L281" s="142">
        <v>0</v>
      </c>
      <c r="M281" s="142">
        <v>0.11</v>
      </c>
      <c r="N281" s="142">
        <v>0.56000000000000005</v>
      </c>
      <c r="O281" s="142">
        <v>0.08</v>
      </c>
      <c r="P281" s="142">
        <v>0</v>
      </c>
      <c r="Q281" s="142">
        <v>0</v>
      </c>
      <c r="R281" s="142">
        <v>0.09</v>
      </c>
      <c r="S281" s="142">
        <v>0</v>
      </c>
      <c r="T281" s="142">
        <v>0</v>
      </c>
      <c r="U281" s="142">
        <v>1.5675790000000001</v>
      </c>
      <c r="V281" s="142">
        <v>4.0458195000000003</v>
      </c>
      <c r="W281" s="142">
        <v>1.1175005</v>
      </c>
      <c r="X281" s="142">
        <v>0.91736870000000004</v>
      </c>
      <c r="Y281" s="142">
        <v>0.57215609999999995</v>
      </c>
      <c r="Z281" s="142">
        <v>0.80279999999999996</v>
      </c>
      <c r="AA281" s="142">
        <v>0</v>
      </c>
      <c r="AB281" s="142">
        <v>0</v>
      </c>
      <c r="AC281" s="142">
        <v>0</v>
      </c>
      <c r="AD281" s="142">
        <v>0</v>
      </c>
      <c r="AE281" s="143">
        <v>0.32306600000000002</v>
      </c>
      <c r="AF281" s="140"/>
      <c r="AG281" s="140"/>
      <c r="AH281" s="140"/>
    </row>
    <row r="282" spans="1:34" x14ac:dyDescent="0.2">
      <c r="A282" s="140" t="s">
        <v>137</v>
      </c>
      <c r="B282" s="140" t="s">
        <v>25</v>
      </c>
      <c r="C282" s="140" t="s">
        <v>2007</v>
      </c>
      <c r="D282" s="141" t="s">
        <v>56</v>
      </c>
      <c r="E282" s="141" t="s">
        <v>137</v>
      </c>
      <c r="F282" s="140" t="s">
        <v>591</v>
      </c>
      <c r="G282" s="142">
        <f t="shared" si="4"/>
        <v>4.8482783999999999</v>
      </c>
      <c r="H282" s="142">
        <v>0</v>
      </c>
      <c r="I282" s="142">
        <v>3.2744198</v>
      </c>
      <c r="J282" s="142">
        <v>1.5738585999999999</v>
      </c>
      <c r="K282" s="142">
        <v>0</v>
      </c>
      <c r="L282" s="142">
        <v>0</v>
      </c>
      <c r="M282" s="142">
        <v>0</v>
      </c>
      <c r="N282" s="142">
        <v>0</v>
      </c>
      <c r="O282" s="142">
        <v>0</v>
      </c>
      <c r="P282" s="142">
        <v>0</v>
      </c>
      <c r="Q282" s="142">
        <v>0</v>
      </c>
      <c r="R282" s="142">
        <v>0</v>
      </c>
      <c r="S282" s="142">
        <v>0</v>
      </c>
      <c r="T282" s="142">
        <v>0</v>
      </c>
      <c r="U282" s="142">
        <v>0.45133990000000002</v>
      </c>
      <c r="V282" s="142">
        <v>1.7778761000000001</v>
      </c>
      <c r="W282" s="142">
        <v>1.0452037999999999</v>
      </c>
      <c r="X282" s="142">
        <v>0.34175899999999998</v>
      </c>
      <c r="Y282" s="142">
        <v>0</v>
      </c>
      <c r="Z282" s="142">
        <v>0</v>
      </c>
      <c r="AA282" s="142">
        <v>0</v>
      </c>
      <c r="AB282" s="142">
        <v>0</v>
      </c>
      <c r="AC282" s="142">
        <v>0</v>
      </c>
      <c r="AD282" s="142">
        <v>0</v>
      </c>
      <c r="AE282" s="143">
        <v>1.2320996</v>
      </c>
      <c r="AF282" s="140"/>
      <c r="AG282" s="140"/>
      <c r="AH282" s="140"/>
    </row>
    <row r="283" spans="1:34" x14ac:dyDescent="0.2">
      <c r="A283" s="140" t="s">
        <v>103</v>
      </c>
      <c r="B283" s="140" t="s">
        <v>25</v>
      </c>
      <c r="C283" s="140" t="s">
        <v>2007</v>
      </c>
      <c r="D283" s="141" t="s">
        <v>56</v>
      </c>
      <c r="E283" s="141" t="s">
        <v>103</v>
      </c>
      <c r="F283" s="140" t="s">
        <v>346</v>
      </c>
      <c r="G283" s="142">
        <f t="shared" si="4"/>
        <v>3.7808285999999995</v>
      </c>
      <c r="H283" s="142">
        <v>0</v>
      </c>
      <c r="I283" s="142">
        <v>2.7021854999999997</v>
      </c>
      <c r="J283" s="142">
        <v>1.0786430999999999</v>
      </c>
      <c r="K283" s="142">
        <v>0</v>
      </c>
      <c r="L283" s="142">
        <v>0</v>
      </c>
      <c r="M283" s="142">
        <v>0</v>
      </c>
      <c r="N283" s="142">
        <v>0</v>
      </c>
      <c r="O283" s="142">
        <v>0</v>
      </c>
      <c r="P283" s="142">
        <v>0</v>
      </c>
      <c r="Q283" s="142">
        <v>0</v>
      </c>
      <c r="R283" s="142">
        <v>0</v>
      </c>
      <c r="S283" s="142">
        <v>0</v>
      </c>
      <c r="T283" s="142">
        <v>0</v>
      </c>
      <c r="U283" s="142">
        <v>0.37390869999999998</v>
      </c>
      <c r="V283" s="142">
        <v>2.1111727999999998</v>
      </c>
      <c r="W283" s="142">
        <v>0.21710399999999999</v>
      </c>
      <c r="X283" s="142">
        <v>0.1003338</v>
      </c>
      <c r="Y283" s="142">
        <v>0.15504999999999999</v>
      </c>
      <c r="Z283" s="142">
        <v>0</v>
      </c>
      <c r="AA283" s="142">
        <v>0</v>
      </c>
      <c r="AB283" s="142">
        <v>0</v>
      </c>
      <c r="AC283" s="142">
        <v>0.1058505</v>
      </c>
      <c r="AD283" s="142">
        <v>0</v>
      </c>
      <c r="AE283" s="143">
        <v>0.71740879999999996</v>
      </c>
      <c r="AF283" s="140"/>
      <c r="AG283" s="140"/>
      <c r="AH283" s="140"/>
    </row>
    <row r="284" spans="1:34" x14ac:dyDescent="0.2">
      <c r="A284" s="140" t="s">
        <v>2346</v>
      </c>
      <c r="B284" s="140" t="s">
        <v>25</v>
      </c>
      <c r="C284" s="140" t="s">
        <v>839</v>
      </c>
      <c r="D284" s="141" t="s">
        <v>597</v>
      </c>
      <c r="E284" s="141" t="s">
        <v>2346</v>
      </c>
      <c r="F284" s="140" t="s">
        <v>2347</v>
      </c>
      <c r="G284" s="142">
        <f t="shared" si="4"/>
        <v>5.7482568999999994</v>
      </c>
      <c r="H284" s="142">
        <v>0</v>
      </c>
      <c r="I284" s="142">
        <v>5.4132370999999999</v>
      </c>
      <c r="J284" s="142">
        <v>0.33501979999999998</v>
      </c>
      <c r="K284" s="142">
        <v>0</v>
      </c>
      <c r="L284" s="142">
        <v>0</v>
      </c>
      <c r="M284" s="142">
        <v>0</v>
      </c>
      <c r="N284" s="142">
        <v>0</v>
      </c>
      <c r="O284" s="142">
        <v>0</v>
      </c>
      <c r="P284" s="142">
        <v>0</v>
      </c>
      <c r="Q284" s="142">
        <v>0</v>
      </c>
      <c r="R284" s="142">
        <v>0</v>
      </c>
      <c r="S284" s="142">
        <v>0</v>
      </c>
      <c r="T284" s="142">
        <v>0</v>
      </c>
      <c r="U284" s="142">
        <v>1.2367077</v>
      </c>
      <c r="V284" s="142">
        <v>2.8884324000000001</v>
      </c>
      <c r="W284" s="142">
        <v>1.288097</v>
      </c>
      <c r="X284" s="142">
        <v>0.1926852</v>
      </c>
      <c r="Y284" s="142">
        <v>0</v>
      </c>
      <c r="Z284" s="142">
        <v>0</v>
      </c>
      <c r="AA284" s="142">
        <v>0</v>
      </c>
      <c r="AB284" s="142">
        <v>0</v>
      </c>
      <c r="AC284" s="142">
        <v>0</v>
      </c>
      <c r="AD284" s="142">
        <v>0</v>
      </c>
      <c r="AE284" s="143">
        <v>0.14233460000000001</v>
      </c>
      <c r="AF284" s="140"/>
      <c r="AG284" s="140"/>
      <c r="AH284" s="140"/>
    </row>
    <row r="285" spans="1:34" x14ac:dyDescent="0.2">
      <c r="A285" s="140" t="s">
        <v>2348</v>
      </c>
      <c r="B285" s="140" t="s">
        <v>25</v>
      </c>
      <c r="C285" s="140" t="s">
        <v>839</v>
      </c>
      <c r="D285" s="141" t="s">
        <v>597</v>
      </c>
      <c r="E285" s="141" t="s">
        <v>2348</v>
      </c>
      <c r="F285" s="140" t="s">
        <v>2349</v>
      </c>
      <c r="G285" s="142">
        <f t="shared" si="4"/>
        <v>4.3918322999999999</v>
      </c>
      <c r="H285" s="142">
        <v>0.25</v>
      </c>
      <c r="I285" s="142">
        <v>3.3594060999999997</v>
      </c>
      <c r="J285" s="142">
        <v>0.78242619999999996</v>
      </c>
      <c r="K285" s="142">
        <v>0</v>
      </c>
      <c r="L285" s="142">
        <v>0.12</v>
      </c>
      <c r="M285" s="142">
        <v>0</v>
      </c>
      <c r="N285" s="142">
        <v>0</v>
      </c>
      <c r="O285" s="142">
        <v>0.13</v>
      </c>
      <c r="P285" s="142">
        <v>0</v>
      </c>
      <c r="Q285" s="142">
        <v>0</v>
      </c>
      <c r="R285" s="142">
        <v>0</v>
      </c>
      <c r="S285" s="142">
        <v>0</v>
      </c>
      <c r="T285" s="142">
        <v>0</v>
      </c>
      <c r="U285" s="142">
        <v>0.75147039999999998</v>
      </c>
      <c r="V285" s="142">
        <v>1.8267722</v>
      </c>
      <c r="W285" s="142">
        <v>0.78116350000000001</v>
      </c>
      <c r="X285" s="142">
        <v>0</v>
      </c>
      <c r="Y285" s="142">
        <v>0</v>
      </c>
      <c r="Z285" s="142">
        <v>0</v>
      </c>
      <c r="AA285" s="142">
        <v>0</v>
      </c>
      <c r="AB285" s="142">
        <v>0</v>
      </c>
      <c r="AC285" s="142">
        <v>0</v>
      </c>
      <c r="AD285" s="142">
        <v>0</v>
      </c>
      <c r="AE285" s="143">
        <v>0.78242619999999996</v>
      </c>
      <c r="AF285" s="140"/>
      <c r="AG285" s="140"/>
      <c r="AH285" s="140"/>
    </row>
    <row r="286" spans="1:34" x14ac:dyDescent="0.2">
      <c r="A286" s="140" t="s">
        <v>428</v>
      </c>
      <c r="B286" s="140" t="s">
        <v>25</v>
      </c>
      <c r="C286" s="140" t="s">
        <v>839</v>
      </c>
      <c r="D286" s="141" t="s">
        <v>597</v>
      </c>
      <c r="E286" s="141" t="s">
        <v>428</v>
      </c>
      <c r="F286" s="140" t="s">
        <v>429</v>
      </c>
      <c r="G286" s="142">
        <f t="shared" si="4"/>
        <v>4.4164072999999995</v>
      </c>
      <c r="H286" s="142">
        <v>0.09</v>
      </c>
      <c r="I286" s="142">
        <v>4.3264072999999996</v>
      </c>
      <c r="J286" s="142">
        <v>0</v>
      </c>
      <c r="K286" s="142">
        <v>0.06</v>
      </c>
      <c r="L286" s="142">
        <v>0.03</v>
      </c>
      <c r="M286" s="142">
        <v>0</v>
      </c>
      <c r="N286" s="142">
        <v>0</v>
      </c>
      <c r="O286" s="142">
        <v>0</v>
      </c>
      <c r="P286" s="142">
        <v>0</v>
      </c>
      <c r="Q286" s="142">
        <v>0</v>
      </c>
      <c r="R286" s="142">
        <v>0</v>
      </c>
      <c r="S286" s="142">
        <v>0</v>
      </c>
      <c r="T286" s="142">
        <v>0</v>
      </c>
      <c r="U286" s="142">
        <v>0.87206280000000003</v>
      </c>
      <c r="V286" s="142">
        <v>2.1052198</v>
      </c>
      <c r="W286" s="142">
        <v>1.3491247</v>
      </c>
      <c r="X286" s="142">
        <v>0</v>
      </c>
      <c r="Y286" s="142">
        <v>0</v>
      </c>
      <c r="Z286" s="142">
        <v>0</v>
      </c>
      <c r="AA286" s="142">
        <v>0</v>
      </c>
      <c r="AB286" s="142">
        <v>0</v>
      </c>
      <c r="AC286" s="142">
        <v>0</v>
      </c>
      <c r="AD286" s="142">
        <v>0</v>
      </c>
      <c r="AE286" s="143">
        <v>0</v>
      </c>
      <c r="AF286" s="140"/>
      <c r="AG286" s="140"/>
      <c r="AH286" s="140"/>
    </row>
    <row r="287" spans="1:34" x14ac:dyDescent="0.2">
      <c r="A287" s="140" t="s">
        <v>604</v>
      </c>
      <c r="B287" s="140" t="s">
        <v>25</v>
      </c>
      <c r="C287" s="140" t="s">
        <v>839</v>
      </c>
      <c r="D287" s="141" t="s">
        <v>597</v>
      </c>
      <c r="E287" s="141" t="s">
        <v>604</v>
      </c>
      <c r="F287" s="140" t="s">
        <v>605</v>
      </c>
      <c r="G287" s="142">
        <f t="shared" si="4"/>
        <v>4.9674002999999995</v>
      </c>
      <c r="H287" s="142">
        <v>0</v>
      </c>
      <c r="I287" s="142">
        <v>4.6898754999999994</v>
      </c>
      <c r="J287" s="142">
        <v>0.27752480000000002</v>
      </c>
      <c r="K287" s="142">
        <v>0</v>
      </c>
      <c r="L287" s="142">
        <v>0</v>
      </c>
      <c r="M287" s="142">
        <v>0</v>
      </c>
      <c r="N287" s="142">
        <v>0</v>
      </c>
      <c r="O287" s="142">
        <v>0</v>
      </c>
      <c r="P287" s="142">
        <v>0</v>
      </c>
      <c r="Q287" s="142">
        <v>0</v>
      </c>
      <c r="R287" s="142">
        <v>0</v>
      </c>
      <c r="S287" s="142">
        <v>0</v>
      </c>
      <c r="T287" s="142">
        <v>0</v>
      </c>
      <c r="U287" s="142">
        <v>0.59100509999999995</v>
      </c>
      <c r="V287" s="142">
        <v>3.1138086999999999</v>
      </c>
      <c r="W287" s="142">
        <v>0.98506170000000004</v>
      </c>
      <c r="X287" s="142">
        <v>0.11488139999999999</v>
      </c>
      <c r="Y287" s="142">
        <v>0</v>
      </c>
      <c r="Z287" s="142">
        <v>0</v>
      </c>
      <c r="AA287" s="142">
        <v>0</v>
      </c>
      <c r="AB287" s="142">
        <v>0</v>
      </c>
      <c r="AC287" s="142">
        <v>0</v>
      </c>
      <c r="AD287" s="142">
        <v>0</v>
      </c>
      <c r="AE287" s="143">
        <v>0.16264339999999999</v>
      </c>
      <c r="AF287" s="140"/>
      <c r="AG287" s="140"/>
      <c r="AH287" s="140"/>
    </row>
    <row r="288" spans="1:34" x14ac:dyDescent="0.2">
      <c r="A288" s="140" t="s">
        <v>2350</v>
      </c>
      <c r="B288" s="140" t="s">
        <v>25</v>
      </c>
      <c r="C288" s="140" t="s">
        <v>839</v>
      </c>
      <c r="D288" s="141" t="s">
        <v>597</v>
      </c>
      <c r="E288" s="141" t="s">
        <v>2350</v>
      </c>
      <c r="F288" s="140" t="s">
        <v>2351</v>
      </c>
      <c r="G288" s="142">
        <f t="shared" si="4"/>
        <v>3.2155197000000002</v>
      </c>
      <c r="H288" s="142">
        <v>0</v>
      </c>
      <c r="I288" s="142">
        <v>3.2155197000000002</v>
      </c>
      <c r="J288" s="142">
        <v>0</v>
      </c>
      <c r="K288" s="142">
        <v>0</v>
      </c>
      <c r="L288" s="142">
        <v>0</v>
      </c>
      <c r="M288" s="142">
        <v>0</v>
      </c>
      <c r="N288" s="142">
        <v>0</v>
      </c>
      <c r="O288" s="142">
        <v>0</v>
      </c>
      <c r="P288" s="142">
        <v>0</v>
      </c>
      <c r="Q288" s="142">
        <v>0</v>
      </c>
      <c r="R288" s="142">
        <v>0</v>
      </c>
      <c r="S288" s="142">
        <v>0</v>
      </c>
      <c r="T288" s="142">
        <v>0</v>
      </c>
      <c r="U288" s="142">
        <v>1.0425869000000001</v>
      </c>
      <c r="V288" s="142">
        <v>1.4859126</v>
      </c>
      <c r="W288" s="142">
        <v>0.68702019999999997</v>
      </c>
      <c r="X288" s="142">
        <v>0</v>
      </c>
      <c r="Y288" s="142">
        <v>0</v>
      </c>
      <c r="Z288" s="142">
        <v>0</v>
      </c>
      <c r="AA288" s="142">
        <v>0</v>
      </c>
      <c r="AB288" s="142">
        <v>0</v>
      </c>
      <c r="AC288" s="142">
        <v>0</v>
      </c>
      <c r="AD288" s="142">
        <v>0</v>
      </c>
      <c r="AE288" s="143">
        <v>0</v>
      </c>
      <c r="AF288" s="140"/>
      <c r="AG288" s="140"/>
      <c r="AH288" s="140"/>
    </row>
    <row r="289" spans="1:34" x14ac:dyDescent="0.2">
      <c r="A289" s="140" t="s">
        <v>602</v>
      </c>
      <c r="B289" s="140" t="s">
        <v>25</v>
      </c>
      <c r="C289" s="140" t="s">
        <v>839</v>
      </c>
      <c r="D289" s="141" t="s">
        <v>597</v>
      </c>
      <c r="E289" s="141" t="s">
        <v>602</v>
      </c>
      <c r="F289" s="140" t="s">
        <v>603</v>
      </c>
      <c r="G289" s="142">
        <f t="shared" si="4"/>
        <v>4.9745531999999999</v>
      </c>
      <c r="H289" s="142">
        <v>0.28000000000000003</v>
      </c>
      <c r="I289" s="142">
        <v>4.4779532</v>
      </c>
      <c r="J289" s="142">
        <v>0.21659999999999999</v>
      </c>
      <c r="K289" s="142">
        <v>0.09</v>
      </c>
      <c r="L289" s="142">
        <v>0.11</v>
      </c>
      <c r="M289" s="142">
        <v>0</v>
      </c>
      <c r="N289" s="142">
        <v>0</v>
      </c>
      <c r="O289" s="142">
        <v>0.08</v>
      </c>
      <c r="P289" s="142">
        <v>0</v>
      </c>
      <c r="Q289" s="142">
        <v>0</v>
      </c>
      <c r="R289" s="142">
        <v>0</v>
      </c>
      <c r="S289" s="142">
        <v>0</v>
      </c>
      <c r="T289" s="142">
        <v>0</v>
      </c>
      <c r="U289" s="142">
        <v>0.99187570000000003</v>
      </c>
      <c r="V289" s="142">
        <v>2.2295398</v>
      </c>
      <c r="W289" s="142">
        <v>1.2565377</v>
      </c>
      <c r="X289" s="142">
        <v>0</v>
      </c>
      <c r="Y289" s="142">
        <v>0</v>
      </c>
      <c r="Z289" s="142">
        <v>0.21659999999999999</v>
      </c>
      <c r="AA289" s="142">
        <v>0</v>
      </c>
      <c r="AB289" s="142">
        <v>0</v>
      </c>
      <c r="AC289" s="142">
        <v>0</v>
      </c>
      <c r="AD289" s="142">
        <v>0</v>
      </c>
      <c r="AE289" s="143">
        <v>0</v>
      </c>
      <c r="AF289" s="140"/>
      <c r="AG289" s="140"/>
      <c r="AH289" s="140"/>
    </row>
    <row r="290" spans="1:34" x14ac:dyDescent="0.2">
      <c r="A290" s="140" t="s">
        <v>2352</v>
      </c>
      <c r="B290" s="140" t="s">
        <v>25</v>
      </c>
      <c r="C290" s="140" t="s">
        <v>839</v>
      </c>
      <c r="D290" s="141" t="s">
        <v>597</v>
      </c>
      <c r="E290" s="141" t="s">
        <v>2352</v>
      </c>
      <c r="F290" s="140" t="s">
        <v>2353</v>
      </c>
      <c r="G290" s="142">
        <f t="shared" si="4"/>
        <v>2.9558773999999999</v>
      </c>
      <c r="H290" s="142">
        <v>0</v>
      </c>
      <c r="I290" s="142">
        <v>2.7850777999999998</v>
      </c>
      <c r="J290" s="142">
        <v>0.1707996</v>
      </c>
      <c r="K290" s="142">
        <v>0</v>
      </c>
      <c r="L290" s="142">
        <v>0</v>
      </c>
      <c r="M290" s="142">
        <v>0</v>
      </c>
      <c r="N290" s="142">
        <v>0</v>
      </c>
      <c r="O290" s="142">
        <v>0</v>
      </c>
      <c r="P290" s="142">
        <v>0</v>
      </c>
      <c r="Q290" s="142">
        <v>0</v>
      </c>
      <c r="R290" s="142">
        <v>0</v>
      </c>
      <c r="S290" s="142">
        <v>0</v>
      </c>
      <c r="T290" s="142">
        <v>0</v>
      </c>
      <c r="U290" s="142">
        <v>0.86533400000000005</v>
      </c>
      <c r="V290" s="142">
        <v>1.1395824000000001</v>
      </c>
      <c r="W290" s="142">
        <v>0.7801614</v>
      </c>
      <c r="X290" s="142">
        <v>0</v>
      </c>
      <c r="Y290" s="142">
        <v>0</v>
      </c>
      <c r="Z290" s="142">
        <v>0</v>
      </c>
      <c r="AA290" s="142">
        <v>0</v>
      </c>
      <c r="AB290" s="142">
        <v>0</v>
      </c>
      <c r="AC290" s="142">
        <v>0</v>
      </c>
      <c r="AD290" s="142">
        <v>0</v>
      </c>
      <c r="AE290" s="143">
        <v>0.1707996</v>
      </c>
      <c r="AF290" s="140"/>
      <c r="AG290" s="140"/>
      <c r="AH290" s="140"/>
    </row>
    <row r="291" spans="1:34" x14ac:dyDescent="0.2">
      <c r="A291" s="140" t="s">
        <v>600</v>
      </c>
      <c r="B291" s="140" t="s">
        <v>25</v>
      </c>
      <c r="C291" s="140" t="s">
        <v>839</v>
      </c>
      <c r="D291" s="141" t="s">
        <v>597</v>
      </c>
      <c r="E291" s="141" t="s">
        <v>600</v>
      </c>
      <c r="F291" s="140" t="s">
        <v>601</v>
      </c>
      <c r="G291" s="142">
        <f t="shared" si="4"/>
        <v>2.7216843000000002</v>
      </c>
      <c r="H291" s="142">
        <v>0.12</v>
      </c>
      <c r="I291" s="142">
        <v>2.6016843000000001</v>
      </c>
      <c r="J291" s="142">
        <v>0</v>
      </c>
      <c r="K291" s="142">
        <v>0</v>
      </c>
      <c r="L291" s="142">
        <v>0.12</v>
      </c>
      <c r="M291" s="142">
        <v>0</v>
      </c>
      <c r="N291" s="142">
        <v>0</v>
      </c>
      <c r="O291" s="142">
        <v>0</v>
      </c>
      <c r="P291" s="142">
        <v>0</v>
      </c>
      <c r="Q291" s="142">
        <v>0</v>
      </c>
      <c r="R291" s="142">
        <v>0</v>
      </c>
      <c r="S291" s="142">
        <v>0</v>
      </c>
      <c r="T291" s="142">
        <v>0</v>
      </c>
      <c r="U291" s="142">
        <v>0.58441160000000003</v>
      </c>
      <c r="V291" s="142">
        <v>1.3746358000000001</v>
      </c>
      <c r="W291" s="142">
        <v>0.64263689999999996</v>
      </c>
      <c r="X291" s="142">
        <v>0</v>
      </c>
      <c r="Y291" s="142">
        <v>0</v>
      </c>
      <c r="Z291" s="142">
        <v>0</v>
      </c>
      <c r="AA291" s="142">
        <v>0</v>
      </c>
      <c r="AB291" s="142">
        <v>0</v>
      </c>
      <c r="AC291" s="142">
        <v>0</v>
      </c>
      <c r="AD291" s="142">
        <v>0</v>
      </c>
      <c r="AE291" s="143">
        <v>0</v>
      </c>
      <c r="AF291" s="140"/>
      <c r="AG291" s="140"/>
      <c r="AH291" s="140"/>
    </row>
    <row r="292" spans="1:34" x14ac:dyDescent="0.2">
      <c r="A292" s="140" t="s">
        <v>224</v>
      </c>
      <c r="B292" s="140" t="s">
        <v>25</v>
      </c>
      <c r="C292" s="140" t="s">
        <v>839</v>
      </c>
      <c r="D292" s="141" t="s">
        <v>597</v>
      </c>
      <c r="E292" s="141" t="s">
        <v>224</v>
      </c>
      <c r="F292" s="140" t="s">
        <v>361</v>
      </c>
      <c r="G292" s="142">
        <f t="shared" si="4"/>
        <v>4.3920285999999997</v>
      </c>
      <c r="H292" s="142">
        <v>0</v>
      </c>
      <c r="I292" s="142">
        <v>3.5269659999999998</v>
      </c>
      <c r="J292" s="142">
        <v>0.86506260000000013</v>
      </c>
      <c r="K292" s="142">
        <v>0</v>
      </c>
      <c r="L292" s="142">
        <v>0</v>
      </c>
      <c r="M292" s="142">
        <v>0</v>
      </c>
      <c r="N292" s="142">
        <v>0</v>
      </c>
      <c r="O292" s="142">
        <v>0</v>
      </c>
      <c r="P292" s="142">
        <v>0</v>
      </c>
      <c r="Q292" s="142">
        <v>0</v>
      </c>
      <c r="R292" s="142">
        <v>0</v>
      </c>
      <c r="S292" s="142">
        <v>0</v>
      </c>
      <c r="T292" s="142">
        <v>0</v>
      </c>
      <c r="U292" s="142">
        <v>0.87308669999999999</v>
      </c>
      <c r="V292" s="142">
        <v>2.0970304</v>
      </c>
      <c r="W292" s="142">
        <v>0.55684889999999998</v>
      </c>
      <c r="X292" s="142">
        <v>0.30759140000000001</v>
      </c>
      <c r="Y292" s="142">
        <v>0</v>
      </c>
      <c r="Z292" s="142">
        <v>0.1242</v>
      </c>
      <c r="AA292" s="142">
        <v>0</v>
      </c>
      <c r="AB292" s="142">
        <v>0</v>
      </c>
      <c r="AC292" s="142">
        <v>0</v>
      </c>
      <c r="AD292" s="142">
        <v>0</v>
      </c>
      <c r="AE292" s="143">
        <v>0.43327120000000002</v>
      </c>
      <c r="AF292" s="140"/>
      <c r="AG292" s="140"/>
      <c r="AH292" s="140"/>
    </row>
    <row r="293" spans="1:34" x14ac:dyDescent="0.2">
      <c r="A293" s="140" t="s">
        <v>968</v>
      </c>
      <c r="B293" s="140" t="s">
        <v>25</v>
      </c>
      <c r="C293" s="140" t="s">
        <v>839</v>
      </c>
      <c r="D293" s="141" t="s">
        <v>597</v>
      </c>
      <c r="E293" s="141" t="s">
        <v>968</v>
      </c>
      <c r="F293" s="140" t="s">
        <v>1964</v>
      </c>
      <c r="G293" s="142">
        <f t="shared" si="4"/>
        <v>3.6616840999999996</v>
      </c>
      <c r="H293" s="142">
        <v>0</v>
      </c>
      <c r="I293" s="142">
        <v>3.3560065999999997</v>
      </c>
      <c r="J293" s="142">
        <v>0.30567749999999999</v>
      </c>
      <c r="K293" s="142">
        <v>0</v>
      </c>
      <c r="L293" s="142">
        <v>0</v>
      </c>
      <c r="M293" s="142">
        <v>0</v>
      </c>
      <c r="N293" s="142">
        <v>0</v>
      </c>
      <c r="O293" s="142">
        <v>0</v>
      </c>
      <c r="P293" s="142">
        <v>0</v>
      </c>
      <c r="Q293" s="142">
        <v>0</v>
      </c>
      <c r="R293" s="142">
        <v>0</v>
      </c>
      <c r="S293" s="142">
        <v>0</v>
      </c>
      <c r="T293" s="142">
        <v>0</v>
      </c>
      <c r="U293" s="142">
        <v>0.63894450000000003</v>
      </c>
      <c r="V293" s="142">
        <v>1.7590052</v>
      </c>
      <c r="W293" s="142">
        <v>0.95805689999999999</v>
      </c>
      <c r="X293" s="142">
        <v>0</v>
      </c>
      <c r="Y293" s="142">
        <v>0</v>
      </c>
      <c r="Z293" s="142">
        <v>0</v>
      </c>
      <c r="AA293" s="142">
        <v>0</v>
      </c>
      <c r="AB293" s="142">
        <v>0</v>
      </c>
      <c r="AC293" s="142">
        <v>0</v>
      </c>
      <c r="AD293" s="142">
        <v>0</v>
      </c>
      <c r="AE293" s="143">
        <v>0.30567749999999999</v>
      </c>
      <c r="AF293" s="140"/>
      <c r="AG293" s="140"/>
      <c r="AH293" s="140"/>
    </row>
    <row r="294" spans="1:34" x14ac:dyDescent="0.2">
      <c r="A294" s="140" t="s">
        <v>105</v>
      </c>
      <c r="B294" s="140" t="s">
        <v>25</v>
      </c>
      <c r="C294" s="140" t="s">
        <v>839</v>
      </c>
      <c r="D294" s="141" t="s">
        <v>597</v>
      </c>
      <c r="E294" s="141" t="s">
        <v>105</v>
      </c>
      <c r="F294" s="140" t="s">
        <v>360</v>
      </c>
      <c r="G294" s="142">
        <f t="shared" si="4"/>
        <v>5.9788163000000001</v>
      </c>
      <c r="H294" s="142">
        <v>0</v>
      </c>
      <c r="I294" s="142">
        <v>5.9788163000000001</v>
      </c>
      <c r="J294" s="142">
        <v>0</v>
      </c>
      <c r="K294" s="142">
        <v>0</v>
      </c>
      <c r="L294" s="142">
        <v>0</v>
      </c>
      <c r="M294" s="142">
        <v>0</v>
      </c>
      <c r="N294" s="142">
        <v>0</v>
      </c>
      <c r="O294" s="142">
        <v>0</v>
      </c>
      <c r="P294" s="142">
        <v>0</v>
      </c>
      <c r="Q294" s="142">
        <v>0</v>
      </c>
      <c r="R294" s="142">
        <v>0</v>
      </c>
      <c r="S294" s="142">
        <v>0</v>
      </c>
      <c r="T294" s="142">
        <v>0</v>
      </c>
      <c r="U294" s="142">
        <v>1.8408093999999999</v>
      </c>
      <c r="V294" s="142">
        <v>3.2177144000000002</v>
      </c>
      <c r="W294" s="142">
        <v>0.92029249999999996</v>
      </c>
      <c r="X294" s="142">
        <v>0</v>
      </c>
      <c r="Y294" s="142">
        <v>0</v>
      </c>
      <c r="Z294" s="142">
        <v>0</v>
      </c>
      <c r="AA294" s="142">
        <v>0</v>
      </c>
      <c r="AB294" s="142">
        <v>0</v>
      </c>
      <c r="AC294" s="142">
        <v>0</v>
      </c>
      <c r="AD294" s="142">
        <v>0</v>
      </c>
      <c r="AE294" s="143">
        <v>0</v>
      </c>
      <c r="AF294" s="140"/>
      <c r="AG294" s="140"/>
      <c r="AH294" s="140"/>
    </row>
    <row r="295" spans="1:34" x14ac:dyDescent="0.2">
      <c r="A295" s="140" t="s">
        <v>598</v>
      </c>
      <c r="B295" s="140" t="s">
        <v>25</v>
      </c>
      <c r="C295" s="140" t="s">
        <v>839</v>
      </c>
      <c r="D295" s="141" t="s">
        <v>597</v>
      </c>
      <c r="E295" s="141" t="s">
        <v>598</v>
      </c>
      <c r="F295" s="140" t="s">
        <v>599</v>
      </c>
      <c r="G295" s="142">
        <f t="shared" si="4"/>
        <v>4.6920320000000002</v>
      </c>
      <c r="H295" s="142">
        <v>0</v>
      </c>
      <c r="I295" s="142">
        <v>4.1771509</v>
      </c>
      <c r="J295" s="142">
        <v>0.51488109999999998</v>
      </c>
      <c r="K295" s="142">
        <v>0</v>
      </c>
      <c r="L295" s="142">
        <v>0</v>
      </c>
      <c r="M295" s="142">
        <v>0</v>
      </c>
      <c r="N295" s="142">
        <v>0</v>
      </c>
      <c r="O295" s="142">
        <v>0</v>
      </c>
      <c r="P295" s="142">
        <v>0</v>
      </c>
      <c r="Q295" s="142">
        <v>0</v>
      </c>
      <c r="R295" s="142">
        <v>0</v>
      </c>
      <c r="S295" s="142">
        <v>0</v>
      </c>
      <c r="T295" s="142">
        <v>0</v>
      </c>
      <c r="U295" s="142">
        <v>0.9160684</v>
      </c>
      <c r="V295" s="142">
        <v>2.1324610000000002</v>
      </c>
      <c r="W295" s="142">
        <v>1.1286214999999999</v>
      </c>
      <c r="X295" s="142">
        <v>0</v>
      </c>
      <c r="Y295" s="142">
        <v>0</v>
      </c>
      <c r="Z295" s="142">
        <v>0.14804999999999999</v>
      </c>
      <c r="AA295" s="142">
        <v>0</v>
      </c>
      <c r="AB295" s="142">
        <v>0</v>
      </c>
      <c r="AC295" s="142">
        <v>0</v>
      </c>
      <c r="AD295" s="142">
        <v>0</v>
      </c>
      <c r="AE295" s="143">
        <v>0.36683110000000002</v>
      </c>
      <c r="AF295" s="140"/>
      <c r="AG295" s="140"/>
      <c r="AH295" s="140"/>
    </row>
    <row r="296" spans="1:34" x14ac:dyDescent="0.2">
      <c r="A296" s="140" t="s">
        <v>71</v>
      </c>
      <c r="B296" s="140" t="s">
        <v>25</v>
      </c>
      <c r="C296" s="140" t="s">
        <v>839</v>
      </c>
      <c r="D296" s="141" t="s">
        <v>597</v>
      </c>
      <c r="E296" s="141" t="s">
        <v>71</v>
      </c>
      <c r="F296" s="140" t="s">
        <v>366</v>
      </c>
      <c r="G296" s="142">
        <f t="shared" si="4"/>
        <v>3.9049614000000004</v>
      </c>
      <c r="H296" s="142">
        <v>0</v>
      </c>
      <c r="I296" s="142">
        <v>3.3624691000000002</v>
      </c>
      <c r="J296" s="142">
        <v>0.54249229999999993</v>
      </c>
      <c r="K296" s="142">
        <v>0</v>
      </c>
      <c r="L296" s="142">
        <v>0</v>
      </c>
      <c r="M296" s="142">
        <v>0</v>
      </c>
      <c r="N296" s="142">
        <v>0</v>
      </c>
      <c r="O296" s="142">
        <v>0</v>
      </c>
      <c r="P296" s="142">
        <v>0</v>
      </c>
      <c r="Q296" s="142">
        <v>0</v>
      </c>
      <c r="R296" s="142">
        <v>0</v>
      </c>
      <c r="S296" s="142">
        <v>0</v>
      </c>
      <c r="T296" s="142">
        <v>0</v>
      </c>
      <c r="U296" s="142">
        <v>0.60264810000000002</v>
      </c>
      <c r="V296" s="142">
        <v>2.1513130999999999</v>
      </c>
      <c r="W296" s="142">
        <v>0.60850789999999999</v>
      </c>
      <c r="X296" s="142">
        <v>0.28530220000000001</v>
      </c>
      <c r="Y296" s="142">
        <v>0</v>
      </c>
      <c r="Z296" s="142">
        <v>0</v>
      </c>
      <c r="AA296" s="142">
        <v>0</v>
      </c>
      <c r="AB296" s="142">
        <v>0</v>
      </c>
      <c r="AC296" s="142">
        <v>0</v>
      </c>
      <c r="AD296" s="142">
        <v>0</v>
      </c>
      <c r="AE296" s="143">
        <v>0.25719009999999998</v>
      </c>
      <c r="AF296" s="140"/>
      <c r="AG296" s="140"/>
      <c r="AH296" s="140"/>
    </row>
    <row r="297" spans="1:34" x14ac:dyDescent="0.2">
      <c r="A297" s="140" t="s">
        <v>87</v>
      </c>
      <c r="B297" s="140" t="s">
        <v>25</v>
      </c>
      <c r="C297" s="140" t="s">
        <v>839</v>
      </c>
      <c r="D297" s="141" t="s">
        <v>597</v>
      </c>
      <c r="E297" s="141" t="s">
        <v>87</v>
      </c>
      <c r="F297" s="140" t="s">
        <v>427</v>
      </c>
      <c r="G297" s="142">
        <f t="shared" si="4"/>
        <v>8.1217191999999994</v>
      </c>
      <c r="H297" s="142">
        <v>0.32999999999999996</v>
      </c>
      <c r="I297" s="142">
        <v>5.7671343999999998</v>
      </c>
      <c r="J297" s="142">
        <v>2.0245848</v>
      </c>
      <c r="K297" s="142">
        <v>0</v>
      </c>
      <c r="L297" s="142">
        <v>0.21</v>
      </c>
      <c r="M297" s="142">
        <v>0</v>
      </c>
      <c r="N297" s="142">
        <v>0</v>
      </c>
      <c r="O297" s="142">
        <v>0.12</v>
      </c>
      <c r="P297" s="142">
        <v>0</v>
      </c>
      <c r="Q297" s="142">
        <v>0</v>
      </c>
      <c r="R297" s="142">
        <v>0</v>
      </c>
      <c r="S297" s="142">
        <v>0</v>
      </c>
      <c r="T297" s="142">
        <v>0</v>
      </c>
      <c r="U297" s="142">
        <v>0.72908329999999999</v>
      </c>
      <c r="V297" s="142">
        <v>3.8659150000000002</v>
      </c>
      <c r="W297" s="142">
        <v>1.1721360999999999</v>
      </c>
      <c r="X297" s="142">
        <v>0.95891800000000005</v>
      </c>
      <c r="Y297" s="142">
        <v>0</v>
      </c>
      <c r="Z297" s="142">
        <v>0</v>
      </c>
      <c r="AA297" s="142">
        <v>0</v>
      </c>
      <c r="AB297" s="142">
        <v>0</v>
      </c>
      <c r="AC297" s="142">
        <v>0</v>
      </c>
      <c r="AD297" s="142">
        <v>0</v>
      </c>
      <c r="AE297" s="143">
        <v>1.0656668</v>
      </c>
      <c r="AF297" s="140"/>
      <c r="AG297" s="140"/>
      <c r="AH297" s="140"/>
    </row>
    <row r="298" spans="1:34" x14ac:dyDescent="0.2">
      <c r="A298" s="140" t="s">
        <v>2354</v>
      </c>
      <c r="B298" s="140" t="s">
        <v>25</v>
      </c>
      <c r="C298" s="140" t="s">
        <v>839</v>
      </c>
      <c r="D298" s="141" t="s">
        <v>597</v>
      </c>
      <c r="E298" s="141" t="s">
        <v>2354</v>
      </c>
      <c r="F298" s="140" t="s">
        <v>2355</v>
      </c>
      <c r="G298" s="142">
        <f t="shared" si="4"/>
        <v>2.49505E-2</v>
      </c>
      <c r="H298" s="142">
        <v>0</v>
      </c>
      <c r="I298" s="142">
        <v>2.49505E-2</v>
      </c>
      <c r="J298" s="142">
        <v>0</v>
      </c>
      <c r="K298" s="142">
        <v>0</v>
      </c>
      <c r="L298" s="142">
        <v>0</v>
      </c>
      <c r="M298" s="142">
        <v>0</v>
      </c>
      <c r="N298" s="142">
        <v>0</v>
      </c>
      <c r="O298" s="142">
        <v>0</v>
      </c>
      <c r="P298" s="142">
        <v>0</v>
      </c>
      <c r="Q298" s="142">
        <v>0</v>
      </c>
      <c r="R298" s="142">
        <v>0</v>
      </c>
      <c r="S298" s="142">
        <v>0</v>
      </c>
      <c r="T298" s="142">
        <v>0</v>
      </c>
      <c r="U298" s="142">
        <v>2.49505E-2</v>
      </c>
      <c r="V298" s="142">
        <v>0</v>
      </c>
      <c r="W298" s="142">
        <v>0</v>
      </c>
      <c r="X298" s="142">
        <v>0</v>
      </c>
      <c r="Y298" s="142">
        <v>0</v>
      </c>
      <c r="Z298" s="142">
        <v>0</v>
      </c>
      <c r="AA298" s="142">
        <v>0</v>
      </c>
      <c r="AB298" s="142">
        <v>0</v>
      </c>
      <c r="AC298" s="142">
        <v>0</v>
      </c>
      <c r="AD298" s="142">
        <v>0</v>
      </c>
      <c r="AE298" s="143">
        <v>0</v>
      </c>
      <c r="AF298" s="140"/>
      <c r="AG298" s="140"/>
      <c r="AH298" s="140"/>
    </row>
    <row r="299" spans="1:34" x14ac:dyDescent="0.2">
      <c r="A299" s="140" t="s">
        <v>2356</v>
      </c>
      <c r="B299" s="140" t="s">
        <v>29</v>
      </c>
      <c r="C299" s="140" t="s">
        <v>284</v>
      </c>
      <c r="D299" s="141" t="s">
        <v>83</v>
      </c>
      <c r="E299" s="141" t="s">
        <v>2356</v>
      </c>
      <c r="F299" s="140" t="s">
        <v>2357</v>
      </c>
      <c r="G299" s="142">
        <f t="shared" si="4"/>
        <v>3.4202548999999998</v>
      </c>
      <c r="H299" s="142">
        <v>0</v>
      </c>
      <c r="I299" s="142">
        <v>3.4202548999999998</v>
      </c>
      <c r="J299" s="142">
        <v>0</v>
      </c>
      <c r="K299" s="142">
        <v>0</v>
      </c>
      <c r="L299" s="142">
        <v>0</v>
      </c>
      <c r="M299" s="142">
        <v>0</v>
      </c>
      <c r="N299" s="142">
        <v>0</v>
      </c>
      <c r="O299" s="142">
        <v>0</v>
      </c>
      <c r="P299" s="142">
        <v>0</v>
      </c>
      <c r="Q299" s="142">
        <v>0</v>
      </c>
      <c r="R299" s="142">
        <v>0</v>
      </c>
      <c r="S299" s="142">
        <v>0</v>
      </c>
      <c r="T299" s="142">
        <v>0</v>
      </c>
      <c r="U299" s="142">
        <v>0.23268649999999999</v>
      </c>
      <c r="V299" s="142">
        <v>2.7467643000000002</v>
      </c>
      <c r="W299" s="142">
        <v>0.44080409999999998</v>
      </c>
      <c r="X299" s="142">
        <v>0</v>
      </c>
      <c r="Y299" s="142">
        <v>0</v>
      </c>
      <c r="Z299" s="142">
        <v>0</v>
      </c>
      <c r="AA299" s="142">
        <v>0</v>
      </c>
      <c r="AB299" s="142">
        <v>0</v>
      </c>
      <c r="AC299" s="142">
        <v>0</v>
      </c>
      <c r="AD299" s="142">
        <v>0</v>
      </c>
      <c r="AE299" s="143">
        <v>0</v>
      </c>
      <c r="AF299" s="140"/>
      <c r="AG299" s="140"/>
      <c r="AH299" s="140"/>
    </row>
    <row r="300" spans="1:34" x14ac:dyDescent="0.2">
      <c r="A300" s="140" t="s">
        <v>2358</v>
      </c>
      <c r="B300" s="140" t="s">
        <v>29</v>
      </c>
      <c r="C300" s="140" t="s">
        <v>284</v>
      </c>
      <c r="D300" s="141" t="s">
        <v>83</v>
      </c>
      <c r="E300" s="141" t="s">
        <v>2358</v>
      </c>
      <c r="F300" s="140" t="s">
        <v>2359</v>
      </c>
      <c r="G300" s="142">
        <f t="shared" si="4"/>
        <v>4.0991679000000003</v>
      </c>
      <c r="H300" s="142">
        <v>0</v>
      </c>
      <c r="I300" s="142">
        <v>3.9337778999999999</v>
      </c>
      <c r="J300" s="142">
        <v>0.16539000000000001</v>
      </c>
      <c r="K300" s="142">
        <v>0</v>
      </c>
      <c r="L300" s="142">
        <v>0</v>
      </c>
      <c r="M300" s="142">
        <v>0</v>
      </c>
      <c r="N300" s="142">
        <v>0</v>
      </c>
      <c r="O300" s="142">
        <v>0</v>
      </c>
      <c r="P300" s="142">
        <v>0</v>
      </c>
      <c r="Q300" s="142">
        <v>0</v>
      </c>
      <c r="R300" s="142">
        <v>0</v>
      </c>
      <c r="S300" s="142">
        <v>0</v>
      </c>
      <c r="T300" s="142">
        <v>0</v>
      </c>
      <c r="U300" s="142">
        <v>0.4236975</v>
      </c>
      <c r="V300" s="142">
        <v>2.5843747000000001</v>
      </c>
      <c r="W300" s="142">
        <v>0.92570569999999996</v>
      </c>
      <c r="X300" s="142">
        <v>0</v>
      </c>
      <c r="Y300" s="142">
        <v>0.10176</v>
      </c>
      <c r="Z300" s="142">
        <v>6.3630000000000006E-2</v>
      </c>
      <c r="AA300" s="142">
        <v>0</v>
      </c>
      <c r="AB300" s="142">
        <v>0</v>
      </c>
      <c r="AC300" s="142">
        <v>0</v>
      </c>
      <c r="AD300" s="142">
        <v>0</v>
      </c>
      <c r="AE300" s="143">
        <v>0</v>
      </c>
      <c r="AF300" s="140"/>
      <c r="AG300" s="140"/>
      <c r="AH300" s="140"/>
    </row>
    <row r="301" spans="1:34" x14ac:dyDescent="0.2">
      <c r="A301" s="140" t="s">
        <v>2360</v>
      </c>
      <c r="B301" s="140" t="s">
        <v>29</v>
      </c>
      <c r="C301" s="140" t="s">
        <v>284</v>
      </c>
      <c r="D301" s="141" t="s">
        <v>83</v>
      </c>
      <c r="E301" s="141" t="s">
        <v>2360</v>
      </c>
      <c r="F301" s="140" t="s">
        <v>2361</v>
      </c>
      <c r="G301" s="142">
        <f t="shared" si="4"/>
        <v>5.5968321999999997</v>
      </c>
      <c r="H301" s="142">
        <v>0.22</v>
      </c>
      <c r="I301" s="142">
        <v>5.2034649999999996</v>
      </c>
      <c r="J301" s="142">
        <v>0.1733672</v>
      </c>
      <c r="K301" s="142">
        <v>0</v>
      </c>
      <c r="L301" s="142">
        <v>0</v>
      </c>
      <c r="M301" s="142">
        <v>0</v>
      </c>
      <c r="N301" s="142">
        <v>0</v>
      </c>
      <c r="O301" s="142">
        <v>0.22</v>
      </c>
      <c r="P301" s="142">
        <v>0</v>
      </c>
      <c r="Q301" s="142">
        <v>0</v>
      </c>
      <c r="R301" s="142">
        <v>0</v>
      </c>
      <c r="S301" s="142">
        <v>0</v>
      </c>
      <c r="T301" s="142">
        <v>0</v>
      </c>
      <c r="U301" s="142">
        <v>0.8202663</v>
      </c>
      <c r="V301" s="142">
        <v>3.6433645000000001</v>
      </c>
      <c r="W301" s="142">
        <v>0.7398342</v>
      </c>
      <c r="X301" s="142">
        <v>0</v>
      </c>
      <c r="Y301" s="142">
        <v>0</v>
      </c>
      <c r="Z301" s="142">
        <v>0</v>
      </c>
      <c r="AA301" s="142">
        <v>0</v>
      </c>
      <c r="AB301" s="142">
        <v>0</v>
      </c>
      <c r="AC301" s="142">
        <v>0</v>
      </c>
      <c r="AD301" s="142">
        <v>0</v>
      </c>
      <c r="AE301" s="143">
        <v>0.1733672</v>
      </c>
      <c r="AF301" s="140"/>
      <c r="AG301" s="140"/>
      <c r="AH301" s="140"/>
    </row>
    <row r="302" spans="1:34" x14ac:dyDescent="0.2">
      <c r="A302" s="140" t="s">
        <v>847</v>
      </c>
      <c r="B302" s="140" t="s">
        <v>29</v>
      </c>
      <c r="C302" s="140" t="s">
        <v>284</v>
      </c>
      <c r="D302" s="141" t="s">
        <v>83</v>
      </c>
      <c r="E302" s="141" t="s">
        <v>847</v>
      </c>
      <c r="F302" s="140" t="s">
        <v>1394</v>
      </c>
      <c r="G302" s="142">
        <f t="shared" si="4"/>
        <v>5.1096900000000005</v>
      </c>
      <c r="H302" s="142">
        <v>0.12</v>
      </c>
      <c r="I302" s="142">
        <v>4.66859</v>
      </c>
      <c r="J302" s="142">
        <v>0.3211</v>
      </c>
      <c r="K302" s="142">
        <v>0.12</v>
      </c>
      <c r="L302" s="142">
        <v>0</v>
      </c>
      <c r="M302" s="142">
        <v>0</v>
      </c>
      <c r="N302" s="142">
        <v>0</v>
      </c>
      <c r="O302" s="142">
        <v>0</v>
      </c>
      <c r="P302" s="142">
        <v>0</v>
      </c>
      <c r="Q302" s="142">
        <v>0</v>
      </c>
      <c r="R302" s="142">
        <v>0</v>
      </c>
      <c r="S302" s="142">
        <v>0</v>
      </c>
      <c r="T302" s="142">
        <v>0</v>
      </c>
      <c r="U302" s="142">
        <v>0.77112190000000003</v>
      </c>
      <c r="V302" s="142">
        <v>3.3664025999999998</v>
      </c>
      <c r="W302" s="142">
        <v>0.53106549999999997</v>
      </c>
      <c r="X302" s="142">
        <v>0</v>
      </c>
      <c r="Y302" s="142">
        <v>0.3211</v>
      </c>
      <c r="Z302" s="142">
        <v>0</v>
      </c>
      <c r="AA302" s="142">
        <v>0</v>
      </c>
      <c r="AB302" s="142">
        <v>0</v>
      </c>
      <c r="AC302" s="142">
        <v>0</v>
      </c>
      <c r="AD302" s="142">
        <v>0</v>
      </c>
      <c r="AE302" s="143">
        <v>0</v>
      </c>
      <c r="AF302" s="140"/>
      <c r="AG302" s="140"/>
      <c r="AH302" s="140"/>
    </row>
    <row r="303" spans="1:34" x14ac:dyDescent="0.2">
      <c r="A303" s="140" t="s">
        <v>856</v>
      </c>
      <c r="B303" s="140" t="s">
        <v>29</v>
      </c>
      <c r="C303" s="140" t="s">
        <v>284</v>
      </c>
      <c r="D303" s="141" t="s">
        <v>83</v>
      </c>
      <c r="E303" s="141" t="s">
        <v>856</v>
      </c>
      <c r="F303" s="140" t="s">
        <v>1395</v>
      </c>
      <c r="G303" s="142">
        <f t="shared" si="4"/>
        <v>5.3450382999999997</v>
      </c>
      <c r="H303" s="142">
        <v>0.09</v>
      </c>
      <c r="I303" s="142">
        <v>5.2550382999999998</v>
      </c>
      <c r="J303" s="142">
        <v>0</v>
      </c>
      <c r="K303" s="142">
        <v>0</v>
      </c>
      <c r="L303" s="142">
        <v>0.09</v>
      </c>
      <c r="M303" s="142">
        <v>0</v>
      </c>
      <c r="N303" s="142">
        <v>0</v>
      </c>
      <c r="O303" s="142">
        <v>0</v>
      </c>
      <c r="P303" s="142">
        <v>0</v>
      </c>
      <c r="Q303" s="142">
        <v>0</v>
      </c>
      <c r="R303" s="142">
        <v>0</v>
      </c>
      <c r="S303" s="142">
        <v>0</v>
      </c>
      <c r="T303" s="142">
        <v>0</v>
      </c>
      <c r="U303" s="142">
        <v>0.55967659999999997</v>
      </c>
      <c r="V303" s="142">
        <v>3.7776272999999998</v>
      </c>
      <c r="W303" s="142">
        <v>0.91773439999999995</v>
      </c>
      <c r="X303" s="142">
        <v>0</v>
      </c>
      <c r="Y303" s="142">
        <v>0</v>
      </c>
      <c r="Z303" s="142">
        <v>0</v>
      </c>
      <c r="AA303" s="142">
        <v>0</v>
      </c>
      <c r="AB303" s="142">
        <v>0</v>
      </c>
      <c r="AC303" s="142">
        <v>0</v>
      </c>
      <c r="AD303" s="142">
        <v>0</v>
      </c>
      <c r="AE303" s="143">
        <v>0</v>
      </c>
      <c r="AF303" s="140"/>
      <c r="AG303" s="140"/>
      <c r="AH303" s="140"/>
    </row>
    <row r="304" spans="1:34" x14ac:dyDescent="0.2">
      <c r="A304" s="140" t="s">
        <v>619</v>
      </c>
      <c r="B304" s="140" t="s">
        <v>29</v>
      </c>
      <c r="C304" s="140" t="s">
        <v>284</v>
      </c>
      <c r="D304" s="141" t="s">
        <v>83</v>
      </c>
      <c r="E304" s="141" t="s">
        <v>619</v>
      </c>
      <c r="F304" s="140" t="s">
        <v>620</v>
      </c>
      <c r="G304" s="142">
        <f t="shared" si="4"/>
        <v>7.1052806000000004</v>
      </c>
      <c r="H304" s="142">
        <v>0.23</v>
      </c>
      <c r="I304" s="142">
        <v>6.7329860999999998</v>
      </c>
      <c r="J304" s="142">
        <v>0.14229449999999999</v>
      </c>
      <c r="K304" s="142">
        <v>0</v>
      </c>
      <c r="L304" s="142">
        <v>0.23</v>
      </c>
      <c r="M304" s="142">
        <v>0</v>
      </c>
      <c r="N304" s="142">
        <v>0</v>
      </c>
      <c r="O304" s="142">
        <v>0</v>
      </c>
      <c r="P304" s="142">
        <v>0</v>
      </c>
      <c r="Q304" s="142">
        <v>0</v>
      </c>
      <c r="R304" s="142">
        <v>0</v>
      </c>
      <c r="S304" s="142">
        <v>0</v>
      </c>
      <c r="T304" s="142">
        <v>0</v>
      </c>
      <c r="U304" s="142">
        <v>1.1311126</v>
      </c>
      <c r="V304" s="142">
        <v>4.3254621999999996</v>
      </c>
      <c r="W304" s="142">
        <v>1.2764112999999999</v>
      </c>
      <c r="X304" s="142">
        <v>0</v>
      </c>
      <c r="Y304" s="142">
        <v>0</v>
      </c>
      <c r="Z304" s="142">
        <v>0</v>
      </c>
      <c r="AA304" s="142">
        <v>0</v>
      </c>
      <c r="AB304" s="142">
        <v>0</v>
      </c>
      <c r="AC304" s="142">
        <v>0</v>
      </c>
      <c r="AD304" s="142">
        <v>0</v>
      </c>
      <c r="AE304" s="143">
        <v>0.14229449999999999</v>
      </c>
      <c r="AF304" s="140"/>
      <c r="AG304" s="140"/>
      <c r="AH304" s="140"/>
    </row>
    <row r="305" spans="1:34" x14ac:dyDescent="0.2">
      <c r="A305" s="140" t="s">
        <v>2362</v>
      </c>
      <c r="B305" s="140" t="s">
        <v>29</v>
      </c>
      <c r="C305" s="140" t="s">
        <v>284</v>
      </c>
      <c r="D305" s="141" t="s">
        <v>83</v>
      </c>
      <c r="E305" s="141" t="s">
        <v>2362</v>
      </c>
      <c r="F305" s="140" t="s">
        <v>2363</v>
      </c>
      <c r="G305" s="142">
        <f t="shared" si="4"/>
        <v>3.5687647</v>
      </c>
      <c r="H305" s="142">
        <v>0</v>
      </c>
      <c r="I305" s="142">
        <v>2.6653804000000001</v>
      </c>
      <c r="J305" s="142">
        <v>0.90338430000000003</v>
      </c>
      <c r="K305" s="142">
        <v>0</v>
      </c>
      <c r="L305" s="142">
        <v>0</v>
      </c>
      <c r="M305" s="142">
        <v>0</v>
      </c>
      <c r="N305" s="142">
        <v>0</v>
      </c>
      <c r="O305" s="142">
        <v>0</v>
      </c>
      <c r="P305" s="142">
        <v>0</v>
      </c>
      <c r="Q305" s="142">
        <v>0</v>
      </c>
      <c r="R305" s="142">
        <v>0</v>
      </c>
      <c r="S305" s="142">
        <v>0</v>
      </c>
      <c r="T305" s="142">
        <v>0</v>
      </c>
      <c r="U305" s="142">
        <v>0.42702250000000003</v>
      </c>
      <c r="V305" s="142">
        <v>1.9654779</v>
      </c>
      <c r="W305" s="142">
        <v>0.27288000000000001</v>
      </c>
      <c r="X305" s="142">
        <v>0.31169669999999999</v>
      </c>
      <c r="Y305" s="142">
        <v>0</v>
      </c>
      <c r="Z305" s="142">
        <v>0.10073699999999999</v>
      </c>
      <c r="AA305" s="142">
        <v>0</v>
      </c>
      <c r="AB305" s="142">
        <v>0</v>
      </c>
      <c r="AC305" s="142">
        <v>0</v>
      </c>
      <c r="AD305" s="142">
        <v>0</v>
      </c>
      <c r="AE305" s="143">
        <v>0.49095060000000001</v>
      </c>
      <c r="AF305" s="140"/>
      <c r="AG305" s="140"/>
      <c r="AH305" s="140"/>
    </row>
    <row r="306" spans="1:34" x14ac:dyDescent="0.2">
      <c r="A306" s="140" t="s">
        <v>864</v>
      </c>
      <c r="B306" s="140" t="s">
        <v>29</v>
      </c>
      <c r="C306" s="140" t="s">
        <v>284</v>
      </c>
      <c r="D306" s="141" t="s">
        <v>83</v>
      </c>
      <c r="E306" s="141" t="s">
        <v>864</v>
      </c>
      <c r="F306" s="140" t="s">
        <v>865</v>
      </c>
      <c r="G306" s="142">
        <f t="shared" si="4"/>
        <v>3.0070230999999996</v>
      </c>
      <c r="H306" s="142">
        <v>0.08</v>
      </c>
      <c r="I306" s="142">
        <v>2.7775982999999997</v>
      </c>
      <c r="J306" s="142">
        <v>0.1494248</v>
      </c>
      <c r="K306" s="142">
        <v>0</v>
      </c>
      <c r="L306" s="142">
        <v>0</v>
      </c>
      <c r="M306" s="142">
        <v>0</v>
      </c>
      <c r="N306" s="142">
        <v>0</v>
      </c>
      <c r="O306" s="142">
        <v>0.08</v>
      </c>
      <c r="P306" s="142">
        <v>0</v>
      </c>
      <c r="Q306" s="142">
        <v>0</v>
      </c>
      <c r="R306" s="142">
        <v>0</v>
      </c>
      <c r="S306" s="142">
        <v>0</v>
      </c>
      <c r="T306" s="142">
        <v>0</v>
      </c>
      <c r="U306" s="142">
        <v>0.39255220000000002</v>
      </c>
      <c r="V306" s="142">
        <v>1.7453088999999999</v>
      </c>
      <c r="W306" s="142">
        <v>0.63973720000000001</v>
      </c>
      <c r="X306" s="142">
        <v>0</v>
      </c>
      <c r="Y306" s="142">
        <v>0</v>
      </c>
      <c r="Z306" s="142">
        <v>0</v>
      </c>
      <c r="AA306" s="142">
        <v>0</v>
      </c>
      <c r="AB306" s="142">
        <v>0</v>
      </c>
      <c r="AC306" s="142">
        <v>0</v>
      </c>
      <c r="AD306" s="142">
        <v>0</v>
      </c>
      <c r="AE306" s="143">
        <v>0.1494248</v>
      </c>
      <c r="AF306" s="140"/>
      <c r="AG306" s="140"/>
      <c r="AH306" s="140"/>
    </row>
    <row r="307" spans="1:34" x14ac:dyDescent="0.2">
      <c r="A307" s="140" t="s">
        <v>617</v>
      </c>
      <c r="B307" s="140" t="s">
        <v>29</v>
      </c>
      <c r="C307" s="140" t="s">
        <v>284</v>
      </c>
      <c r="D307" s="141" t="s">
        <v>83</v>
      </c>
      <c r="E307" s="141" t="s">
        <v>617</v>
      </c>
      <c r="F307" s="140" t="s">
        <v>618</v>
      </c>
      <c r="G307" s="142">
        <f t="shared" si="4"/>
        <v>7.4799463000000008</v>
      </c>
      <c r="H307" s="142">
        <v>0</v>
      </c>
      <c r="I307" s="142">
        <v>4.6454494000000004</v>
      </c>
      <c r="J307" s="142">
        <v>2.8344969000000004</v>
      </c>
      <c r="K307" s="142">
        <v>0</v>
      </c>
      <c r="L307" s="142">
        <v>0</v>
      </c>
      <c r="M307" s="142">
        <v>0</v>
      </c>
      <c r="N307" s="142">
        <v>0</v>
      </c>
      <c r="O307" s="142">
        <v>0</v>
      </c>
      <c r="P307" s="142">
        <v>0</v>
      </c>
      <c r="Q307" s="142">
        <v>0</v>
      </c>
      <c r="R307" s="142">
        <v>0</v>
      </c>
      <c r="S307" s="142">
        <v>0</v>
      </c>
      <c r="T307" s="142">
        <v>0</v>
      </c>
      <c r="U307" s="142">
        <v>0.49330849999999998</v>
      </c>
      <c r="V307" s="142">
        <v>3.7174002000000002</v>
      </c>
      <c r="W307" s="142">
        <v>0.43474069999999998</v>
      </c>
      <c r="X307" s="142">
        <v>0.12361800000000001</v>
      </c>
      <c r="Y307" s="142">
        <v>1.6414759000000001</v>
      </c>
      <c r="Z307" s="142">
        <v>0.27806069999999999</v>
      </c>
      <c r="AA307" s="142">
        <v>0</v>
      </c>
      <c r="AB307" s="142">
        <v>0</v>
      </c>
      <c r="AC307" s="142">
        <v>0.45043309999999998</v>
      </c>
      <c r="AD307" s="142">
        <v>0</v>
      </c>
      <c r="AE307" s="143">
        <v>0.34090920000000002</v>
      </c>
      <c r="AF307" s="140"/>
      <c r="AG307" s="140"/>
      <c r="AH307" s="140"/>
    </row>
    <row r="308" spans="1:34" x14ac:dyDescent="0.2">
      <c r="A308" s="140" t="s">
        <v>610</v>
      </c>
      <c r="B308" s="140" t="s">
        <v>29</v>
      </c>
      <c r="C308" s="140" t="s">
        <v>284</v>
      </c>
      <c r="D308" s="141" t="s">
        <v>83</v>
      </c>
      <c r="E308" s="141" t="s">
        <v>610</v>
      </c>
      <c r="F308" s="140" t="s">
        <v>611</v>
      </c>
      <c r="G308" s="142">
        <f t="shared" si="4"/>
        <v>4.5976279</v>
      </c>
      <c r="H308" s="142">
        <v>0</v>
      </c>
      <c r="I308" s="142">
        <v>3.2520053</v>
      </c>
      <c r="J308" s="142">
        <v>1.3456226</v>
      </c>
      <c r="K308" s="142">
        <v>0</v>
      </c>
      <c r="L308" s="142">
        <v>0</v>
      </c>
      <c r="M308" s="142">
        <v>0</v>
      </c>
      <c r="N308" s="142">
        <v>0</v>
      </c>
      <c r="O308" s="142">
        <v>0</v>
      </c>
      <c r="P308" s="142">
        <v>0</v>
      </c>
      <c r="Q308" s="142">
        <v>0</v>
      </c>
      <c r="R308" s="142">
        <v>0</v>
      </c>
      <c r="S308" s="142">
        <v>0</v>
      </c>
      <c r="T308" s="142">
        <v>0</v>
      </c>
      <c r="U308" s="142">
        <v>0.51942529999999998</v>
      </c>
      <c r="V308" s="142">
        <v>1.5299882</v>
      </c>
      <c r="W308" s="142">
        <v>1.2025918</v>
      </c>
      <c r="X308" s="142">
        <v>0</v>
      </c>
      <c r="Y308" s="142">
        <v>0</v>
      </c>
      <c r="Z308" s="142">
        <v>0</v>
      </c>
      <c r="AA308" s="142">
        <v>0</v>
      </c>
      <c r="AB308" s="142">
        <v>0</v>
      </c>
      <c r="AC308" s="142">
        <v>0.1085</v>
      </c>
      <c r="AD308" s="142">
        <v>0</v>
      </c>
      <c r="AE308" s="143">
        <v>1.2371226</v>
      </c>
      <c r="AF308" s="140"/>
      <c r="AG308" s="140"/>
      <c r="AH308" s="140"/>
    </row>
    <row r="309" spans="1:34" x14ac:dyDescent="0.2">
      <c r="A309" s="140" t="s">
        <v>2364</v>
      </c>
      <c r="B309" s="140" t="s">
        <v>29</v>
      </c>
      <c r="C309" s="140" t="s">
        <v>284</v>
      </c>
      <c r="D309" s="141" t="s">
        <v>83</v>
      </c>
      <c r="E309" s="141" t="s">
        <v>2364</v>
      </c>
      <c r="F309" s="140" t="s">
        <v>2365</v>
      </c>
      <c r="G309" s="142">
        <f t="shared" si="4"/>
        <v>3.5643882000000002</v>
      </c>
      <c r="H309" s="142">
        <v>0</v>
      </c>
      <c r="I309" s="142">
        <v>3.1126556000000001</v>
      </c>
      <c r="J309" s="142">
        <v>0.45173260000000004</v>
      </c>
      <c r="K309" s="142">
        <v>0</v>
      </c>
      <c r="L309" s="142">
        <v>0</v>
      </c>
      <c r="M309" s="142">
        <v>0</v>
      </c>
      <c r="N309" s="142">
        <v>0</v>
      </c>
      <c r="O309" s="142">
        <v>0</v>
      </c>
      <c r="P309" s="142">
        <v>0</v>
      </c>
      <c r="Q309" s="142">
        <v>0</v>
      </c>
      <c r="R309" s="142">
        <v>0</v>
      </c>
      <c r="S309" s="142">
        <v>0</v>
      </c>
      <c r="T309" s="142">
        <v>0</v>
      </c>
      <c r="U309" s="142">
        <v>0.48236020000000002</v>
      </c>
      <c r="V309" s="142">
        <v>1.7710021</v>
      </c>
      <c r="W309" s="142">
        <v>0.85929330000000004</v>
      </c>
      <c r="X309" s="142">
        <v>0</v>
      </c>
      <c r="Y309" s="142">
        <v>0</v>
      </c>
      <c r="Z309" s="142">
        <v>0</v>
      </c>
      <c r="AA309" s="142">
        <v>0</v>
      </c>
      <c r="AB309" s="142">
        <v>0</v>
      </c>
      <c r="AC309" s="142">
        <v>0.17725199999999999</v>
      </c>
      <c r="AD309" s="142">
        <v>0</v>
      </c>
      <c r="AE309" s="143">
        <v>0.27448060000000002</v>
      </c>
      <c r="AF309" s="140"/>
      <c r="AG309" s="140"/>
      <c r="AH309" s="140"/>
    </row>
    <row r="310" spans="1:34" x14ac:dyDescent="0.2">
      <c r="A310" s="140" t="s">
        <v>2366</v>
      </c>
      <c r="B310" s="140" t="s">
        <v>29</v>
      </c>
      <c r="C310" s="140" t="s">
        <v>284</v>
      </c>
      <c r="D310" s="141" t="s">
        <v>83</v>
      </c>
      <c r="E310" s="141" t="s">
        <v>2366</v>
      </c>
      <c r="F310" s="140" t="s">
        <v>2367</v>
      </c>
      <c r="G310" s="142">
        <f t="shared" si="4"/>
        <v>3.6611262</v>
      </c>
      <c r="H310" s="142">
        <v>0.01</v>
      </c>
      <c r="I310" s="142">
        <v>2.7654756000000003</v>
      </c>
      <c r="J310" s="142">
        <v>0.88565059999999995</v>
      </c>
      <c r="K310" s="142">
        <v>0</v>
      </c>
      <c r="L310" s="142">
        <v>0</v>
      </c>
      <c r="M310" s="142">
        <v>0</v>
      </c>
      <c r="N310" s="142">
        <v>0</v>
      </c>
      <c r="O310" s="142">
        <v>0.01</v>
      </c>
      <c r="P310" s="142">
        <v>0</v>
      </c>
      <c r="Q310" s="142">
        <v>0</v>
      </c>
      <c r="R310" s="142">
        <v>0</v>
      </c>
      <c r="S310" s="142">
        <v>0</v>
      </c>
      <c r="T310" s="142">
        <v>0</v>
      </c>
      <c r="U310" s="142">
        <v>0.57244669999999998</v>
      </c>
      <c r="V310" s="142">
        <v>1.3114485</v>
      </c>
      <c r="W310" s="142">
        <v>0.88158040000000004</v>
      </c>
      <c r="X310" s="142">
        <v>0.21157480000000001</v>
      </c>
      <c r="Y310" s="142">
        <v>0</v>
      </c>
      <c r="Z310" s="142">
        <v>0</v>
      </c>
      <c r="AA310" s="142">
        <v>0</v>
      </c>
      <c r="AB310" s="142">
        <v>0</v>
      </c>
      <c r="AC310" s="142">
        <v>0</v>
      </c>
      <c r="AD310" s="142">
        <v>0</v>
      </c>
      <c r="AE310" s="143">
        <v>0.6740758</v>
      </c>
      <c r="AF310" s="140"/>
      <c r="AG310" s="140"/>
      <c r="AH310" s="140"/>
    </row>
    <row r="311" spans="1:34" x14ac:dyDescent="0.2">
      <c r="A311" s="140" t="s">
        <v>183</v>
      </c>
      <c r="B311" s="140" t="s">
        <v>29</v>
      </c>
      <c r="C311" s="140" t="s">
        <v>284</v>
      </c>
      <c r="D311" s="141" t="s">
        <v>83</v>
      </c>
      <c r="E311" s="141" t="s">
        <v>183</v>
      </c>
      <c r="F311" s="140" t="s">
        <v>616</v>
      </c>
      <c r="G311" s="142">
        <f t="shared" si="4"/>
        <v>9.2440581000000002</v>
      </c>
      <c r="H311" s="142">
        <v>0.21</v>
      </c>
      <c r="I311" s="142">
        <v>8.6682077</v>
      </c>
      <c r="J311" s="142">
        <v>0.36585040000000002</v>
      </c>
      <c r="K311" s="142">
        <v>0</v>
      </c>
      <c r="L311" s="142">
        <v>0</v>
      </c>
      <c r="M311" s="142">
        <v>0</v>
      </c>
      <c r="N311" s="142">
        <v>0</v>
      </c>
      <c r="O311" s="142">
        <v>0.02</v>
      </c>
      <c r="P311" s="142">
        <v>0</v>
      </c>
      <c r="Q311" s="142">
        <v>0</v>
      </c>
      <c r="R311" s="142">
        <v>0</v>
      </c>
      <c r="S311" s="142">
        <v>0</v>
      </c>
      <c r="T311" s="142">
        <v>0.19</v>
      </c>
      <c r="U311" s="142">
        <v>2.4853708000000001</v>
      </c>
      <c r="V311" s="142">
        <v>4.5429016999999998</v>
      </c>
      <c r="W311" s="142">
        <v>1.6399352</v>
      </c>
      <c r="X311" s="142">
        <v>0</v>
      </c>
      <c r="Y311" s="142">
        <v>0</v>
      </c>
      <c r="Z311" s="142">
        <v>0</v>
      </c>
      <c r="AA311" s="142">
        <v>0</v>
      </c>
      <c r="AB311" s="142">
        <v>0</v>
      </c>
      <c r="AC311" s="142">
        <v>0</v>
      </c>
      <c r="AD311" s="142">
        <v>0</v>
      </c>
      <c r="AE311" s="143">
        <v>0.36585040000000002</v>
      </c>
      <c r="AF311" s="140"/>
      <c r="AG311" s="140"/>
      <c r="AH311" s="140"/>
    </row>
    <row r="312" spans="1:34" x14ac:dyDescent="0.2">
      <c r="A312" s="140" t="s">
        <v>431</v>
      </c>
      <c r="B312" s="140" t="s">
        <v>29</v>
      </c>
      <c r="C312" s="140" t="s">
        <v>284</v>
      </c>
      <c r="D312" s="141" t="s">
        <v>83</v>
      </c>
      <c r="E312" s="141" t="s">
        <v>431</v>
      </c>
      <c r="F312" s="140" t="s">
        <v>432</v>
      </c>
      <c r="G312" s="142">
        <f t="shared" si="4"/>
        <v>3.8218170000000002</v>
      </c>
      <c r="H312" s="142">
        <v>0</v>
      </c>
      <c r="I312" s="142">
        <v>2.8670784</v>
      </c>
      <c r="J312" s="142">
        <v>0.95473859999999999</v>
      </c>
      <c r="K312" s="142">
        <v>0</v>
      </c>
      <c r="L312" s="142">
        <v>0</v>
      </c>
      <c r="M312" s="142">
        <v>0</v>
      </c>
      <c r="N312" s="142">
        <v>0</v>
      </c>
      <c r="O312" s="142">
        <v>0</v>
      </c>
      <c r="P312" s="142">
        <v>0</v>
      </c>
      <c r="Q312" s="142">
        <v>0</v>
      </c>
      <c r="R312" s="142">
        <v>0</v>
      </c>
      <c r="S312" s="142">
        <v>0</v>
      </c>
      <c r="T312" s="142">
        <v>0</v>
      </c>
      <c r="U312" s="142">
        <v>0.55841370000000001</v>
      </c>
      <c r="V312" s="142">
        <v>1.5914250999999999</v>
      </c>
      <c r="W312" s="142">
        <v>0.71723959999999998</v>
      </c>
      <c r="X312" s="142">
        <v>0.13402829999999999</v>
      </c>
      <c r="Y312" s="142">
        <v>0</v>
      </c>
      <c r="Z312" s="142">
        <v>0</v>
      </c>
      <c r="AA312" s="142">
        <v>0</v>
      </c>
      <c r="AB312" s="142">
        <v>0</v>
      </c>
      <c r="AC312" s="142">
        <v>0</v>
      </c>
      <c r="AD312" s="142">
        <v>0</v>
      </c>
      <c r="AE312" s="143">
        <v>0.8207103</v>
      </c>
      <c r="AF312" s="140"/>
      <c r="AG312" s="140"/>
      <c r="AH312" s="140"/>
    </row>
    <row r="313" spans="1:34" x14ac:dyDescent="0.2">
      <c r="A313" s="140" t="s">
        <v>940</v>
      </c>
      <c r="B313" s="140" t="s">
        <v>29</v>
      </c>
      <c r="C313" s="140" t="s">
        <v>284</v>
      </c>
      <c r="D313" s="141" t="s">
        <v>83</v>
      </c>
      <c r="E313" s="141" t="s">
        <v>940</v>
      </c>
      <c r="F313" s="140" t="s">
        <v>1965</v>
      </c>
      <c r="G313" s="142">
        <f t="shared" si="4"/>
        <v>2.0018441</v>
      </c>
      <c r="H313" s="142">
        <v>0.27</v>
      </c>
      <c r="I313" s="142">
        <v>1.4011292</v>
      </c>
      <c r="J313" s="142">
        <v>0.33071489999999998</v>
      </c>
      <c r="K313" s="142">
        <v>0.04</v>
      </c>
      <c r="L313" s="142">
        <v>0.09</v>
      </c>
      <c r="M313" s="142">
        <v>0</v>
      </c>
      <c r="N313" s="142">
        <v>0</v>
      </c>
      <c r="O313" s="142">
        <v>0</v>
      </c>
      <c r="P313" s="142">
        <v>0</v>
      </c>
      <c r="Q313" s="142">
        <v>0</v>
      </c>
      <c r="R313" s="142">
        <v>0.14000000000000001</v>
      </c>
      <c r="S313" s="142">
        <v>0</v>
      </c>
      <c r="T313" s="142">
        <v>0</v>
      </c>
      <c r="U313" s="142">
        <v>0.1922287</v>
      </c>
      <c r="V313" s="142">
        <v>0.8265825</v>
      </c>
      <c r="W313" s="142">
        <v>0.38231799999999999</v>
      </c>
      <c r="X313" s="142">
        <v>0.108192</v>
      </c>
      <c r="Y313" s="142">
        <v>0</v>
      </c>
      <c r="Z313" s="142">
        <v>0</v>
      </c>
      <c r="AA313" s="142">
        <v>0</v>
      </c>
      <c r="AB313" s="142">
        <v>0</v>
      </c>
      <c r="AC313" s="142">
        <v>0</v>
      </c>
      <c r="AD313" s="142">
        <v>0</v>
      </c>
      <c r="AE313" s="143">
        <v>0.2225229</v>
      </c>
      <c r="AF313" s="140"/>
      <c r="AG313" s="140"/>
      <c r="AH313" s="140"/>
    </row>
    <row r="314" spans="1:34" x14ac:dyDescent="0.2">
      <c r="A314" s="140" t="s">
        <v>84</v>
      </c>
      <c r="B314" s="140" t="s">
        <v>29</v>
      </c>
      <c r="C314" s="140" t="s">
        <v>284</v>
      </c>
      <c r="D314" s="141" t="s">
        <v>83</v>
      </c>
      <c r="E314" s="141" t="s">
        <v>84</v>
      </c>
      <c r="F314" s="140" t="s">
        <v>613</v>
      </c>
      <c r="G314" s="142">
        <f t="shared" si="4"/>
        <v>7.7019564999999997</v>
      </c>
      <c r="H314" s="142">
        <v>0</v>
      </c>
      <c r="I314" s="142">
        <v>7.0053898999999999</v>
      </c>
      <c r="J314" s="142">
        <v>0.69656659999999992</v>
      </c>
      <c r="K314" s="142">
        <v>0</v>
      </c>
      <c r="L314" s="142">
        <v>0</v>
      </c>
      <c r="M314" s="142">
        <v>0</v>
      </c>
      <c r="N314" s="142">
        <v>0</v>
      </c>
      <c r="O314" s="142">
        <v>0</v>
      </c>
      <c r="P314" s="142">
        <v>0</v>
      </c>
      <c r="Q314" s="142">
        <v>0</v>
      </c>
      <c r="R314" s="142">
        <v>0</v>
      </c>
      <c r="S314" s="142">
        <v>0</v>
      </c>
      <c r="T314" s="142">
        <v>0</v>
      </c>
      <c r="U314" s="142">
        <v>2.2603686000000001</v>
      </c>
      <c r="V314" s="142">
        <v>2.8603030999999999</v>
      </c>
      <c r="W314" s="142">
        <v>1.8847182</v>
      </c>
      <c r="X314" s="142">
        <v>0</v>
      </c>
      <c r="Y314" s="142">
        <v>0.24034759999999999</v>
      </c>
      <c r="Z314" s="142">
        <v>0</v>
      </c>
      <c r="AA314" s="142">
        <v>0</v>
      </c>
      <c r="AB314" s="142">
        <v>0</v>
      </c>
      <c r="AC314" s="142">
        <v>0</v>
      </c>
      <c r="AD314" s="142">
        <v>0</v>
      </c>
      <c r="AE314" s="143">
        <v>0.45621899999999999</v>
      </c>
      <c r="AF314" s="140"/>
      <c r="AG314" s="140"/>
      <c r="AH314" s="140"/>
    </row>
    <row r="315" spans="1:34" x14ac:dyDescent="0.2">
      <c r="A315" s="140" t="s">
        <v>146</v>
      </c>
      <c r="B315" s="140" t="s">
        <v>29</v>
      </c>
      <c r="C315" s="140" t="s">
        <v>284</v>
      </c>
      <c r="D315" s="141" t="s">
        <v>83</v>
      </c>
      <c r="E315" s="141" t="s">
        <v>146</v>
      </c>
      <c r="F315" s="140" t="s">
        <v>2368</v>
      </c>
      <c r="G315" s="142">
        <f t="shared" si="4"/>
        <v>8.9190948999999993</v>
      </c>
      <c r="H315" s="142">
        <v>0.5</v>
      </c>
      <c r="I315" s="142">
        <v>7.9116504000000001</v>
      </c>
      <c r="J315" s="142">
        <v>0.50744450000000008</v>
      </c>
      <c r="K315" s="142">
        <v>0.11</v>
      </c>
      <c r="L315" s="142">
        <v>0.22</v>
      </c>
      <c r="M315" s="142">
        <v>7.0000000000000007E-2</v>
      </c>
      <c r="N315" s="142">
        <v>0</v>
      </c>
      <c r="O315" s="142">
        <v>0</v>
      </c>
      <c r="P315" s="142">
        <v>0</v>
      </c>
      <c r="Q315" s="142">
        <v>0.1</v>
      </c>
      <c r="R315" s="142">
        <v>0</v>
      </c>
      <c r="S315" s="142">
        <v>0</v>
      </c>
      <c r="T315" s="142">
        <v>0</v>
      </c>
      <c r="U315" s="142">
        <v>1.2152822000000001</v>
      </c>
      <c r="V315" s="142">
        <v>5.6077458</v>
      </c>
      <c r="W315" s="142">
        <v>1.0886224</v>
      </c>
      <c r="X315" s="142">
        <v>0</v>
      </c>
      <c r="Y315" s="142">
        <v>0.23716290000000001</v>
      </c>
      <c r="Z315" s="142">
        <v>0</v>
      </c>
      <c r="AA315" s="142">
        <v>0.15504000000000001</v>
      </c>
      <c r="AB315" s="142">
        <v>0</v>
      </c>
      <c r="AC315" s="142">
        <v>0</v>
      </c>
      <c r="AD315" s="142">
        <v>0</v>
      </c>
      <c r="AE315" s="143">
        <v>0.1152416</v>
      </c>
      <c r="AF315" s="140"/>
      <c r="AG315" s="140"/>
      <c r="AH315" s="140"/>
    </row>
    <row r="316" spans="1:34" x14ac:dyDescent="0.2">
      <c r="A316" s="140" t="s">
        <v>943</v>
      </c>
      <c r="B316" s="140" t="s">
        <v>29</v>
      </c>
      <c r="C316" s="140" t="s">
        <v>284</v>
      </c>
      <c r="D316" s="141" t="s">
        <v>83</v>
      </c>
      <c r="E316" s="141" t="s">
        <v>943</v>
      </c>
      <c r="F316" s="140" t="s">
        <v>1406</v>
      </c>
      <c r="G316" s="142">
        <f t="shared" si="4"/>
        <v>11.1143558</v>
      </c>
      <c r="H316" s="142">
        <v>0</v>
      </c>
      <c r="I316" s="142">
        <v>10.7988205</v>
      </c>
      <c r="J316" s="142">
        <v>0.31553529999999996</v>
      </c>
      <c r="K316" s="142">
        <v>0</v>
      </c>
      <c r="L316" s="142">
        <v>0</v>
      </c>
      <c r="M316" s="142">
        <v>0</v>
      </c>
      <c r="N316" s="142">
        <v>0</v>
      </c>
      <c r="O316" s="142">
        <v>0</v>
      </c>
      <c r="P316" s="142">
        <v>0</v>
      </c>
      <c r="Q316" s="142">
        <v>0</v>
      </c>
      <c r="R316" s="142">
        <v>0</v>
      </c>
      <c r="S316" s="142">
        <v>0</v>
      </c>
      <c r="T316" s="142">
        <v>0</v>
      </c>
      <c r="U316" s="142">
        <v>2.1668175000000001</v>
      </c>
      <c r="V316" s="142">
        <v>5.9703410999999997</v>
      </c>
      <c r="W316" s="142">
        <v>2.6616618999999999</v>
      </c>
      <c r="X316" s="142">
        <v>0.13963619999999999</v>
      </c>
      <c r="Y316" s="142">
        <v>0</v>
      </c>
      <c r="Z316" s="142">
        <v>0</v>
      </c>
      <c r="AA316" s="142">
        <v>0</v>
      </c>
      <c r="AB316" s="142">
        <v>0</v>
      </c>
      <c r="AC316" s="142">
        <v>0</v>
      </c>
      <c r="AD316" s="142">
        <v>0</v>
      </c>
      <c r="AE316" s="143">
        <v>0.1758991</v>
      </c>
      <c r="AF316" s="140"/>
      <c r="AG316" s="140"/>
      <c r="AH316" s="140"/>
    </row>
    <row r="317" spans="1:34" x14ac:dyDescent="0.2">
      <c r="A317" s="140" t="s">
        <v>614</v>
      </c>
      <c r="B317" s="140" t="s">
        <v>29</v>
      </c>
      <c r="C317" s="140" t="s">
        <v>284</v>
      </c>
      <c r="D317" s="141" t="s">
        <v>83</v>
      </c>
      <c r="E317" s="141" t="s">
        <v>614</v>
      </c>
      <c r="F317" s="140" t="s">
        <v>615</v>
      </c>
      <c r="G317" s="142">
        <f t="shared" si="4"/>
        <v>10.1272111</v>
      </c>
      <c r="H317" s="142">
        <v>0</v>
      </c>
      <c r="I317" s="142">
        <v>7.1380027000000013</v>
      </c>
      <c r="J317" s="142">
        <v>2.9892083999999999</v>
      </c>
      <c r="K317" s="142">
        <v>0</v>
      </c>
      <c r="L317" s="142">
        <v>0</v>
      </c>
      <c r="M317" s="142">
        <v>0</v>
      </c>
      <c r="N317" s="142">
        <v>0</v>
      </c>
      <c r="O317" s="142">
        <v>0</v>
      </c>
      <c r="P317" s="142">
        <v>0</v>
      </c>
      <c r="Q317" s="142">
        <v>0</v>
      </c>
      <c r="R317" s="142">
        <v>0</v>
      </c>
      <c r="S317" s="142">
        <v>0</v>
      </c>
      <c r="T317" s="142">
        <v>0</v>
      </c>
      <c r="U317" s="142">
        <v>1.3384996</v>
      </c>
      <c r="V317" s="142">
        <v>4.1899303000000003</v>
      </c>
      <c r="W317" s="142">
        <v>1.6095728</v>
      </c>
      <c r="X317" s="142">
        <v>0.93432539999999997</v>
      </c>
      <c r="Y317" s="142">
        <v>0</v>
      </c>
      <c r="Z317" s="142">
        <v>0</v>
      </c>
      <c r="AA317" s="142">
        <v>0.1007989</v>
      </c>
      <c r="AB317" s="142">
        <v>0</v>
      </c>
      <c r="AC317" s="142">
        <v>0</v>
      </c>
      <c r="AD317" s="142">
        <v>0</v>
      </c>
      <c r="AE317" s="143">
        <v>1.9540841</v>
      </c>
      <c r="AF317" s="140"/>
      <c r="AG317" s="140"/>
      <c r="AH317" s="140"/>
    </row>
    <row r="318" spans="1:34" x14ac:dyDescent="0.2">
      <c r="A318" s="140" t="s">
        <v>134</v>
      </c>
      <c r="B318" s="140" t="s">
        <v>29</v>
      </c>
      <c r="C318" s="140" t="s">
        <v>284</v>
      </c>
      <c r="D318" s="141" t="s">
        <v>83</v>
      </c>
      <c r="E318" s="141" t="s">
        <v>134</v>
      </c>
      <c r="F318" s="140" t="s">
        <v>430</v>
      </c>
      <c r="G318" s="142">
        <f t="shared" si="4"/>
        <v>6.3038054000000008</v>
      </c>
      <c r="H318" s="142">
        <v>0.27</v>
      </c>
      <c r="I318" s="142">
        <v>4.8427628</v>
      </c>
      <c r="J318" s="142">
        <v>1.1910426000000001</v>
      </c>
      <c r="K318" s="142">
        <v>0.13</v>
      </c>
      <c r="L318" s="142">
        <v>0.06</v>
      </c>
      <c r="M318" s="142">
        <v>0</v>
      </c>
      <c r="N318" s="142">
        <v>0.08</v>
      </c>
      <c r="O318" s="142">
        <v>0</v>
      </c>
      <c r="P318" s="142">
        <v>0</v>
      </c>
      <c r="Q318" s="142">
        <v>0</v>
      </c>
      <c r="R318" s="142">
        <v>0</v>
      </c>
      <c r="S318" s="142">
        <v>0</v>
      </c>
      <c r="T318" s="142">
        <v>0</v>
      </c>
      <c r="U318" s="142">
        <v>0.58021279999999997</v>
      </c>
      <c r="V318" s="142">
        <v>3.1361680999999999</v>
      </c>
      <c r="W318" s="142">
        <v>1.1263818999999999</v>
      </c>
      <c r="X318" s="142">
        <v>0.1069925</v>
      </c>
      <c r="Y318" s="142">
        <v>0.25182729999999998</v>
      </c>
      <c r="Z318" s="142">
        <v>0</v>
      </c>
      <c r="AA318" s="142">
        <v>0.10136000000000001</v>
      </c>
      <c r="AB318" s="142">
        <v>0</v>
      </c>
      <c r="AC318" s="142">
        <v>0</v>
      </c>
      <c r="AD318" s="142">
        <v>0</v>
      </c>
      <c r="AE318" s="143">
        <v>0.73086280000000003</v>
      </c>
      <c r="AF318" s="140"/>
      <c r="AG318" s="140"/>
      <c r="AH318" s="140"/>
    </row>
    <row r="319" spans="1:34" x14ac:dyDescent="0.2">
      <c r="A319" s="140" t="s">
        <v>190</v>
      </c>
      <c r="B319" s="140" t="s">
        <v>29</v>
      </c>
      <c r="C319" s="140" t="s">
        <v>284</v>
      </c>
      <c r="D319" s="141" t="s">
        <v>83</v>
      </c>
      <c r="E319" s="141" t="s">
        <v>190</v>
      </c>
      <c r="F319" s="140" t="s">
        <v>612</v>
      </c>
      <c r="G319" s="142">
        <f t="shared" si="4"/>
        <v>12.638936999999999</v>
      </c>
      <c r="H319" s="142">
        <v>0.43000000000000005</v>
      </c>
      <c r="I319" s="142">
        <v>9.7252602999999986</v>
      </c>
      <c r="J319" s="142">
        <v>2.4836767000000002</v>
      </c>
      <c r="K319" s="142">
        <v>0.16</v>
      </c>
      <c r="L319" s="142">
        <v>0.13</v>
      </c>
      <c r="M319" s="142">
        <v>0</v>
      </c>
      <c r="N319" s="142">
        <v>0.14000000000000001</v>
      </c>
      <c r="O319" s="142">
        <v>0</v>
      </c>
      <c r="P319" s="142">
        <v>0</v>
      </c>
      <c r="Q319" s="142">
        <v>0</v>
      </c>
      <c r="R319" s="142">
        <v>0</v>
      </c>
      <c r="S319" s="142">
        <v>0</v>
      </c>
      <c r="T319" s="142">
        <v>0</v>
      </c>
      <c r="U319" s="142">
        <v>0.42212959999999999</v>
      </c>
      <c r="V319" s="142">
        <v>8.6915584999999993</v>
      </c>
      <c r="W319" s="142">
        <v>0.61157220000000001</v>
      </c>
      <c r="X319" s="142">
        <v>0.1014248</v>
      </c>
      <c r="Y319" s="142">
        <v>0.15690000000000001</v>
      </c>
      <c r="Z319" s="142">
        <v>0.24207000000000001</v>
      </c>
      <c r="AA319" s="142">
        <v>0</v>
      </c>
      <c r="AB319" s="142">
        <v>0</v>
      </c>
      <c r="AC319" s="142">
        <v>0.36254999999999998</v>
      </c>
      <c r="AD319" s="142">
        <v>0</v>
      </c>
      <c r="AE319" s="143">
        <v>1.6207319</v>
      </c>
      <c r="AF319" s="140"/>
      <c r="AG319" s="140"/>
      <c r="AH319" s="140"/>
    </row>
    <row r="320" spans="1:34" x14ac:dyDescent="0.2">
      <c r="A320" s="140" t="s">
        <v>608</v>
      </c>
      <c r="B320" s="140" t="s">
        <v>29</v>
      </c>
      <c r="C320" s="140" t="s">
        <v>284</v>
      </c>
      <c r="D320" s="141" t="s">
        <v>83</v>
      </c>
      <c r="E320" s="141" t="s">
        <v>608</v>
      </c>
      <c r="F320" s="140" t="s">
        <v>609</v>
      </c>
      <c r="G320" s="142">
        <f t="shared" si="4"/>
        <v>4.4907639000000001</v>
      </c>
      <c r="H320" s="142">
        <v>0.19</v>
      </c>
      <c r="I320" s="142">
        <v>3.5829478000000003</v>
      </c>
      <c r="J320" s="142">
        <v>0.71781610000000007</v>
      </c>
      <c r="K320" s="142">
        <v>0.11</v>
      </c>
      <c r="L320" s="142">
        <v>0</v>
      </c>
      <c r="M320" s="142">
        <v>0</v>
      </c>
      <c r="N320" s="142">
        <v>0.08</v>
      </c>
      <c r="O320" s="142">
        <v>0</v>
      </c>
      <c r="P320" s="142">
        <v>0</v>
      </c>
      <c r="Q320" s="142">
        <v>0</v>
      </c>
      <c r="R320" s="142">
        <v>0</v>
      </c>
      <c r="S320" s="142">
        <v>0</v>
      </c>
      <c r="T320" s="142">
        <v>0</v>
      </c>
      <c r="U320" s="142">
        <v>0.71756580000000003</v>
      </c>
      <c r="V320" s="142">
        <v>1.8073239000000001</v>
      </c>
      <c r="W320" s="142">
        <v>1.0580581</v>
      </c>
      <c r="X320" s="142">
        <v>0</v>
      </c>
      <c r="Y320" s="142">
        <v>0.1416</v>
      </c>
      <c r="Z320" s="142">
        <v>0.33810000000000001</v>
      </c>
      <c r="AA320" s="142">
        <v>0</v>
      </c>
      <c r="AB320" s="142">
        <v>0</v>
      </c>
      <c r="AC320" s="142">
        <v>0</v>
      </c>
      <c r="AD320" s="142">
        <v>0</v>
      </c>
      <c r="AE320" s="143">
        <v>0.2381161</v>
      </c>
      <c r="AF320" s="140"/>
      <c r="AG320" s="140"/>
      <c r="AH320" s="140"/>
    </row>
    <row r="321" spans="1:34" x14ac:dyDescent="0.2">
      <c r="A321" s="140" t="s">
        <v>606</v>
      </c>
      <c r="B321" s="140" t="s">
        <v>29</v>
      </c>
      <c r="C321" s="140" t="s">
        <v>284</v>
      </c>
      <c r="D321" s="141" t="s">
        <v>83</v>
      </c>
      <c r="E321" s="141" t="s">
        <v>606</v>
      </c>
      <c r="F321" s="140" t="s">
        <v>607</v>
      </c>
      <c r="G321" s="142">
        <f t="shared" si="4"/>
        <v>3.1366502000000001</v>
      </c>
      <c r="H321" s="142">
        <v>0</v>
      </c>
      <c r="I321" s="142">
        <v>2.4178911000000003</v>
      </c>
      <c r="J321" s="142">
        <v>0.71875909999999998</v>
      </c>
      <c r="K321" s="142">
        <v>0</v>
      </c>
      <c r="L321" s="142">
        <v>0</v>
      </c>
      <c r="M321" s="142">
        <v>0</v>
      </c>
      <c r="N321" s="142">
        <v>0</v>
      </c>
      <c r="O321" s="142">
        <v>0</v>
      </c>
      <c r="P321" s="142">
        <v>0</v>
      </c>
      <c r="Q321" s="142">
        <v>0</v>
      </c>
      <c r="R321" s="142">
        <v>0</v>
      </c>
      <c r="S321" s="142">
        <v>0</v>
      </c>
      <c r="T321" s="142">
        <v>0</v>
      </c>
      <c r="U321" s="142">
        <v>0.37855480000000002</v>
      </c>
      <c r="V321" s="142">
        <v>1.2739303</v>
      </c>
      <c r="W321" s="142">
        <v>0.76540600000000003</v>
      </c>
      <c r="X321" s="142">
        <v>0.33508789999999999</v>
      </c>
      <c r="Y321" s="142">
        <v>0</v>
      </c>
      <c r="Z321" s="142">
        <v>0</v>
      </c>
      <c r="AA321" s="142">
        <v>0</v>
      </c>
      <c r="AB321" s="142">
        <v>0</v>
      </c>
      <c r="AC321" s="142">
        <v>0</v>
      </c>
      <c r="AD321" s="142">
        <v>0</v>
      </c>
      <c r="AE321" s="143">
        <v>0.38367119999999999</v>
      </c>
      <c r="AF321" s="140"/>
      <c r="AG321" s="140"/>
      <c r="AH321" s="140"/>
    </row>
    <row r="322" spans="1:34" x14ac:dyDescent="0.2">
      <c r="A322" s="140" t="s">
        <v>2369</v>
      </c>
      <c r="B322" s="140" t="s">
        <v>29</v>
      </c>
      <c r="C322" s="140" t="s">
        <v>284</v>
      </c>
      <c r="D322" s="141" t="s">
        <v>83</v>
      </c>
      <c r="E322" s="141" t="s">
        <v>2369</v>
      </c>
      <c r="F322" s="140" t="s">
        <v>2370</v>
      </c>
      <c r="G322" s="142">
        <f t="shared" ref="G322:G385" si="5">SUM(H322,I322,J322)</f>
        <v>0</v>
      </c>
      <c r="H322" s="142">
        <v>0</v>
      </c>
      <c r="I322" s="142">
        <v>0</v>
      </c>
      <c r="J322" s="142">
        <v>0</v>
      </c>
      <c r="K322" s="142">
        <v>0</v>
      </c>
      <c r="L322" s="142">
        <v>0</v>
      </c>
      <c r="M322" s="142">
        <v>0</v>
      </c>
      <c r="N322" s="142">
        <v>0</v>
      </c>
      <c r="O322" s="142">
        <v>0</v>
      </c>
      <c r="P322" s="142">
        <v>0</v>
      </c>
      <c r="Q322" s="142">
        <v>0</v>
      </c>
      <c r="R322" s="142">
        <v>0</v>
      </c>
      <c r="S322" s="142">
        <v>0</v>
      </c>
      <c r="T322" s="142">
        <v>0</v>
      </c>
      <c r="U322" s="142">
        <v>0</v>
      </c>
      <c r="V322" s="142">
        <v>0</v>
      </c>
      <c r="W322" s="142">
        <v>0</v>
      </c>
      <c r="X322" s="142">
        <v>0</v>
      </c>
      <c r="Y322" s="142">
        <v>0</v>
      </c>
      <c r="Z322" s="142">
        <v>0</v>
      </c>
      <c r="AA322" s="142">
        <v>0</v>
      </c>
      <c r="AB322" s="142">
        <v>0</v>
      </c>
      <c r="AC322" s="142">
        <v>0</v>
      </c>
      <c r="AD322" s="142">
        <v>0</v>
      </c>
      <c r="AE322" s="143">
        <v>0</v>
      </c>
      <c r="AF322" s="140"/>
      <c r="AG322" s="140"/>
      <c r="AH322" s="140"/>
    </row>
    <row r="323" spans="1:34" x14ac:dyDescent="0.2">
      <c r="A323" s="140" t="s">
        <v>2371</v>
      </c>
      <c r="B323" s="140" t="s">
        <v>29</v>
      </c>
      <c r="C323" s="140" t="s">
        <v>285</v>
      </c>
      <c r="D323" s="141" t="s">
        <v>11</v>
      </c>
      <c r="E323" s="141" t="s">
        <v>2371</v>
      </c>
      <c r="F323" s="140" t="s">
        <v>2372</v>
      </c>
      <c r="G323" s="142">
        <f t="shared" si="5"/>
        <v>4.9532740999999998</v>
      </c>
      <c r="H323" s="142">
        <v>0</v>
      </c>
      <c r="I323" s="142">
        <v>4.7638370999999999</v>
      </c>
      <c r="J323" s="142">
        <v>0.18943699999999999</v>
      </c>
      <c r="K323" s="142">
        <v>0</v>
      </c>
      <c r="L323" s="142">
        <v>0</v>
      </c>
      <c r="M323" s="142">
        <v>0</v>
      </c>
      <c r="N323" s="142">
        <v>0</v>
      </c>
      <c r="O323" s="142">
        <v>0</v>
      </c>
      <c r="P323" s="142">
        <v>0</v>
      </c>
      <c r="Q323" s="142">
        <v>0</v>
      </c>
      <c r="R323" s="142">
        <v>0</v>
      </c>
      <c r="S323" s="142">
        <v>0</v>
      </c>
      <c r="T323" s="142">
        <v>0</v>
      </c>
      <c r="U323" s="142">
        <v>1.0594347</v>
      </c>
      <c r="V323" s="142">
        <v>2.9668831</v>
      </c>
      <c r="W323" s="142">
        <v>0.73751929999999999</v>
      </c>
      <c r="X323" s="142">
        <v>0</v>
      </c>
      <c r="Y323" s="142">
        <v>0</v>
      </c>
      <c r="Z323" s="142">
        <v>0</v>
      </c>
      <c r="AA323" s="142">
        <v>0</v>
      </c>
      <c r="AB323" s="142">
        <v>0</v>
      </c>
      <c r="AC323" s="142">
        <v>0</v>
      </c>
      <c r="AD323" s="142">
        <v>0</v>
      </c>
      <c r="AE323" s="143">
        <v>0.18943699999999999</v>
      </c>
      <c r="AF323" s="140"/>
      <c r="AG323" s="140"/>
      <c r="AH323" s="140"/>
    </row>
    <row r="324" spans="1:34" x14ac:dyDescent="0.2">
      <c r="A324" s="140" t="s">
        <v>854</v>
      </c>
      <c r="B324" s="140" t="s">
        <v>29</v>
      </c>
      <c r="C324" s="140" t="s">
        <v>285</v>
      </c>
      <c r="D324" s="141" t="s">
        <v>11</v>
      </c>
      <c r="E324" s="141" t="s">
        <v>854</v>
      </c>
      <c r="F324" s="140" t="s">
        <v>855</v>
      </c>
      <c r="G324" s="142">
        <f t="shared" si="5"/>
        <v>8.8440849999999998</v>
      </c>
      <c r="H324" s="142">
        <v>0</v>
      </c>
      <c r="I324" s="142">
        <v>8.4739629999999995</v>
      </c>
      <c r="J324" s="142">
        <v>0.37012199999999995</v>
      </c>
      <c r="K324" s="142">
        <v>0</v>
      </c>
      <c r="L324" s="142">
        <v>0</v>
      </c>
      <c r="M324" s="142">
        <v>0</v>
      </c>
      <c r="N324" s="142">
        <v>0</v>
      </c>
      <c r="O324" s="142">
        <v>0</v>
      </c>
      <c r="P324" s="142">
        <v>0</v>
      </c>
      <c r="Q324" s="142">
        <v>0</v>
      </c>
      <c r="R324" s="142">
        <v>0</v>
      </c>
      <c r="S324" s="142">
        <v>0</v>
      </c>
      <c r="T324" s="142">
        <v>0</v>
      </c>
      <c r="U324" s="142">
        <v>1.5640031999999999</v>
      </c>
      <c r="V324" s="142">
        <v>5.4060565</v>
      </c>
      <c r="W324" s="142">
        <v>1.5039032999999999</v>
      </c>
      <c r="X324" s="142">
        <v>0</v>
      </c>
      <c r="Y324" s="142">
        <v>0</v>
      </c>
      <c r="Z324" s="142">
        <v>0.11219999999999999</v>
      </c>
      <c r="AA324" s="142">
        <v>0</v>
      </c>
      <c r="AB324" s="142">
        <v>0</v>
      </c>
      <c r="AC324" s="142">
        <v>0</v>
      </c>
      <c r="AD324" s="142">
        <v>0</v>
      </c>
      <c r="AE324" s="143">
        <v>0.25792199999999998</v>
      </c>
      <c r="AF324" s="140"/>
      <c r="AG324" s="140"/>
      <c r="AH324" s="140"/>
    </row>
    <row r="325" spans="1:34" x14ac:dyDescent="0.2">
      <c r="A325" s="140" t="s">
        <v>996</v>
      </c>
      <c r="B325" s="140" t="s">
        <v>29</v>
      </c>
      <c r="C325" s="140" t="s">
        <v>285</v>
      </c>
      <c r="D325" s="141" t="s">
        <v>11</v>
      </c>
      <c r="E325" s="141" t="s">
        <v>996</v>
      </c>
      <c r="F325" s="140" t="s">
        <v>1444</v>
      </c>
      <c r="G325" s="142">
        <f t="shared" si="5"/>
        <v>7.6851092999999997</v>
      </c>
      <c r="H325" s="142">
        <v>0</v>
      </c>
      <c r="I325" s="142">
        <v>6.8413044999999997</v>
      </c>
      <c r="J325" s="142">
        <v>0.84380480000000002</v>
      </c>
      <c r="K325" s="142">
        <v>0</v>
      </c>
      <c r="L325" s="142">
        <v>0</v>
      </c>
      <c r="M325" s="142">
        <v>0</v>
      </c>
      <c r="N325" s="142">
        <v>0</v>
      </c>
      <c r="O325" s="142">
        <v>0</v>
      </c>
      <c r="P325" s="142">
        <v>0</v>
      </c>
      <c r="Q325" s="142">
        <v>0</v>
      </c>
      <c r="R325" s="142">
        <v>0</v>
      </c>
      <c r="S325" s="142">
        <v>0</v>
      </c>
      <c r="T325" s="142">
        <v>0</v>
      </c>
      <c r="U325" s="142">
        <v>1.2118677</v>
      </c>
      <c r="V325" s="142">
        <v>4.7266481999999996</v>
      </c>
      <c r="W325" s="142">
        <v>0.90278860000000005</v>
      </c>
      <c r="X325" s="142">
        <v>0.1174756</v>
      </c>
      <c r="Y325" s="142">
        <v>0</v>
      </c>
      <c r="Z325" s="142">
        <v>0.24904000000000001</v>
      </c>
      <c r="AA325" s="142">
        <v>0</v>
      </c>
      <c r="AB325" s="142">
        <v>0</v>
      </c>
      <c r="AC325" s="142">
        <v>0</v>
      </c>
      <c r="AD325" s="142">
        <v>0</v>
      </c>
      <c r="AE325" s="143">
        <v>0.47728920000000002</v>
      </c>
      <c r="AF325" s="140"/>
      <c r="AG325" s="140"/>
      <c r="AH325" s="140"/>
    </row>
    <row r="326" spans="1:34" x14ac:dyDescent="0.2">
      <c r="A326" s="140" t="s">
        <v>433</v>
      </c>
      <c r="B326" s="140" t="s">
        <v>29</v>
      </c>
      <c r="C326" s="140" t="s">
        <v>285</v>
      </c>
      <c r="D326" s="141" t="s">
        <v>11</v>
      </c>
      <c r="E326" s="141" t="s">
        <v>433</v>
      </c>
      <c r="F326" s="140" t="s">
        <v>434</v>
      </c>
      <c r="G326" s="142">
        <f t="shared" si="5"/>
        <v>4.9442423</v>
      </c>
      <c r="H326" s="142">
        <v>0</v>
      </c>
      <c r="I326" s="142">
        <v>4.2382401999999999</v>
      </c>
      <c r="J326" s="142">
        <v>0.70600210000000008</v>
      </c>
      <c r="K326" s="142">
        <v>0</v>
      </c>
      <c r="L326" s="142">
        <v>0</v>
      </c>
      <c r="M326" s="142">
        <v>0</v>
      </c>
      <c r="N326" s="142">
        <v>0</v>
      </c>
      <c r="O326" s="142">
        <v>0</v>
      </c>
      <c r="P326" s="142">
        <v>0</v>
      </c>
      <c r="Q326" s="142">
        <v>0</v>
      </c>
      <c r="R326" s="142">
        <v>0</v>
      </c>
      <c r="S326" s="142">
        <v>0</v>
      </c>
      <c r="T326" s="142">
        <v>0</v>
      </c>
      <c r="U326" s="142">
        <v>1.0683497</v>
      </c>
      <c r="V326" s="142">
        <v>2.2183288000000001</v>
      </c>
      <c r="W326" s="142">
        <v>0.95156169999999995</v>
      </c>
      <c r="X326" s="142">
        <v>0.21882950000000001</v>
      </c>
      <c r="Y326" s="142">
        <v>0</v>
      </c>
      <c r="Z326" s="142">
        <v>0</v>
      </c>
      <c r="AA326" s="142">
        <v>0</v>
      </c>
      <c r="AB326" s="142">
        <v>0</v>
      </c>
      <c r="AC326" s="142">
        <v>0</v>
      </c>
      <c r="AD326" s="142">
        <v>0</v>
      </c>
      <c r="AE326" s="143">
        <v>0.48717260000000001</v>
      </c>
      <c r="AF326" s="140"/>
      <c r="AG326" s="140"/>
      <c r="AH326" s="140"/>
    </row>
    <row r="327" spans="1:34" x14ac:dyDescent="0.2">
      <c r="A327" s="140" t="s">
        <v>2373</v>
      </c>
      <c r="B327" s="140" t="s">
        <v>29</v>
      </c>
      <c r="C327" s="140" t="s">
        <v>285</v>
      </c>
      <c r="D327" s="141" t="s">
        <v>11</v>
      </c>
      <c r="E327" s="141" t="s">
        <v>2373</v>
      </c>
      <c r="F327" s="140" t="s">
        <v>2374</v>
      </c>
      <c r="G327" s="142">
        <f t="shared" si="5"/>
        <v>3.2448133000000001</v>
      </c>
      <c r="H327" s="142">
        <v>0</v>
      </c>
      <c r="I327" s="142">
        <v>3.2448133000000001</v>
      </c>
      <c r="J327" s="142">
        <v>0</v>
      </c>
      <c r="K327" s="142">
        <v>0</v>
      </c>
      <c r="L327" s="142">
        <v>0</v>
      </c>
      <c r="M327" s="142">
        <v>0</v>
      </c>
      <c r="N327" s="142">
        <v>0</v>
      </c>
      <c r="O327" s="142">
        <v>0</v>
      </c>
      <c r="P327" s="142">
        <v>0</v>
      </c>
      <c r="Q327" s="142">
        <v>0</v>
      </c>
      <c r="R327" s="142">
        <v>0</v>
      </c>
      <c r="S327" s="142">
        <v>0</v>
      </c>
      <c r="T327" s="142">
        <v>0</v>
      </c>
      <c r="U327" s="142">
        <v>0.6893437</v>
      </c>
      <c r="V327" s="142">
        <v>1.8559367</v>
      </c>
      <c r="W327" s="142">
        <v>0.69953290000000001</v>
      </c>
      <c r="X327" s="142">
        <v>0</v>
      </c>
      <c r="Y327" s="142">
        <v>0</v>
      </c>
      <c r="Z327" s="142">
        <v>0</v>
      </c>
      <c r="AA327" s="142">
        <v>0</v>
      </c>
      <c r="AB327" s="142">
        <v>0</v>
      </c>
      <c r="AC327" s="142">
        <v>0</v>
      </c>
      <c r="AD327" s="142">
        <v>0</v>
      </c>
      <c r="AE327" s="143">
        <v>0</v>
      </c>
      <c r="AF327" s="140"/>
      <c r="AG327" s="140"/>
      <c r="AH327" s="140"/>
    </row>
    <row r="328" spans="1:34" x14ac:dyDescent="0.2">
      <c r="A328" s="140" t="s">
        <v>629</v>
      </c>
      <c r="B328" s="140" t="s">
        <v>29</v>
      </c>
      <c r="C328" s="140" t="s">
        <v>285</v>
      </c>
      <c r="D328" s="141" t="s">
        <v>11</v>
      </c>
      <c r="E328" s="141" t="s">
        <v>629</v>
      </c>
      <c r="F328" s="140" t="s">
        <v>630</v>
      </c>
      <c r="G328" s="142">
        <f t="shared" si="5"/>
        <v>2.5520914000000001</v>
      </c>
      <c r="H328" s="142">
        <v>0</v>
      </c>
      <c r="I328" s="142">
        <v>2.3409214</v>
      </c>
      <c r="J328" s="142">
        <v>0.21117</v>
      </c>
      <c r="K328" s="142">
        <v>0</v>
      </c>
      <c r="L328" s="142">
        <v>0</v>
      </c>
      <c r="M328" s="142">
        <v>0</v>
      </c>
      <c r="N328" s="142">
        <v>0</v>
      </c>
      <c r="O328" s="142">
        <v>0</v>
      </c>
      <c r="P328" s="142">
        <v>0</v>
      </c>
      <c r="Q328" s="142">
        <v>0</v>
      </c>
      <c r="R328" s="142">
        <v>0</v>
      </c>
      <c r="S328" s="142">
        <v>0</v>
      </c>
      <c r="T328" s="142">
        <v>0</v>
      </c>
      <c r="U328" s="142">
        <v>0.39512049999999999</v>
      </c>
      <c r="V328" s="142">
        <v>1.3136424</v>
      </c>
      <c r="W328" s="142">
        <v>0.63215849999999996</v>
      </c>
      <c r="X328" s="142">
        <v>0</v>
      </c>
      <c r="Y328" s="142">
        <v>0.21117</v>
      </c>
      <c r="Z328" s="142">
        <v>0</v>
      </c>
      <c r="AA328" s="142">
        <v>0</v>
      </c>
      <c r="AB328" s="142">
        <v>0</v>
      </c>
      <c r="AC328" s="142">
        <v>0</v>
      </c>
      <c r="AD328" s="142">
        <v>0</v>
      </c>
      <c r="AE328" s="143">
        <v>0</v>
      </c>
      <c r="AF328" s="140"/>
      <c r="AG328" s="140"/>
      <c r="AH328" s="140"/>
    </row>
    <row r="329" spans="1:34" x14ac:dyDescent="0.2">
      <c r="A329" s="140" t="s">
        <v>882</v>
      </c>
      <c r="B329" s="140" t="s">
        <v>29</v>
      </c>
      <c r="C329" s="140" t="s">
        <v>285</v>
      </c>
      <c r="D329" s="141" t="s">
        <v>11</v>
      </c>
      <c r="E329" s="141" t="s">
        <v>882</v>
      </c>
      <c r="F329" s="140" t="s">
        <v>883</v>
      </c>
      <c r="G329" s="142">
        <f t="shared" si="5"/>
        <v>10.604901699999999</v>
      </c>
      <c r="H329" s="142">
        <v>0.11</v>
      </c>
      <c r="I329" s="142">
        <v>8.2832603999999996</v>
      </c>
      <c r="J329" s="142">
        <v>2.2116413000000001</v>
      </c>
      <c r="K329" s="142">
        <v>0</v>
      </c>
      <c r="L329" s="142">
        <v>0.11</v>
      </c>
      <c r="M329" s="142">
        <v>0</v>
      </c>
      <c r="N329" s="142">
        <v>0</v>
      </c>
      <c r="O329" s="142">
        <v>0</v>
      </c>
      <c r="P329" s="142">
        <v>0</v>
      </c>
      <c r="Q329" s="142">
        <v>0</v>
      </c>
      <c r="R329" s="142">
        <v>0</v>
      </c>
      <c r="S329" s="142">
        <v>0</v>
      </c>
      <c r="T329" s="142">
        <v>0</v>
      </c>
      <c r="U329" s="142">
        <v>1.3083866</v>
      </c>
      <c r="V329" s="142">
        <v>5.4049252000000001</v>
      </c>
      <c r="W329" s="142">
        <v>1.5699486</v>
      </c>
      <c r="X329" s="142">
        <v>0</v>
      </c>
      <c r="Y329" s="142">
        <v>0</v>
      </c>
      <c r="Z329" s="142">
        <v>0.43089519999999998</v>
      </c>
      <c r="AA329" s="142">
        <v>0.1150748</v>
      </c>
      <c r="AB329" s="142">
        <v>0</v>
      </c>
      <c r="AC329" s="142">
        <v>0.26876739999999999</v>
      </c>
      <c r="AD329" s="142">
        <v>0</v>
      </c>
      <c r="AE329" s="143">
        <v>1.3969039000000001</v>
      </c>
      <c r="AF329" s="140"/>
      <c r="AG329" s="140"/>
      <c r="AH329" s="140"/>
    </row>
    <row r="330" spans="1:34" x14ac:dyDescent="0.2">
      <c r="A330" s="140" t="s">
        <v>621</v>
      </c>
      <c r="B330" s="140" t="s">
        <v>29</v>
      </c>
      <c r="C330" s="140" t="s">
        <v>285</v>
      </c>
      <c r="D330" s="141" t="s">
        <v>11</v>
      </c>
      <c r="E330" s="141" t="s">
        <v>621</v>
      </c>
      <c r="F330" s="140" t="s">
        <v>622</v>
      </c>
      <c r="G330" s="142">
        <f t="shared" si="5"/>
        <v>5.0067370999999996</v>
      </c>
      <c r="H330" s="142">
        <v>0</v>
      </c>
      <c r="I330" s="142">
        <v>4.3359788999999997</v>
      </c>
      <c r="J330" s="142">
        <v>0.67075820000000008</v>
      </c>
      <c r="K330" s="142">
        <v>0</v>
      </c>
      <c r="L330" s="142">
        <v>0</v>
      </c>
      <c r="M330" s="142">
        <v>0</v>
      </c>
      <c r="N330" s="142">
        <v>0</v>
      </c>
      <c r="O330" s="142">
        <v>0</v>
      </c>
      <c r="P330" s="142">
        <v>0</v>
      </c>
      <c r="Q330" s="142">
        <v>0</v>
      </c>
      <c r="R330" s="142">
        <v>0</v>
      </c>
      <c r="S330" s="142">
        <v>0</v>
      </c>
      <c r="T330" s="142">
        <v>0</v>
      </c>
      <c r="U330" s="142">
        <v>0.8111872</v>
      </c>
      <c r="V330" s="142">
        <v>2.2849176</v>
      </c>
      <c r="W330" s="142">
        <v>1.2398741</v>
      </c>
      <c r="X330" s="142">
        <v>0</v>
      </c>
      <c r="Y330" s="142">
        <v>0</v>
      </c>
      <c r="Z330" s="142">
        <v>0</v>
      </c>
      <c r="AA330" s="142">
        <v>0.10287540000000001</v>
      </c>
      <c r="AB330" s="142">
        <v>0</v>
      </c>
      <c r="AC330" s="142">
        <v>0</v>
      </c>
      <c r="AD330" s="142">
        <v>0</v>
      </c>
      <c r="AE330" s="143">
        <v>0.56788280000000002</v>
      </c>
      <c r="AF330" s="140"/>
      <c r="AG330" s="140"/>
      <c r="AH330" s="140"/>
    </row>
    <row r="331" spans="1:34" x14ac:dyDescent="0.2">
      <c r="A331" s="140" t="s">
        <v>626</v>
      </c>
      <c r="B331" s="140" t="s">
        <v>29</v>
      </c>
      <c r="C331" s="140" t="s">
        <v>285</v>
      </c>
      <c r="D331" s="141" t="s">
        <v>11</v>
      </c>
      <c r="E331" s="141" t="s">
        <v>626</v>
      </c>
      <c r="F331" s="140" t="s">
        <v>627</v>
      </c>
      <c r="G331" s="142">
        <f t="shared" si="5"/>
        <v>7.9395287000000003</v>
      </c>
      <c r="H331" s="142">
        <v>0</v>
      </c>
      <c r="I331" s="142">
        <v>7.0301698000000004</v>
      </c>
      <c r="J331" s="142">
        <v>0.90935889999999997</v>
      </c>
      <c r="K331" s="142">
        <v>0</v>
      </c>
      <c r="L331" s="142">
        <v>0</v>
      </c>
      <c r="M331" s="142">
        <v>0</v>
      </c>
      <c r="N331" s="142">
        <v>0</v>
      </c>
      <c r="O331" s="142">
        <v>0</v>
      </c>
      <c r="P331" s="142">
        <v>0</v>
      </c>
      <c r="Q331" s="142">
        <v>0</v>
      </c>
      <c r="R331" s="142">
        <v>0</v>
      </c>
      <c r="S331" s="142">
        <v>0</v>
      </c>
      <c r="T331" s="142">
        <v>0</v>
      </c>
      <c r="U331" s="142">
        <v>1.7185961999999999</v>
      </c>
      <c r="V331" s="142">
        <v>4.5497987000000002</v>
      </c>
      <c r="W331" s="142">
        <v>0.76177490000000003</v>
      </c>
      <c r="X331" s="142">
        <v>0</v>
      </c>
      <c r="Y331" s="142">
        <v>0</v>
      </c>
      <c r="Z331" s="142">
        <v>0</v>
      </c>
      <c r="AA331" s="142">
        <v>0</v>
      </c>
      <c r="AB331" s="142">
        <v>0</v>
      </c>
      <c r="AC331" s="142">
        <v>0</v>
      </c>
      <c r="AD331" s="142">
        <v>0</v>
      </c>
      <c r="AE331" s="143">
        <v>0.90935889999999997</v>
      </c>
      <c r="AF331" s="140"/>
      <c r="AG331" s="140"/>
      <c r="AH331" s="140"/>
    </row>
    <row r="332" spans="1:34" x14ac:dyDescent="0.2">
      <c r="A332" s="140" t="s">
        <v>2375</v>
      </c>
      <c r="B332" s="140" t="s">
        <v>29</v>
      </c>
      <c r="C332" s="140" t="s">
        <v>285</v>
      </c>
      <c r="D332" s="141" t="s">
        <v>11</v>
      </c>
      <c r="E332" s="141" t="s">
        <v>2375</v>
      </c>
      <c r="F332" s="140" t="s">
        <v>2376</v>
      </c>
      <c r="G332" s="142">
        <f t="shared" si="5"/>
        <v>13.790553999999998</v>
      </c>
      <c r="H332" s="142">
        <v>0.09</v>
      </c>
      <c r="I332" s="142">
        <v>12.144109799999999</v>
      </c>
      <c r="J332" s="142">
        <v>1.5564442000000001</v>
      </c>
      <c r="K332" s="142">
        <v>0.09</v>
      </c>
      <c r="L332" s="142">
        <v>0</v>
      </c>
      <c r="M332" s="142">
        <v>0</v>
      </c>
      <c r="N332" s="142">
        <v>0</v>
      </c>
      <c r="O332" s="142">
        <v>0</v>
      </c>
      <c r="P332" s="142">
        <v>0</v>
      </c>
      <c r="Q332" s="142">
        <v>0</v>
      </c>
      <c r="R332" s="142">
        <v>0</v>
      </c>
      <c r="S332" s="142">
        <v>0</v>
      </c>
      <c r="T332" s="142">
        <v>0</v>
      </c>
      <c r="U332" s="142">
        <v>3.1800012999999998</v>
      </c>
      <c r="V332" s="142">
        <v>7.1080999</v>
      </c>
      <c r="W332" s="142">
        <v>1.8560086</v>
      </c>
      <c r="X332" s="142">
        <v>0.2231851</v>
      </c>
      <c r="Y332" s="142">
        <v>0</v>
      </c>
      <c r="Z332" s="142">
        <v>0.26871</v>
      </c>
      <c r="AA332" s="142">
        <v>0</v>
      </c>
      <c r="AB332" s="142">
        <v>0</v>
      </c>
      <c r="AC332" s="142">
        <v>0</v>
      </c>
      <c r="AD332" s="142">
        <v>0</v>
      </c>
      <c r="AE332" s="143">
        <v>1.0645491</v>
      </c>
      <c r="AF332" s="140"/>
      <c r="AG332" s="140"/>
      <c r="AH332" s="140"/>
    </row>
    <row r="333" spans="1:34" x14ac:dyDescent="0.2">
      <c r="A333" s="140" t="s">
        <v>625</v>
      </c>
      <c r="B333" s="140" t="s">
        <v>29</v>
      </c>
      <c r="C333" s="140" t="s">
        <v>285</v>
      </c>
      <c r="D333" s="141" t="s">
        <v>11</v>
      </c>
      <c r="E333" s="141" t="s">
        <v>625</v>
      </c>
      <c r="F333" s="140" t="s">
        <v>363</v>
      </c>
      <c r="G333" s="142">
        <f t="shared" si="5"/>
        <v>6.5046810000000006</v>
      </c>
      <c r="H333" s="142">
        <v>0</v>
      </c>
      <c r="I333" s="142">
        <v>5.2464095000000004</v>
      </c>
      <c r="J333" s="142">
        <v>1.2582715</v>
      </c>
      <c r="K333" s="142">
        <v>0</v>
      </c>
      <c r="L333" s="142">
        <v>0</v>
      </c>
      <c r="M333" s="142">
        <v>0</v>
      </c>
      <c r="N333" s="142">
        <v>0</v>
      </c>
      <c r="O333" s="142">
        <v>0</v>
      </c>
      <c r="P333" s="142">
        <v>0</v>
      </c>
      <c r="Q333" s="142">
        <v>0</v>
      </c>
      <c r="R333" s="142">
        <v>0</v>
      </c>
      <c r="S333" s="142">
        <v>0</v>
      </c>
      <c r="T333" s="142">
        <v>0</v>
      </c>
      <c r="U333" s="142">
        <v>1.1951194999999999</v>
      </c>
      <c r="V333" s="142">
        <v>2.9727366000000002</v>
      </c>
      <c r="W333" s="142">
        <v>1.0785534000000001</v>
      </c>
      <c r="X333" s="142">
        <v>0.2073168</v>
      </c>
      <c r="Y333" s="142">
        <v>0</v>
      </c>
      <c r="Z333" s="142">
        <v>0</v>
      </c>
      <c r="AA333" s="142">
        <v>0</v>
      </c>
      <c r="AB333" s="142">
        <v>0</v>
      </c>
      <c r="AC333" s="142">
        <v>0</v>
      </c>
      <c r="AD333" s="142">
        <v>0</v>
      </c>
      <c r="AE333" s="143">
        <v>1.0509546999999999</v>
      </c>
      <c r="AF333" s="140"/>
      <c r="AG333" s="140"/>
      <c r="AH333" s="140"/>
    </row>
    <row r="334" spans="1:34" x14ac:dyDescent="0.2">
      <c r="A334" s="140" t="s">
        <v>151</v>
      </c>
      <c r="B334" s="140" t="s">
        <v>29</v>
      </c>
      <c r="C334" s="140" t="s">
        <v>285</v>
      </c>
      <c r="D334" s="141" t="s">
        <v>11</v>
      </c>
      <c r="E334" s="141" t="s">
        <v>151</v>
      </c>
      <c r="F334" s="140" t="s">
        <v>628</v>
      </c>
      <c r="G334" s="142">
        <f t="shared" si="5"/>
        <v>4.8052537000000006</v>
      </c>
      <c r="H334" s="142">
        <v>0</v>
      </c>
      <c r="I334" s="142">
        <v>4.3034689000000004</v>
      </c>
      <c r="J334" s="142">
        <v>0.50178480000000003</v>
      </c>
      <c r="K334" s="142">
        <v>0</v>
      </c>
      <c r="L334" s="142">
        <v>0</v>
      </c>
      <c r="M334" s="142">
        <v>0</v>
      </c>
      <c r="N334" s="142">
        <v>0</v>
      </c>
      <c r="O334" s="142">
        <v>0</v>
      </c>
      <c r="P334" s="142">
        <v>0</v>
      </c>
      <c r="Q334" s="142">
        <v>0</v>
      </c>
      <c r="R334" s="142">
        <v>0</v>
      </c>
      <c r="S334" s="142">
        <v>0</v>
      </c>
      <c r="T334" s="142">
        <v>0</v>
      </c>
      <c r="U334" s="142">
        <v>0.89012020000000003</v>
      </c>
      <c r="V334" s="142">
        <v>2.3272808</v>
      </c>
      <c r="W334" s="142">
        <v>1.0860679</v>
      </c>
      <c r="X334" s="142">
        <v>0</v>
      </c>
      <c r="Y334" s="142">
        <v>0</v>
      </c>
      <c r="Z334" s="142">
        <v>0</v>
      </c>
      <c r="AA334" s="142">
        <v>0</v>
      </c>
      <c r="AB334" s="142">
        <v>0</v>
      </c>
      <c r="AC334" s="142">
        <v>0</v>
      </c>
      <c r="AD334" s="142">
        <v>0</v>
      </c>
      <c r="AE334" s="143">
        <v>0.50178480000000003</v>
      </c>
      <c r="AF334" s="140"/>
      <c r="AG334" s="140"/>
      <c r="AH334" s="140"/>
    </row>
    <row r="335" spans="1:34" x14ac:dyDescent="0.2">
      <c r="A335" s="140" t="s">
        <v>2377</v>
      </c>
      <c r="B335" s="140" t="s">
        <v>29</v>
      </c>
      <c r="C335" s="140" t="s">
        <v>285</v>
      </c>
      <c r="D335" s="141" t="s">
        <v>11</v>
      </c>
      <c r="E335" s="141" t="s">
        <v>2377</v>
      </c>
      <c r="F335" s="140" t="s">
        <v>2378</v>
      </c>
      <c r="G335" s="142">
        <f t="shared" si="5"/>
        <v>5.9735766999999997</v>
      </c>
      <c r="H335" s="142">
        <v>0</v>
      </c>
      <c r="I335" s="142">
        <v>5.042713</v>
      </c>
      <c r="J335" s="142">
        <v>0.93086369999999996</v>
      </c>
      <c r="K335" s="142">
        <v>0</v>
      </c>
      <c r="L335" s="142">
        <v>0</v>
      </c>
      <c r="M335" s="142">
        <v>0</v>
      </c>
      <c r="N335" s="142">
        <v>0</v>
      </c>
      <c r="O335" s="142">
        <v>0</v>
      </c>
      <c r="P335" s="142">
        <v>0</v>
      </c>
      <c r="Q335" s="142">
        <v>0</v>
      </c>
      <c r="R335" s="142">
        <v>0</v>
      </c>
      <c r="S335" s="142">
        <v>0</v>
      </c>
      <c r="T335" s="142">
        <v>0</v>
      </c>
      <c r="U335" s="142">
        <v>1.4059687000000001</v>
      </c>
      <c r="V335" s="142">
        <v>2.3519532999999999</v>
      </c>
      <c r="W335" s="142">
        <v>1.284791</v>
      </c>
      <c r="X335" s="142">
        <v>0</v>
      </c>
      <c r="Y335" s="142">
        <v>0</v>
      </c>
      <c r="Z335" s="142">
        <v>0.11</v>
      </c>
      <c r="AA335" s="142">
        <v>0</v>
      </c>
      <c r="AB335" s="142">
        <v>0</v>
      </c>
      <c r="AC335" s="142">
        <v>0</v>
      </c>
      <c r="AD335" s="142">
        <v>0</v>
      </c>
      <c r="AE335" s="143">
        <v>0.82086369999999997</v>
      </c>
      <c r="AF335" s="140"/>
      <c r="AG335" s="140"/>
      <c r="AH335" s="140"/>
    </row>
    <row r="336" spans="1:34" x14ac:dyDescent="0.2">
      <c r="A336" s="140" t="s">
        <v>2379</v>
      </c>
      <c r="B336" s="140" t="s">
        <v>29</v>
      </c>
      <c r="C336" s="140" t="s">
        <v>285</v>
      </c>
      <c r="D336" s="141" t="s">
        <v>11</v>
      </c>
      <c r="E336" s="141" t="s">
        <v>2379</v>
      </c>
      <c r="F336" s="140" t="s">
        <v>332</v>
      </c>
      <c r="G336" s="142">
        <f t="shared" si="5"/>
        <v>6.1427628999999992</v>
      </c>
      <c r="H336" s="142">
        <v>7.0000000000000007E-2</v>
      </c>
      <c r="I336" s="142">
        <v>5.3571558999999995</v>
      </c>
      <c r="J336" s="142">
        <v>0.71560699999999988</v>
      </c>
      <c r="K336" s="142">
        <v>0</v>
      </c>
      <c r="L336" s="142">
        <v>0</v>
      </c>
      <c r="M336" s="142">
        <v>7.0000000000000007E-2</v>
      </c>
      <c r="N336" s="142">
        <v>0</v>
      </c>
      <c r="O336" s="142">
        <v>0</v>
      </c>
      <c r="P336" s="142">
        <v>0</v>
      </c>
      <c r="Q336" s="142">
        <v>0</v>
      </c>
      <c r="R336" s="142">
        <v>0</v>
      </c>
      <c r="S336" s="142">
        <v>0</v>
      </c>
      <c r="T336" s="142">
        <v>0</v>
      </c>
      <c r="U336" s="142">
        <v>1.2515290999999999</v>
      </c>
      <c r="V336" s="142">
        <v>2.9838467999999998</v>
      </c>
      <c r="W336" s="142">
        <v>1.12178</v>
      </c>
      <c r="X336" s="142">
        <v>0.21898989999999999</v>
      </c>
      <c r="Y336" s="142">
        <v>0</v>
      </c>
      <c r="Z336" s="142">
        <v>0.1032</v>
      </c>
      <c r="AA336" s="142">
        <v>0</v>
      </c>
      <c r="AB336" s="142">
        <v>0</v>
      </c>
      <c r="AC336" s="142">
        <v>0</v>
      </c>
      <c r="AD336" s="142">
        <v>0.1097447</v>
      </c>
      <c r="AE336" s="143">
        <v>0.28367239999999999</v>
      </c>
      <c r="AF336" s="140"/>
      <c r="AG336" s="140"/>
      <c r="AH336" s="140"/>
    </row>
    <row r="337" spans="1:34" x14ac:dyDescent="0.2">
      <c r="A337" s="140" t="s">
        <v>265</v>
      </c>
      <c r="B337" s="140" t="s">
        <v>29</v>
      </c>
      <c r="C337" s="140" t="s">
        <v>285</v>
      </c>
      <c r="D337" s="141" t="s">
        <v>11</v>
      </c>
      <c r="E337" s="141" t="s">
        <v>265</v>
      </c>
      <c r="F337" s="140" t="s">
        <v>2380</v>
      </c>
      <c r="G337" s="142">
        <f t="shared" si="5"/>
        <v>5.6985445000000006</v>
      </c>
      <c r="H337" s="142">
        <v>0</v>
      </c>
      <c r="I337" s="142">
        <v>5.5563817000000002</v>
      </c>
      <c r="J337" s="142">
        <v>0.14216280000000001</v>
      </c>
      <c r="K337" s="142">
        <v>0</v>
      </c>
      <c r="L337" s="142">
        <v>0</v>
      </c>
      <c r="M337" s="142">
        <v>0</v>
      </c>
      <c r="N337" s="142">
        <v>0</v>
      </c>
      <c r="O337" s="142">
        <v>0</v>
      </c>
      <c r="P337" s="142">
        <v>0</v>
      </c>
      <c r="Q337" s="142">
        <v>0</v>
      </c>
      <c r="R337" s="142">
        <v>0</v>
      </c>
      <c r="S337" s="142">
        <v>0</v>
      </c>
      <c r="T337" s="142">
        <v>0</v>
      </c>
      <c r="U337" s="142">
        <v>1.2923195000000001</v>
      </c>
      <c r="V337" s="142">
        <v>3.4110081999999999</v>
      </c>
      <c r="W337" s="142">
        <v>0.85305399999999998</v>
      </c>
      <c r="X337" s="142">
        <v>0</v>
      </c>
      <c r="Y337" s="142">
        <v>0</v>
      </c>
      <c r="Z337" s="142">
        <v>0</v>
      </c>
      <c r="AA337" s="142">
        <v>0</v>
      </c>
      <c r="AB337" s="142">
        <v>0</v>
      </c>
      <c r="AC337" s="142">
        <v>0</v>
      </c>
      <c r="AD337" s="142">
        <v>0</v>
      </c>
      <c r="AE337" s="143">
        <v>0.14216280000000001</v>
      </c>
      <c r="AF337" s="140"/>
      <c r="AG337" s="140"/>
      <c r="AH337" s="140"/>
    </row>
    <row r="338" spans="1:34" x14ac:dyDescent="0.2">
      <c r="A338" s="140" t="s">
        <v>623</v>
      </c>
      <c r="B338" s="140" t="s">
        <v>29</v>
      </c>
      <c r="C338" s="140" t="s">
        <v>285</v>
      </c>
      <c r="D338" s="141" t="s">
        <v>11</v>
      </c>
      <c r="E338" s="141" t="s">
        <v>623</v>
      </c>
      <c r="F338" s="140" t="s">
        <v>624</v>
      </c>
      <c r="G338" s="142">
        <f t="shared" si="5"/>
        <v>9.990691</v>
      </c>
      <c r="H338" s="142">
        <v>0</v>
      </c>
      <c r="I338" s="142">
        <v>9.3974419000000005</v>
      </c>
      <c r="J338" s="142">
        <v>0.59324909999999997</v>
      </c>
      <c r="K338" s="142">
        <v>0</v>
      </c>
      <c r="L338" s="142">
        <v>0</v>
      </c>
      <c r="M338" s="142">
        <v>0</v>
      </c>
      <c r="N338" s="142">
        <v>0</v>
      </c>
      <c r="O338" s="142">
        <v>0</v>
      </c>
      <c r="P338" s="142">
        <v>0</v>
      </c>
      <c r="Q338" s="142">
        <v>0</v>
      </c>
      <c r="R338" s="142">
        <v>0</v>
      </c>
      <c r="S338" s="142">
        <v>0</v>
      </c>
      <c r="T338" s="142">
        <v>0</v>
      </c>
      <c r="U338" s="142">
        <v>1.9463703000000001</v>
      </c>
      <c r="V338" s="142">
        <v>5.7913332000000004</v>
      </c>
      <c r="W338" s="142">
        <v>1.6597383999999999</v>
      </c>
      <c r="X338" s="142">
        <v>0.25356200000000001</v>
      </c>
      <c r="Y338" s="142">
        <v>0</v>
      </c>
      <c r="Z338" s="142">
        <v>0</v>
      </c>
      <c r="AA338" s="142">
        <v>0</v>
      </c>
      <c r="AB338" s="142">
        <v>0</v>
      </c>
      <c r="AC338" s="142">
        <v>0</v>
      </c>
      <c r="AD338" s="142">
        <v>0</v>
      </c>
      <c r="AE338" s="143">
        <v>0.33968710000000002</v>
      </c>
      <c r="AF338" s="140"/>
      <c r="AG338" s="140"/>
      <c r="AH338" s="140"/>
    </row>
    <row r="339" spans="1:34" x14ac:dyDescent="0.2">
      <c r="A339" s="140" t="s">
        <v>182</v>
      </c>
      <c r="B339" s="140" t="s">
        <v>29</v>
      </c>
      <c r="C339" s="140" t="s">
        <v>285</v>
      </c>
      <c r="D339" s="141" t="s">
        <v>11</v>
      </c>
      <c r="E339" s="141" t="s">
        <v>182</v>
      </c>
      <c r="F339" s="140" t="s">
        <v>362</v>
      </c>
      <c r="G339" s="142">
        <f t="shared" si="5"/>
        <v>7.8912085999999997</v>
      </c>
      <c r="H339" s="142">
        <v>0</v>
      </c>
      <c r="I339" s="142">
        <v>5.7619683999999998</v>
      </c>
      <c r="J339" s="142">
        <v>2.1292401999999999</v>
      </c>
      <c r="K339" s="142">
        <v>0</v>
      </c>
      <c r="L339" s="142">
        <v>0</v>
      </c>
      <c r="M339" s="142">
        <v>0</v>
      </c>
      <c r="N339" s="142">
        <v>0</v>
      </c>
      <c r="O339" s="142">
        <v>0</v>
      </c>
      <c r="P339" s="142">
        <v>0</v>
      </c>
      <c r="Q339" s="142">
        <v>0</v>
      </c>
      <c r="R339" s="142">
        <v>0</v>
      </c>
      <c r="S339" s="142">
        <v>0</v>
      </c>
      <c r="T339" s="142">
        <v>0</v>
      </c>
      <c r="U339" s="142">
        <v>1.4350248999999999</v>
      </c>
      <c r="V339" s="142">
        <v>3.2187936000000001</v>
      </c>
      <c r="W339" s="142">
        <v>1.1081498999999999</v>
      </c>
      <c r="X339" s="142">
        <v>0.1142478</v>
      </c>
      <c r="Y339" s="142">
        <v>0.11310000000000001</v>
      </c>
      <c r="Z339" s="142">
        <v>0.20147399999999999</v>
      </c>
      <c r="AA339" s="142">
        <v>0</v>
      </c>
      <c r="AB339" s="142">
        <v>0</v>
      </c>
      <c r="AC339" s="142">
        <v>0</v>
      </c>
      <c r="AD339" s="142">
        <v>0</v>
      </c>
      <c r="AE339" s="143">
        <v>1.7004184</v>
      </c>
      <c r="AF339" s="140"/>
      <c r="AG339" s="140"/>
      <c r="AH339" s="140"/>
    </row>
    <row r="340" spans="1:34" x14ac:dyDescent="0.2">
      <c r="A340" s="140" t="s">
        <v>885</v>
      </c>
      <c r="B340" s="140" t="s">
        <v>29</v>
      </c>
      <c r="C340" s="140" t="s">
        <v>286</v>
      </c>
      <c r="D340" s="141" t="s">
        <v>12</v>
      </c>
      <c r="E340" s="141" t="s">
        <v>885</v>
      </c>
      <c r="F340" s="140" t="s">
        <v>1445</v>
      </c>
      <c r="G340" s="142">
        <f t="shared" si="5"/>
        <v>5.6228195000000003</v>
      </c>
      <c r="H340" s="142">
        <v>0</v>
      </c>
      <c r="I340" s="142">
        <v>5.5089535000000005</v>
      </c>
      <c r="J340" s="142">
        <v>0.11386599999999999</v>
      </c>
      <c r="K340" s="142">
        <v>0</v>
      </c>
      <c r="L340" s="142">
        <v>0</v>
      </c>
      <c r="M340" s="142">
        <v>0</v>
      </c>
      <c r="N340" s="142">
        <v>0</v>
      </c>
      <c r="O340" s="142">
        <v>0</v>
      </c>
      <c r="P340" s="142">
        <v>0</v>
      </c>
      <c r="Q340" s="142">
        <v>0</v>
      </c>
      <c r="R340" s="142">
        <v>0</v>
      </c>
      <c r="S340" s="142">
        <v>0</v>
      </c>
      <c r="T340" s="142">
        <v>0</v>
      </c>
      <c r="U340" s="142">
        <v>1.6488632000000001</v>
      </c>
      <c r="V340" s="142">
        <v>2.6924321</v>
      </c>
      <c r="W340" s="142">
        <v>1.1676582</v>
      </c>
      <c r="X340" s="142">
        <v>0</v>
      </c>
      <c r="Y340" s="142">
        <v>0</v>
      </c>
      <c r="Z340" s="142">
        <v>0</v>
      </c>
      <c r="AA340" s="142">
        <v>0</v>
      </c>
      <c r="AB340" s="142">
        <v>0</v>
      </c>
      <c r="AC340" s="142">
        <v>0</v>
      </c>
      <c r="AD340" s="142">
        <v>0</v>
      </c>
      <c r="AE340" s="143">
        <v>0.11386599999999999</v>
      </c>
      <c r="AF340" s="140"/>
      <c r="AG340" s="140"/>
      <c r="AH340" s="140"/>
    </row>
    <row r="341" spans="1:34" x14ac:dyDescent="0.2">
      <c r="A341" s="140" t="s">
        <v>266</v>
      </c>
      <c r="B341" s="140" t="s">
        <v>29</v>
      </c>
      <c r="C341" s="140" t="s">
        <v>286</v>
      </c>
      <c r="D341" s="141" t="s">
        <v>12</v>
      </c>
      <c r="E341" s="141" t="s">
        <v>266</v>
      </c>
      <c r="F341" s="140" t="s">
        <v>884</v>
      </c>
      <c r="G341" s="142">
        <f t="shared" si="5"/>
        <v>5.7263229000000004</v>
      </c>
      <c r="H341" s="142">
        <v>0</v>
      </c>
      <c r="I341" s="142">
        <v>5.4842499</v>
      </c>
      <c r="J341" s="142">
        <v>0.24207300000000001</v>
      </c>
      <c r="K341" s="142">
        <v>0</v>
      </c>
      <c r="L341" s="142">
        <v>0</v>
      </c>
      <c r="M341" s="142">
        <v>0</v>
      </c>
      <c r="N341" s="142">
        <v>0</v>
      </c>
      <c r="O341" s="142">
        <v>0</v>
      </c>
      <c r="P341" s="142">
        <v>0</v>
      </c>
      <c r="Q341" s="142">
        <v>0</v>
      </c>
      <c r="R341" s="142">
        <v>0</v>
      </c>
      <c r="S341" s="142">
        <v>0</v>
      </c>
      <c r="T341" s="142">
        <v>0</v>
      </c>
      <c r="U341" s="142">
        <v>1.0557283</v>
      </c>
      <c r="V341" s="142">
        <v>3.1016840999999999</v>
      </c>
      <c r="W341" s="142">
        <v>1.3268374999999999</v>
      </c>
      <c r="X341" s="142">
        <v>0</v>
      </c>
      <c r="Y341" s="142">
        <v>0</v>
      </c>
      <c r="Z341" s="142">
        <v>0</v>
      </c>
      <c r="AA341" s="142">
        <v>0</v>
      </c>
      <c r="AB341" s="142">
        <v>0</v>
      </c>
      <c r="AC341" s="142">
        <v>0</v>
      </c>
      <c r="AD341" s="142">
        <v>0</v>
      </c>
      <c r="AE341" s="143">
        <v>0.24207300000000001</v>
      </c>
      <c r="AF341" s="140"/>
      <c r="AG341" s="140"/>
      <c r="AH341" s="140"/>
    </row>
    <row r="342" spans="1:34" x14ac:dyDescent="0.2">
      <c r="A342" s="140" t="s">
        <v>2068</v>
      </c>
      <c r="B342" s="140" t="s">
        <v>29</v>
      </c>
      <c r="C342" s="140" t="s">
        <v>286</v>
      </c>
      <c r="D342" s="141" t="s">
        <v>12</v>
      </c>
      <c r="E342" s="141" t="s">
        <v>2068</v>
      </c>
      <c r="F342" s="140" t="s">
        <v>2069</v>
      </c>
      <c r="G342" s="142">
        <f t="shared" si="5"/>
        <v>3.7048452000000003</v>
      </c>
      <c r="H342" s="142">
        <v>0</v>
      </c>
      <c r="I342" s="142">
        <v>2.6536045000000001</v>
      </c>
      <c r="J342" s="142">
        <v>1.0512406999999999</v>
      </c>
      <c r="K342" s="142">
        <v>0</v>
      </c>
      <c r="L342" s="142">
        <v>0</v>
      </c>
      <c r="M342" s="142">
        <v>0</v>
      </c>
      <c r="N342" s="142">
        <v>0</v>
      </c>
      <c r="O342" s="142">
        <v>0</v>
      </c>
      <c r="P342" s="142">
        <v>0</v>
      </c>
      <c r="Q342" s="142">
        <v>0</v>
      </c>
      <c r="R342" s="142">
        <v>0</v>
      </c>
      <c r="S342" s="142">
        <v>0</v>
      </c>
      <c r="T342" s="142">
        <v>0</v>
      </c>
      <c r="U342" s="142">
        <v>0.58498700000000003</v>
      </c>
      <c r="V342" s="142">
        <v>1.3964274999999999</v>
      </c>
      <c r="W342" s="142">
        <v>0.67218999999999995</v>
      </c>
      <c r="X342" s="142">
        <v>0.22442039999999999</v>
      </c>
      <c r="Y342" s="142">
        <v>0</v>
      </c>
      <c r="Z342" s="142">
        <v>0.10150000000000001</v>
      </c>
      <c r="AA342" s="142">
        <v>0.34599999999999997</v>
      </c>
      <c r="AB342" s="142">
        <v>0</v>
      </c>
      <c r="AC342" s="142">
        <v>0</v>
      </c>
      <c r="AD342" s="142">
        <v>0</v>
      </c>
      <c r="AE342" s="143">
        <v>0.3793203</v>
      </c>
      <c r="AF342" s="140"/>
      <c r="AG342" s="140"/>
      <c r="AH342" s="140"/>
    </row>
    <row r="343" spans="1:34" x14ac:dyDescent="0.2">
      <c r="A343" s="140" t="s">
        <v>2067</v>
      </c>
      <c r="B343" s="140" t="s">
        <v>29</v>
      </c>
      <c r="C343" s="140" t="s">
        <v>286</v>
      </c>
      <c r="D343" s="141" t="s">
        <v>12</v>
      </c>
      <c r="E343" s="141" t="s">
        <v>2067</v>
      </c>
      <c r="F343" s="140" t="s">
        <v>2381</v>
      </c>
      <c r="G343" s="142">
        <f t="shared" si="5"/>
        <v>16.588917200000001</v>
      </c>
      <c r="H343" s="142">
        <v>0</v>
      </c>
      <c r="I343" s="142">
        <v>16.1817247</v>
      </c>
      <c r="J343" s="142">
        <v>0.40719250000000001</v>
      </c>
      <c r="K343" s="142">
        <v>0</v>
      </c>
      <c r="L343" s="142">
        <v>0</v>
      </c>
      <c r="M343" s="142">
        <v>0</v>
      </c>
      <c r="N343" s="142">
        <v>0</v>
      </c>
      <c r="O343" s="142">
        <v>0</v>
      </c>
      <c r="P343" s="142">
        <v>0</v>
      </c>
      <c r="Q343" s="142">
        <v>0</v>
      </c>
      <c r="R343" s="142">
        <v>0</v>
      </c>
      <c r="S343" s="142">
        <v>0</v>
      </c>
      <c r="T343" s="142">
        <v>0</v>
      </c>
      <c r="U343" s="142">
        <v>3.4574440000000002</v>
      </c>
      <c r="V343" s="142">
        <v>10.508787099999999</v>
      </c>
      <c r="W343" s="142">
        <v>2.2154935999999998</v>
      </c>
      <c r="X343" s="142">
        <v>0.14117299999999999</v>
      </c>
      <c r="Y343" s="142">
        <v>0</v>
      </c>
      <c r="Z343" s="142">
        <v>0</v>
      </c>
      <c r="AA343" s="142">
        <v>0</v>
      </c>
      <c r="AB343" s="142">
        <v>0</v>
      </c>
      <c r="AC343" s="142">
        <v>0</v>
      </c>
      <c r="AD343" s="142">
        <v>0</v>
      </c>
      <c r="AE343" s="143">
        <v>0.26601950000000002</v>
      </c>
      <c r="AF343" s="140"/>
      <c r="AG343" s="140"/>
      <c r="AH343" s="140"/>
    </row>
    <row r="344" spans="1:34" x14ac:dyDescent="0.2">
      <c r="A344" s="140" t="s">
        <v>2382</v>
      </c>
      <c r="B344" s="140" t="s">
        <v>29</v>
      </c>
      <c r="C344" s="140" t="s">
        <v>286</v>
      </c>
      <c r="D344" s="141" t="s">
        <v>12</v>
      </c>
      <c r="E344" s="141" t="s">
        <v>2382</v>
      </c>
      <c r="F344" s="140" t="s">
        <v>2383</v>
      </c>
      <c r="G344" s="142">
        <f t="shared" si="5"/>
        <v>6.1325444999999998</v>
      </c>
      <c r="H344" s="142">
        <v>0.14000000000000001</v>
      </c>
      <c r="I344" s="142">
        <v>4.6805155000000003</v>
      </c>
      <c r="J344" s="142">
        <v>1.3120289999999999</v>
      </c>
      <c r="K344" s="142">
        <v>0</v>
      </c>
      <c r="L344" s="142">
        <v>0</v>
      </c>
      <c r="M344" s="142">
        <v>0</v>
      </c>
      <c r="N344" s="142">
        <v>0</v>
      </c>
      <c r="O344" s="142">
        <v>0.14000000000000001</v>
      </c>
      <c r="P344" s="142">
        <v>0</v>
      </c>
      <c r="Q344" s="142">
        <v>0</v>
      </c>
      <c r="R344" s="142">
        <v>0</v>
      </c>
      <c r="S344" s="142">
        <v>0</v>
      </c>
      <c r="T344" s="142">
        <v>0</v>
      </c>
      <c r="U344" s="142">
        <v>0.90874029999999995</v>
      </c>
      <c r="V344" s="142">
        <v>2.6192864</v>
      </c>
      <c r="W344" s="142">
        <v>1.1524888</v>
      </c>
      <c r="X344" s="142">
        <v>0</v>
      </c>
      <c r="Y344" s="142">
        <v>0</v>
      </c>
      <c r="Z344" s="142">
        <v>0.22800000000000001</v>
      </c>
      <c r="AA344" s="142">
        <v>0</v>
      </c>
      <c r="AB344" s="142">
        <v>0</v>
      </c>
      <c r="AC344" s="142">
        <v>0</v>
      </c>
      <c r="AD344" s="142">
        <v>0</v>
      </c>
      <c r="AE344" s="143">
        <v>1.0840289999999999</v>
      </c>
      <c r="AF344" s="140"/>
      <c r="AG344" s="140"/>
      <c r="AH344" s="140"/>
    </row>
    <row r="345" spans="1:34" x14ac:dyDescent="0.2">
      <c r="A345" s="140" t="s">
        <v>364</v>
      </c>
      <c r="B345" s="140" t="s">
        <v>29</v>
      </c>
      <c r="C345" s="140" t="s">
        <v>286</v>
      </c>
      <c r="D345" s="141" t="s">
        <v>12</v>
      </c>
      <c r="E345" s="141" t="s">
        <v>364</v>
      </c>
      <c r="F345" s="140" t="s">
        <v>365</v>
      </c>
      <c r="G345" s="142">
        <f t="shared" si="5"/>
        <v>6.5207065999999996</v>
      </c>
      <c r="H345" s="142">
        <v>0</v>
      </c>
      <c r="I345" s="142">
        <v>5.5139505999999994</v>
      </c>
      <c r="J345" s="142">
        <v>1.006756</v>
      </c>
      <c r="K345" s="142">
        <v>0</v>
      </c>
      <c r="L345" s="142">
        <v>0</v>
      </c>
      <c r="M345" s="142">
        <v>0</v>
      </c>
      <c r="N345" s="142">
        <v>0</v>
      </c>
      <c r="O345" s="142">
        <v>0</v>
      </c>
      <c r="P345" s="142">
        <v>0</v>
      </c>
      <c r="Q345" s="142">
        <v>0</v>
      </c>
      <c r="R345" s="142">
        <v>0</v>
      </c>
      <c r="S345" s="142">
        <v>0</v>
      </c>
      <c r="T345" s="142">
        <v>0</v>
      </c>
      <c r="U345" s="142">
        <v>1.6760915000000001</v>
      </c>
      <c r="V345" s="142">
        <v>2.7238604999999998</v>
      </c>
      <c r="W345" s="142">
        <v>1.1139985999999999</v>
      </c>
      <c r="X345" s="142">
        <v>0.46324090000000001</v>
      </c>
      <c r="Y345" s="142">
        <v>0</v>
      </c>
      <c r="Z345" s="142">
        <v>0</v>
      </c>
      <c r="AA345" s="142">
        <v>0</v>
      </c>
      <c r="AB345" s="142">
        <v>0</v>
      </c>
      <c r="AC345" s="142">
        <v>0</v>
      </c>
      <c r="AD345" s="142">
        <v>0</v>
      </c>
      <c r="AE345" s="143">
        <v>0.54351510000000003</v>
      </c>
      <c r="AF345" s="140"/>
      <c r="AG345" s="140"/>
      <c r="AH345" s="140"/>
    </row>
    <row r="346" spans="1:34" x14ac:dyDescent="0.2">
      <c r="A346" s="140" t="s">
        <v>639</v>
      </c>
      <c r="B346" s="140" t="s">
        <v>29</v>
      </c>
      <c r="C346" s="140" t="s">
        <v>286</v>
      </c>
      <c r="D346" s="141" t="s">
        <v>12</v>
      </c>
      <c r="E346" s="141" t="s">
        <v>639</v>
      </c>
      <c r="F346" s="140" t="s">
        <v>640</v>
      </c>
      <c r="G346" s="142">
        <f t="shared" si="5"/>
        <v>3.9070252000000001</v>
      </c>
      <c r="H346" s="142">
        <v>0</v>
      </c>
      <c r="I346" s="142">
        <v>3.7931568000000002</v>
      </c>
      <c r="J346" s="142">
        <v>0.11386839999999999</v>
      </c>
      <c r="K346" s="142">
        <v>0</v>
      </c>
      <c r="L346" s="142">
        <v>0</v>
      </c>
      <c r="M346" s="142">
        <v>0</v>
      </c>
      <c r="N346" s="142">
        <v>0</v>
      </c>
      <c r="O346" s="142">
        <v>0</v>
      </c>
      <c r="P346" s="142">
        <v>0</v>
      </c>
      <c r="Q346" s="142">
        <v>0</v>
      </c>
      <c r="R346" s="142">
        <v>0</v>
      </c>
      <c r="S346" s="142">
        <v>0</v>
      </c>
      <c r="T346" s="142">
        <v>0</v>
      </c>
      <c r="U346" s="142">
        <v>0.90440069999999995</v>
      </c>
      <c r="V346" s="142">
        <v>1.9654343000000001</v>
      </c>
      <c r="W346" s="142">
        <v>0.92332179999999997</v>
      </c>
      <c r="X346" s="142">
        <v>0</v>
      </c>
      <c r="Y346" s="142">
        <v>0</v>
      </c>
      <c r="Z346" s="142">
        <v>0</v>
      </c>
      <c r="AA346" s="142">
        <v>0</v>
      </c>
      <c r="AB346" s="142">
        <v>0</v>
      </c>
      <c r="AC346" s="142">
        <v>0</v>
      </c>
      <c r="AD346" s="142">
        <v>0</v>
      </c>
      <c r="AE346" s="143">
        <v>0.11386839999999999</v>
      </c>
      <c r="AF346" s="140"/>
      <c r="AG346" s="140"/>
      <c r="AH346" s="140"/>
    </row>
    <row r="347" spans="1:34" x14ac:dyDescent="0.2">
      <c r="A347" s="140" t="s">
        <v>2384</v>
      </c>
      <c r="B347" s="140" t="s">
        <v>29</v>
      </c>
      <c r="C347" s="140" t="s">
        <v>286</v>
      </c>
      <c r="D347" s="141" t="s">
        <v>12</v>
      </c>
      <c r="E347" s="141" t="s">
        <v>2384</v>
      </c>
      <c r="F347" s="140" t="s">
        <v>2385</v>
      </c>
      <c r="G347" s="142">
        <f t="shared" si="5"/>
        <v>6.1197318999999997</v>
      </c>
      <c r="H347" s="142">
        <v>0.08</v>
      </c>
      <c r="I347" s="142">
        <v>3.4829425999999999</v>
      </c>
      <c r="J347" s="142">
        <v>2.5567893000000002</v>
      </c>
      <c r="K347" s="142">
        <v>0</v>
      </c>
      <c r="L347" s="142">
        <v>0</v>
      </c>
      <c r="M347" s="142">
        <v>0</v>
      </c>
      <c r="N347" s="142">
        <v>0.08</v>
      </c>
      <c r="O347" s="142">
        <v>0</v>
      </c>
      <c r="P347" s="142">
        <v>0</v>
      </c>
      <c r="Q347" s="142">
        <v>0</v>
      </c>
      <c r="R347" s="142">
        <v>0</v>
      </c>
      <c r="S347" s="142">
        <v>0</v>
      </c>
      <c r="T347" s="142">
        <v>0</v>
      </c>
      <c r="U347" s="142">
        <v>0.63342030000000005</v>
      </c>
      <c r="V347" s="142">
        <v>2.1682418999999999</v>
      </c>
      <c r="W347" s="142">
        <v>0.68128040000000001</v>
      </c>
      <c r="X347" s="142">
        <v>0.2117425</v>
      </c>
      <c r="Y347" s="142">
        <v>0</v>
      </c>
      <c r="Z347" s="142">
        <v>0</v>
      </c>
      <c r="AA347" s="142">
        <v>0</v>
      </c>
      <c r="AB347" s="142">
        <v>0</v>
      </c>
      <c r="AC347" s="142">
        <v>0</v>
      </c>
      <c r="AD347" s="142">
        <v>0</v>
      </c>
      <c r="AE347" s="143">
        <v>2.3450468</v>
      </c>
      <c r="AF347" s="140"/>
      <c r="AG347" s="140"/>
      <c r="AH347" s="140"/>
    </row>
    <row r="348" spans="1:34" x14ac:dyDescent="0.2">
      <c r="A348" s="140" t="s">
        <v>643</v>
      </c>
      <c r="B348" s="140" t="s">
        <v>29</v>
      </c>
      <c r="C348" s="140" t="s">
        <v>286</v>
      </c>
      <c r="D348" s="141" t="s">
        <v>12</v>
      </c>
      <c r="E348" s="141" t="s">
        <v>643</v>
      </c>
      <c r="F348" s="140" t="s">
        <v>644</v>
      </c>
      <c r="G348" s="142">
        <f t="shared" si="5"/>
        <v>7.6097830000000002</v>
      </c>
      <c r="H348" s="142">
        <v>0</v>
      </c>
      <c r="I348" s="142">
        <v>6.2196790000000002</v>
      </c>
      <c r="J348" s="142">
        <v>1.390104</v>
      </c>
      <c r="K348" s="142">
        <v>0</v>
      </c>
      <c r="L348" s="142">
        <v>0</v>
      </c>
      <c r="M348" s="142">
        <v>0</v>
      </c>
      <c r="N348" s="142">
        <v>0</v>
      </c>
      <c r="O348" s="142">
        <v>0</v>
      </c>
      <c r="P348" s="142">
        <v>0</v>
      </c>
      <c r="Q348" s="142">
        <v>0</v>
      </c>
      <c r="R348" s="142">
        <v>0</v>
      </c>
      <c r="S348" s="142">
        <v>0</v>
      </c>
      <c r="T348" s="142">
        <v>0</v>
      </c>
      <c r="U348" s="142">
        <v>1.2407379999999999</v>
      </c>
      <c r="V348" s="142">
        <v>3.2189085</v>
      </c>
      <c r="W348" s="142">
        <v>1.7600325000000001</v>
      </c>
      <c r="X348" s="142">
        <v>0.2433884</v>
      </c>
      <c r="Y348" s="142">
        <v>0.11584</v>
      </c>
      <c r="Z348" s="142">
        <v>0</v>
      </c>
      <c r="AA348" s="142">
        <v>0</v>
      </c>
      <c r="AB348" s="142">
        <v>0</v>
      </c>
      <c r="AC348" s="142">
        <v>0</v>
      </c>
      <c r="AD348" s="142">
        <v>0</v>
      </c>
      <c r="AE348" s="143">
        <v>1.0308755999999999</v>
      </c>
      <c r="AF348" s="140"/>
      <c r="AG348" s="140"/>
      <c r="AH348" s="140"/>
    </row>
    <row r="349" spans="1:34" x14ac:dyDescent="0.2">
      <c r="A349" s="140" t="s">
        <v>2386</v>
      </c>
      <c r="B349" s="140" t="s">
        <v>29</v>
      </c>
      <c r="C349" s="140" t="s">
        <v>286</v>
      </c>
      <c r="D349" s="141" t="s">
        <v>12</v>
      </c>
      <c r="E349" s="141" t="s">
        <v>2386</v>
      </c>
      <c r="F349" s="140" t="s">
        <v>2387</v>
      </c>
      <c r="G349" s="142">
        <f t="shared" si="5"/>
        <v>3.9399875</v>
      </c>
      <c r="H349" s="142">
        <v>0</v>
      </c>
      <c r="I349" s="142">
        <v>2.1330203999999999</v>
      </c>
      <c r="J349" s="142">
        <v>1.8069671</v>
      </c>
      <c r="K349" s="142">
        <v>0</v>
      </c>
      <c r="L349" s="142">
        <v>0</v>
      </c>
      <c r="M349" s="142">
        <v>0</v>
      </c>
      <c r="N349" s="142">
        <v>0</v>
      </c>
      <c r="O349" s="142">
        <v>0</v>
      </c>
      <c r="P349" s="142">
        <v>0</v>
      </c>
      <c r="Q349" s="142">
        <v>0</v>
      </c>
      <c r="R349" s="142">
        <v>0</v>
      </c>
      <c r="S349" s="142">
        <v>0</v>
      </c>
      <c r="T349" s="142">
        <v>0</v>
      </c>
      <c r="U349" s="142">
        <v>0.214725</v>
      </c>
      <c r="V349" s="142">
        <v>1.3051398999999999</v>
      </c>
      <c r="W349" s="142">
        <v>0.61315549999999996</v>
      </c>
      <c r="X349" s="142">
        <v>0.13402829999999999</v>
      </c>
      <c r="Y349" s="142">
        <v>0</v>
      </c>
      <c r="Z349" s="142">
        <v>0</v>
      </c>
      <c r="AA349" s="142">
        <v>0</v>
      </c>
      <c r="AB349" s="142">
        <v>0</v>
      </c>
      <c r="AC349" s="142">
        <v>0</v>
      </c>
      <c r="AD349" s="142">
        <v>0</v>
      </c>
      <c r="AE349" s="143">
        <v>1.6729388000000001</v>
      </c>
      <c r="AF349" s="140"/>
      <c r="AG349" s="140"/>
      <c r="AH349" s="140"/>
    </row>
    <row r="350" spans="1:34" x14ac:dyDescent="0.2">
      <c r="A350" s="140" t="s">
        <v>637</v>
      </c>
      <c r="B350" s="140" t="s">
        <v>29</v>
      </c>
      <c r="C350" s="140" t="s">
        <v>286</v>
      </c>
      <c r="D350" s="141" t="s">
        <v>12</v>
      </c>
      <c r="E350" s="141" t="s">
        <v>637</v>
      </c>
      <c r="F350" s="140" t="s">
        <v>638</v>
      </c>
      <c r="G350" s="142">
        <f t="shared" si="5"/>
        <v>5.1007400999999994</v>
      </c>
      <c r="H350" s="142">
        <v>0.06</v>
      </c>
      <c r="I350" s="142">
        <v>4.6260330999999999</v>
      </c>
      <c r="J350" s="142">
        <v>0.41470699999999999</v>
      </c>
      <c r="K350" s="142">
        <v>0</v>
      </c>
      <c r="L350" s="142">
        <v>0</v>
      </c>
      <c r="M350" s="142">
        <v>0</v>
      </c>
      <c r="N350" s="142">
        <v>0.06</v>
      </c>
      <c r="O350" s="142">
        <v>0</v>
      </c>
      <c r="P350" s="142">
        <v>0</v>
      </c>
      <c r="Q350" s="142">
        <v>0</v>
      </c>
      <c r="R350" s="142">
        <v>0</v>
      </c>
      <c r="S350" s="142">
        <v>0</v>
      </c>
      <c r="T350" s="142">
        <v>0</v>
      </c>
      <c r="U350" s="142">
        <v>0.84926679999999999</v>
      </c>
      <c r="V350" s="142">
        <v>2.0628288000000001</v>
      </c>
      <c r="W350" s="142">
        <v>1.7139374999999999</v>
      </c>
      <c r="X350" s="142">
        <v>0.11293839999999999</v>
      </c>
      <c r="Y350" s="142">
        <v>0</v>
      </c>
      <c r="Z350" s="142">
        <v>0</v>
      </c>
      <c r="AA350" s="142">
        <v>0</v>
      </c>
      <c r="AB350" s="142">
        <v>0</v>
      </c>
      <c r="AC350" s="142">
        <v>0</v>
      </c>
      <c r="AD350" s="142">
        <v>0</v>
      </c>
      <c r="AE350" s="143">
        <v>0.3017686</v>
      </c>
      <c r="AF350" s="140"/>
      <c r="AG350" s="140"/>
      <c r="AH350" s="140"/>
    </row>
    <row r="351" spans="1:34" x14ac:dyDescent="0.2">
      <c r="A351" s="140" t="s">
        <v>145</v>
      </c>
      <c r="B351" s="140" t="s">
        <v>29</v>
      </c>
      <c r="C351" s="140" t="s">
        <v>286</v>
      </c>
      <c r="D351" s="141" t="s">
        <v>12</v>
      </c>
      <c r="E351" s="141" t="s">
        <v>145</v>
      </c>
      <c r="F351" s="140" t="s">
        <v>1402</v>
      </c>
      <c r="G351" s="142">
        <f t="shared" si="5"/>
        <v>11.891357900000001</v>
      </c>
      <c r="H351" s="142">
        <v>0</v>
      </c>
      <c r="I351" s="142">
        <v>9.8932783000000004</v>
      </c>
      <c r="J351" s="142">
        <v>1.9980796000000001</v>
      </c>
      <c r="K351" s="142">
        <v>0</v>
      </c>
      <c r="L351" s="142">
        <v>0</v>
      </c>
      <c r="M351" s="142">
        <v>0</v>
      </c>
      <c r="N351" s="142">
        <v>0</v>
      </c>
      <c r="O351" s="142">
        <v>0</v>
      </c>
      <c r="P351" s="142">
        <v>0</v>
      </c>
      <c r="Q351" s="142">
        <v>0</v>
      </c>
      <c r="R351" s="142">
        <v>0</v>
      </c>
      <c r="S351" s="142">
        <v>0</v>
      </c>
      <c r="T351" s="142">
        <v>0</v>
      </c>
      <c r="U351" s="142">
        <v>1.7766234999999999</v>
      </c>
      <c r="V351" s="142">
        <v>6.3216653999999997</v>
      </c>
      <c r="W351" s="142">
        <v>1.7949894</v>
      </c>
      <c r="X351" s="142">
        <v>0.7577528</v>
      </c>
      <c r="Y351" s="142">
        <v>0</v>
      </c>
      <c r="Z351" s="142">
        <v>0</v>
      </c>
      <c r="AA351" s="142">
        <v>0</v>
      </c>
      <c r="AB351" s="142">
        <v>0.14610000000000001</v>
      </c>
      <c r="AC351" s="142">
        <v>0</v>
      </c>
      <c r="AD351" s="142">
        <v>0</v>
      </c>
      <c r="AE351" s="143">
        <v>1.0942267999999999</v>
      </c>
      <c r="AF351" s="140"/>
      <c r="AG351" s="140"/>
      <c r="AH351" s="140"/>
    </row>
    <row r="352" spans="1:34" x14ac:dyDescent="0.2">
      <c r="A352" s="140" t="s">
        <v>100</v>
      </c>
      <c r="B352" s="140" t="s">
        <v>29</v>
      </c>
      <c r="C352" s="140" t="s">
        <v>286</v>
      </c>
      <c r="D352" s="141" t="s">
        <v>12</v>
      </c>
      <c r="E352" s="141" t="s">
        <v>100</v>
      </c>
      <c r="F352" s="140" t="s">
        <v>632</v>
      </c>
      <c r="G352" s="142">
        <f t="shared" si="5"/>
        <v>7.3402367000000002</v>
      </c>
      <c r="H352" s="142">
        <v>0</v>
      </c>
      <c r="I352" s="142">
        <v>6.0281536999999998</v>
      </c>
      <c r="J352" s="142">
        <v>1.3120829999999999</v>
      </c>
      <c r="K352" s="142">
        <v>0</v>
      </c>
      <c r="L352" s="142">
        <v>0</v>
      </c>
      <c r="M352" s="142">
        <v>0</v>
      </c>
      <c r="N352" s="142">
        <v>0</v>
      </c>
      <c r="O352" s="142">
        <v>0</v>
      </c>
      <c r="P352" s="142">
        <v>0</v>
      </c>
      <c r="Q352" s="142">
        <v>0</v>
      </c>
      <c r="R352" s="142">
        <v>0</v>
      </c>
      <c r="S352" s="142">
        <v>0</v>
      </c>
      <c r="T352" s="142">
        <v>0</v>
      </c>
      <c r="U352" s="142">
        <v>1.4604102999999999</v>
      </c>
      <c r="V352" s="142">
        <v>2.9525755999999999</v>
      </c>
      <c r="W352" s="142">
        <v>1.6151678</v>
      </c>
      <c r="X352" s="142">
        <v>0</v>
      </c>
      <c r="Y352" s="142">
        <v>0</v>
      </c>
      <c r="Z352" s="142">
        <v>0.98702000000000001</v>
      </c>
      <c r="AA352" s="142">
        <v>0</v>
      </c>
      <c r="AB352" s="142">
        <v>0</v>
      </c>
      <c r="AC352" s="142">
        <v>0</v>
      </c>
      <c r="AD352" s="142">
        <v>0</v>
      </c>
      <c r="AE352" s="143">
        <v>0.32506299999999999</v>
      </c>
      <c r="AF352" s="140"/>
      <c r="AG352" s="140"/>
      <c r="AH352" s="140"/>
    </row>
    <row r="353" spans="1:34" x14ac:dyDescent="0.2">
      <c r="A353" s="140" t="s">
        <v>633</v>
      </c>
      <c r="B353" s="140" t="s">
        <v>29</v>
      </c>
      <c r="C353" s="140" t="s">
        <v>286</v>
      </c>
      <c r="D353" s="141" t="s">
        <v>12</v>
      </c>
      <c r="E353" s="141" t="s">
        <v>633</v>
      </c>
      <c r="F353" s="140" t="s">
        <v>634</v>
      </c>
      <c r="G353" s="142">
        <f t="shared" si="5"/>
        <v>8.5718087000000001</v>
      </c>
      <c r="H353" s="142">
        <v>0</v>
      </c>
      <c r="I353" s="142">
        <v>7.8367639000000002</v>
      </c>
      <c r="J353" s="142">
        <v>0.73504480000000005</v>
      </c>
      <c r="K353" s="142">
        <v>0</v>
      </c>
      <c r="L353" s="142">
        <v>0</v>
      </c>
      <c r="M353" s="142">
        <v>0</v>
      </c>
      <c r="N353" s="142">
        <v>0</v>
      </c>
      <c r="O353" s="142">
        <v>0</v>
      </c>
      <c r="P353" s="142">
        <v>0</v>
      </c>
      <c r="Q353" s="142">
        <v>0</v>
      </c>
      <c r="R353" s="142">
        <v>0</v>
      </c>
      <c r="S353" s="142">
        <v>0</v>
      </c>
      <c r="T353" s="142">
        <v>0</v>
      </c>
      <c r="U353" s="142">
        <v>1.8361272</v>
      </c>
      <c r="V353" s="142">
        <v>4.5287223000000001</v>
      </c>
      <c r="W353" s="142">
        <v>1.4719144</v>
      </c>
      <c r="X353" s="142">
        <v>0.1152208</v>
      </c>
      <c r="Y353" s="142">
        <v>0</v>
      </c>
      <c r="Z353" s="142">
        <v>0.16789499999999999</v>
      </c>
      <c r="AA353" s="142">
        <v>0.2432</v>
      </c>
      <c r="AB353" s="142">
        <v>0</v>
      </c>
      <c r="AC353" s="142">
        <v>0</v>
      </c>
      <c r="AD353" s="142">
        <v>0</v>
      </c>
      <c r="AE353" s="143">
        <v>0.208729</v>
      </c>
      <c r="AF353" s="140"/>
      <c r="AG353" s="140"/>
      <c r="AH353" s="140"/>
    </row>
    <row r="354" spans="1:34" x14ac:dyDescent="0.2">
      <c r="A354" s="140" t="s">
        <v>124</v>
      </c>
      <c r="B354" s="140" t="s">
        <v>29</v>
      </c>
      <c r="C354" s="140" t="s">
        <v>286</v>
      </c>
      <c r="D354" s="141" t="s">
        <v>12</v>
      </c>
      <c r="E354" s="141" t="s">
        <v>124</v>
      </c>
      <c r="F354" s="140" t="s">
        <v>631</v>
      </c>
      <c r="G354" s="142">
        <f t="shared" si="5"/>
        <v>8.4916164999999992</v>
      </c>
      <c r="H354" s="142">
        <v>0</v>
      </c>
      <c r="I354" s="142">
        <v>8.3125208999999991</v>
      </c>
      <c r="J354" s="142">
        <v>0.17909560000000002</v>
      </c>
      <c r="K354" s="142">
        <v>0</v>
      </c>
      <c r="L354" s="142">
        <v>0</v>
      </c>
      <c r="M354" s="142">
        <v>0</v>
      </c>
      <c r="N354" s="142">
        <v>0</v>
      </c>
      <c r="O354" s="142">
        <v>0</v>
      </c>
      <c r="P354" s="142">
        <v>0</v>
      </c>
      <c r="Q354" s="142">
        <v>0</v>
      </c>
      <c r="R354" s="142">
        <v>0</v>
      </c>
      <c r="S354" s="142">
        <v>0</v>
      </c>
      <c r="T354" s="142">
        <v>0</v>
      </c>
      <c r="U354" s="142">
        <v>1.5916752000000001</v>
      </c>
      <c r="V354" s="142">
        <v>5.7569306999999998</v>
      </c>
      <c r="W354" s="142">
        <v>0.96391499999999997</v>
      </c>
      <c r="X354" s="142">
        <v>0.1147885</v>
      </c>
      <c r="Y354" s="142">
        <v>0</v>
      </c>
      <c r="Z354" s="142">
        <v>0</v>
      </c>
      <c r="AA354" s="142">
        <v>0</v>
      </c>
      <c r="AB354" s="142">
        <v>0</v>
      </c>
      <c r="AC354" s="142">
        <v>0</v>
      </c>
      <c r="AD354" s="142">
        <v>0</v>
      </c>
      <c r="AE354" s="143">
        <v>6.4307100000000006E-2</v>
      </c>
      <c r="AF354" s="140"/>
      <c r="AG354" s="140"/>
      <c r="AH354" s="140"/>
    </row>
    <row r="355" spans="1:34" x14ac:dyDescent="0.2">
      <c r="A355" s="140" t="s">
        <v>641</v>
      </c>
      <c r="B355" s="140" t="s">
        <v>29</v>
      </c>
      <c r="C355" s="140" t="s">
        <v>286</v>
      </c>
      <c r="D355" s="141" t="s">
        <v>12</v>
      </c>
      <c r="E355" s="141" t="s">
        <v>641</v>
      </c>
      <c r="F355" s="140" t="s">
        <v>642</v>
      </c>
      <c r="G355" s="142">
        <f t="shared" si="5"/>
        <v>12.3765462</v>
      </c>
      <c r="H355" s="142">
        <v>0</v>
      </c>
      <c r="I355" s="142">
        <v>10.5569606</v>
      </c>
      <c r="J355" s="142">
        <v>1.8195855999999999</v>
      </c>
      <c r="K355" s="142">
        <v>0</v>
      </c>
      <c r="L355" s="142">
        <v>0</v>
      </c>
      <c r="M355" s="142">
        <v>0</v>
      </c>
      <c r="N355" s="142">
        <v>0</v>
      </c>
      <c r="O355" s="142">
        <v>0</v>
      </c>
      <c r="P355" s="142">
        <v>0</v>
      </c>
      <c r="Q355" s="142">
        <v>0</v>
      </c>
      <c r="R355" s="142">
        <v>0</v>
      </c>
      <c r="S355" s="142">
        <v>0</v>
      </c>
      <c r="T355" s="142">
        <v>0</v>
      </c>
      <c r="U355" s="142">
        <v>3.2412554999999998</v>
      </c>
      <c r="V355" s="142">
        <v>4.6179573999999999</v>
      </c>
      <c r="W355" s="142">
        <v>2.6977476999999999</v>
      </c>
      <c r="X355" s="142">
        <v>0.108192</v>
      </c>
      <c r="Y355" s="142">
        <v>0</v>
      </c>
      <c r="Z355" s="142">
        <v>0.13420000000000001</v>
      </c>
      <c r="AA355" s="142">
        <v>0</v>
      </c>
      <c r="AB355" s="142">
        <v>0</v>
      </c>
      <c r="AC355" s="142">
        <v>0</v>
      </c>
      <c r="AD355" s="142">
        <v>0</v>
      </c>
      <c r="AE355" s="143">
        <v>1.5771936</v>
      </c>
      <c r="AF355" s="140"/>
      <c r="AG355" s="140"/>
      <c r="AH355" s="140"/>
    </row>
    <row r="356" spans="1:34" x14ac:dyDescent="0.2">
      <c r="A356" s="140" t="s">
        <v>635</v>
      </c>
      <c r="B356" s="140" t="s">
        <v>29</v>
      </c>
      <c r="C356" s="140" t="s">
        <v>286</v>
      </c>
      <c r="D356" s="141" t="s">
        <v>12</v>
      </c>
      <c r="E356" s="141" t="s">
        <v>635</v>
      </c>
      <c r="F356" s="140" t="s">
        <v>636</v>
      </c>
      <c r="G356" s="142">
        <f t="shared" si="5"/>
        <v>18.407486300000002</v>
      </c>
      <c r="H356" s="142">
        <v>0.39</v>
      </c>
      <c r="I356" s="142">
        <v>14.361767800000001</v>
      </c>
      <c r="J356" s="142">
        <v>3.6557184999999999</v>
      </c>
      <c r="K356" s="142">
        <v>0.21</v>
      </c>
      <c r="L356" s="142">
        <v>0.18</v>
      </c>
      <c r="M356" s="142">
        <v>0</v>
      </c>
      <c r="N356" s="142">
        <v>0</v>
      </c>
      <c r="O356" s="142">
        <v>0</v>
      </c>
      <c r="P356" s="142">
        <v>0</v>
      </c>
      <c r="Q356" s="142">
        <v>0</v>
      </c>
      <c r="R356" s="142">
        <v>0</v>
      </c>
      <c r="S356" s="142">
        <v>0</v>
      </c>
      <c r="T356" s="142">
        <v>0</v>
      </c>
      <c r="U356" s="142">
        <v>3.8508987000000001</v>
      </c>
      <c r="V356" s="142">
        <v>7.5727592000000001</v>
      </c>
      <c r="W356" s="142">
        <v>2.9381099000000002</v>
      </c>
      <c r="X356" s="142">
        <v>0.80239260000000001</v>
      </c>
      <c r="Y356" s="142">
        <v>0.17335130000000001</v>
      </c>
      <c r="Z356" s="142">
        <v>0.36659999999999998</v>
      </c>
      <c r="AA356" s="142">
        <v>0</v>
      </c>
      <c r="AB356" s="142">
        <v>0.19602</v>
      </c>
      <c r="AC356" s="142">
        <v>0</v>
      </c>
      <c r="AD356" s="142">
        <v>0</v>
      </c>
      <c r="AE356" s="143">
        <v>2.1173546000000001</v>
      </c>
      <c r="AF356" s="140"/>
      <c r="AG356" s="140"/>
      <c r="AH356" s="140"/>
    </row>
    <row r="357" spans="1:34" x14ac:dyDescent="0.2">
      <c r="A357" s="140" t="s">
        <v>2388</v>
      </c>
      <c r="B357" s="140" t="s">
        <v>29</v>
      </c>
      <c r="C357" s="140" t="s">
        <v>435</v>
      </c>
      <c r="D357" s="141" t="s">
        <v>57</v>
      </c>
      <c r="E357" s="141" t="s">
        <v>2388</v>
      </c>
      <c r="F357" s="140" t="s">
        <v>2389</v>
      </c>
      <c r="G357" s="142">
        <f t="shared" si="5"/>
        <v>7.9723230000000003</v>
      </c>
      <c r="H357" s="142">
        <v>0.11</v>
      </c>
      <c r="I357" s="142">
        <v>7.6062598000000001</v>
      </c>
      <c r="J357" s="142">
        <v>0.25606319999999999</v>
      </c>
      <c r="K357" s="142">
        <v>0.11</v>
      </c>
      <c r="L357" s="142">
        <v>0</v>
      </c>
      <c r="M357" s="142">
        <v>0</v>
      </c>
      <c r="N357" s="142">
        <v>0</v>
      </c>
      <c r="O357" s="142">
        <v>0</v>
      </c>
      <c r="P357" s="142">
        <v>0</v>
      </c>
      <c r="Q357" s="142">
        <v>0</v>
      </c>
      <c r="R357" s="142">
        <v>0</v>
      </c>
      <c r="S357" s="142">
        <v>0</v>
      </c>
      <c r="T357" s="142">
        <v>0</v>
      </c>
      <c r="U357" s="142">
        <v>1.2013871</v>
      </c>
      <c r="V357" s="142">
        <v>3.1312221999999998</v>
      </c>
      <c r="W357" s="142">
        <v>3.2736505</v>
      </c>
      <c r="X357" s="142">
        <v>0</v>
      </c>
      <c r="Y357" s="142">
        <v>0</v>
      </c>
      <c r="Z357" s="142">
        <v>0</v>
      </c>
      <c r="AA357" s="142">
        <v>0.126</v>
      </c>
      <c r="AB357" s="142">
        <v>0</v>
      </c>
      <c r="AC357" s="142">
        <v>0</v>
      </c>
      <c r="AD357" s="142">
        <v>0</v>
      </c>
      <c r="AE357" s="143">
        <v>0.13006319999999999</v>
      </c>
      <c r="AF357" s="140"/>
      <c r="AG357" s="140"/>
      <c r="AH357" s="140"/>
    </row>
    <row r="358" spans="1:34" x14ac:dyDescent="0.2">
      <c r="A358" s="140" t="s">
        <v>849</v>
      </c>
      <c r="B358" s="140" t="s">
        <v>29</v>
      </c>
      <c r="C358" s="140" t="s">
        <v>435</v>
      </c>
      <c r="D358" s="141" t="s">
        <v>57</v>
      </c>
      <c r="E358" s="141" t="s">
        <v>849</v>
      </c>
      <c r="F358" s="140" t="s">
        <v>850</v>
      </c>
      <c r="G358" s="142">
        <f t="shared" si="5"/>
        <v>3.5528548</v>
      </c>
      <c r="H358" s="142">
        <v>0</v>
      </c>
      <c r="I358" s="142">
        <v>3.1321048</v>
      </c>
      <c r="J358" s="142">
        <v>0.42075000000000001</v>
      </c>
      <c r="K358" s="142">
        <v>0</v>
      </c>
      <c r="L358" s="142">
        <v>0</v>
      </c>
      <c r="M358" s="142">
        <v>0</v>
      </c>
      <c r="N358" s="142">
        <v>0</v>
      </c>
      <c r="O358" s="142">
        <v>0</v>
      </c>
      <c r="P358" s="142">
        <v>0</v>
      </c>
      <c r="Q358" s="142">
        <v>0</v>
      </c>
      <c r="R358" s="142">
        <v>0</v>
      </c>
      <c r="S358" s="142">
        <v>0</v>
      </c>
      <c r="T358" s="142">
        <v>0</v>
      </c>
      <c r="U358" s="142">
        <v>0.57035610000000003</v>
      </c>
      <c r="V358" s="142">
        <v>1.8118725</v>
      </c>
      <c r="W358" s="142">
        <v>0.74987619999999999</v>
      </c>
      <c r="X358" s="142">
        <v>0</v>
      </c>
      <c r="Y358" s="142">
        <v>0</v>
      </c>
      <c r="Z358" s="142">
        <v>0.42075000000000001</v>
      </c>
      <c r="AA358" s="142">
        <v>0</v>
      </c>
      <c r="AB358" s="142">
        <v>0</v>
      </c>
      <c r="AC358" s="142">
        <v>0</v>
      </c>
      <c r="AD358" s="142">
        <v>0</v>
      </c>
      <c r="AE358" s="143">
        <v>0</v>
      </c>
      <c r="AF358" s="140"/>
      <c r="AG358" s="140"/>
      <c r="AH358" s="140"/>
    </row>
    <row r="359" spans="1:34" x14ac:dyDescent="0.2">
      <c r="A359" s="140" t="s">
        <v>2390</v>
      </c>
      <c r="B359" s="140" t="s">
        <v>29</v>
      </c>
      <c r="C359" s="140" t="s">
        <v>435</v>
      </c>
      <c r="D359" s="141" t="s">
        <v>57</v>
      </c>
      <c r="E359" s="141" t="s">
        <v>2390</v>
      </c>
      <c r="F359" s="140" t="s">
        <v>2391</v>
      </c>
      <c r="G359" s="142">
        <f t="shared" si="5"/>
        <v>4.1512785000000001</v>
      </c>
      <c r="H359" s="142">
        <v>0</v>
      </c>
      <c r="I359" s="142">
        <v>3.9789563999999999</v>
      </c>
      <c r="J359" s="142">
        <v>0.17232210000000001</v>
      </c>
      <c r="K359" s="142">
        <v>0</v>
      </c>
      <c r="L359" s="142">
        <v>0</v>
      </c>
      <c r="M359" s="142">
        <v>0</v>
      </c>
      <c r="N359" s="142">
        <v>0</v>
      </c>
      <c r="O359" s="142">
        <v>0</v>
      </c>
      <c r="P359" s="142">
        <v>0</v>
      </c>
      <c r="Q359" s="142">
        <v>0</v>
      </c>
      <c r="R359" s="142">
        <v>0</v>
      </c>
      <c r="S359" s="142">
        <v>0</v>
      </c>
      <c r="T359" s="142">
        <v>0</v>
      </c>
      <c r="U359" s="142">
        <v>1.2930744000000001</v>
      </c>
      <c r="V359" s="142">
        <v>1.9780872</v>
      </c>
      <c r="W359" s="142">
        <v>0.70779479999999995</v>
      </c>
      <c r="X359" s="142">
        <v>0.17232210000000001</v>
      </c>
      <c r="Y359" s="142">
        <v>0</v>
      </c>
      <c r="Z359" s="142">
        <v>0</v>
      </c>
      <c r="AA359" s="142">
        <v>0</v>
      </c>
      <c r="AB359" s="142">
        <v>0</v>
      </c>
      <c r="AC359" s="142">
        <v>0</v>
      </c>
      <c r="AD359" s="142">
        <v>0</v>
      </c>
      <c r="AE359" s="143">
        <v>0</v>
      </c>
      <c r="AF359" s="140"/>
      <c r="AG359" s="140"/>
      <c r="AH359" s="140"/>
    </row>
    <row r="360" spans="1:34" x14ac:dyDescent="0.2">
      <c r="A360" s="140" t="s">
        <v>995</v>
      </c>
      <c r="B360" s="140" t="s">
        <v>29</v>
      </c>
      <c r="C360" s="140" t="s">
        <v>435</v>
      </c>
      <c r="D360" s="141" t="s">
        <v>57</v>
      </c>
      <c r="E360" s="141" t="s">
        <v>995</v>
      </c>
      <c r="F360" s="140" t="s">
        <v>1443</v>
      </c>
      <c r="G360" s="142">
        <f t="shared" si="5"/>
        <v>7.1413669999999998</v>
      </c>
      <c r="H360" s="142">
        <v>0</v>
      </c>
      <c r="I360" s="142">
        <v>7.033175</v>
      </c>
      <c r="J360" s="142">
        <v>0.108192</v>
      </c>
      <c r="K360" s="142">
        <v>0</v>
      </c>
      <c r="L360" s="142">
        <v>0</v>
      </c>
      <c r="M360" s="142">
        <v>0</v>
      </c>
      <c r="N360" s="142">
        <v>0</v>
      </c>
      <c r="O360" s="142">
        <v>0</v>
      </c>
      <c r="P360" s="142">
        <v>0</v>
      </c>
      <c r="Q360" s="142">
        <v>0</v>
      </c>
      <c r="R360" s="142">
        <v>0</v>
      </c>
      <c r="S360" s="142">
        <v>0</v>
      </c>
      <c r="T360" s="142">
        <v>0</v>
      </c>
      <c r="U360" s="142">
        <v>1.1232477999999999</v>
      </c>
      <c r="V360" s="142">
        <v>4.5469219000000001</v>
      </c>
      <c r="W360" s="142">
        <v>1.3630053</v>
      </c>
      <c r="X360" s="142">
        <v>0.108192</v>
      </c>
      <c r="Y360" s="142">
        <v>0</v>
      </c>
      <c r="Z360" s="142">
        <v>0</v>
      </c>
      <c r="AA360" s="142">
        <v>0</v>
      </c>
      <c r="AB360" s="142">
        <v>0</v>
      </c>
      <c r="AC360" s="142">
        <v>0</v>
      </c>
      <c r="AD360" s="142">
        <v>0</v>
      </c>
      <c r="AE360" s="143">
        <v>0</v>
      </c>
      <c r="AF360" s="140"/>
      <c r="AG360" s="140"/>
      <c r="AH360" s="140"/>
    </row>
    <row r="361" spans="1:34" x14ac:dyDescent="0.2">
      <c r="A361" s="140" t="s">
        <v>946</v>
      </c>
      <c r="B361" s="140" t="s">
        <v>29</v>
      </c>
      <c r="C361" s="140" t="s">
        <v>435</v>
      </c>
      <c r="D361" s="141" t="s">
        <v>57</v>
      </c>
      <c r="E361" s="141" t="s">
        <v>946</v>
      </c>
      <c r="F361" s="140" t="s">
        <v>1410</v>
      </c>
      <c r="G361" s="142">
        <f t="shared" si="5"/>
        <v>8.707616100000001</v>
      </c>
      <c r="H361" s="142">
        <v>0.4</v>
      </c>
      <c r="I361" s="142">
        <v>7.4844290999999998</v>
      </c>
      <c r="J361" s="142">
        <v>0.823187</v>
      </c>
      <c r="K361" s="142">
        <v>0</v>
      </c>
      <c r="L361" s="142">
        <v>0.19</v>
      </c>
      <c r="M361" s="142">
        <v>0</v>
      </c>
      <c r="N361" s="142">
        <v>0.21</v>
      </c>
      <c r="O361" s="142">
        <v>0</v>
      </c>
      <c r="P361" s="142">
        <v>0</v>
      </c>
      <c r="Q361" s="142">
        <v>0</v>
      </c>
      <c r="R361" s="142">
        <v>0</v>
      </c>
      <c r="S361" s="142">
        <v>0</v>
      </c>
      <c r="T361" s="142">
        <v>0</v>
      </c>
      <c r="U361" s="142">
        <v>1.4878085000000001</v>
      </c>
      <c r="V361" s="142">
        <v>3.8626646</v>
      </c>
      <c r="W361" s="142">
        <v>2.133956</v>
      </c>
      <c r="X361" s="142">
        <v>0.43391649999999998</v>
      </c>
      <c r="Y361" s="142">
        <v>0</v>
      </c>
      <c r="Z361" s="142">
        <v>0</v>
      </c>
      <c r="AA361" s="142">
        <v>0.13863</v>
      </c>
      <c r="AB361" s="142">
        <v>0</v>
      </c>
      <c r="AC361" s="142">
        <v>0.1085</v>
      </c>
      <c r="AD361" s="142">
        <v>0</v>
      </c>
      <c r="AE361" s="143">
        <v>0.1421405</v>
      </c>
      <c r="AF361" s="140"/>
      <c r="AG361" s="140"/>
      <c r="AH361" s="140"/>
    </row>
    <row r="362" spans="1:34" x14ac:dyDescent="0.2">
      <c r="A362" s="140" t="s">
        <v>2392</v>
      </c>
      <c r="B362" s="140" t="s">
        <v>29</v>
      </c>
      <c r="C362" s="140" t="s">
        <v>435</v>
      </c>
      <c r="D362" s="141" t="s">
        <v>57</v>
      </c>
      <c r="E362" s="141" t="s">
        <v>2392</v>
      </c>
      <c r="F362" s="140" t="s">
        <v>2393</v>
      </c>
      <c r="G362" s="142">
        <f t="shared" si="5"/>
        <v>15.195509700000002</v>
      </c>
      <c r="H362" s="142">
        <v>0.13</v>
      </c>
      <c r="I362" s="142">
        <v>13.891043400000001</v>
      </c>
      <c r="J362" s="142">
        <v>1.1744663</v>
      </c>
      <c r="K362" s="142">
        <v>0</v>
      </c>
      <c r="L362" s="142">
        <v>0.11</v>
      </c>
      <c r="M362" s="142">
        <v>0</v>
      </c>
      <c r="N362" s="142">
        <v>0.02</v>
      </c>
      <c r="O362" s="142">
        <v>0</v>
      </c>
      <c r="P362" s="142">
        <v>0</v>
      </c>
      <c r="Q362" s="142">
        <v>0</v>
      </c>
      <c r="R362" s="142">
        <v>0</v>
      </c>
      <c r="S362" s="142">
        <v>0</v>
      </c>
      <c r="T362" s="142">
        <v>0</v>
      </c>
      <c r="U362" s="142">
        <v>3.5244320999999998</v>
      </c>
      <c r="V362" s="142">
        <v>7.7128896999999998</v>
      </c>
      <c r="W362" s="142">
        <v>2.6537215999999999</v>
      </c>
      <c r="X362" s="142">
        <v>0.108192</v>
      </c>
      <c r="Y362" s="142">
        <v>0</v>
      </c>
      <c r="Z362" s="142">
        <v>0</v>
      </c>
      <c r="AA362" s="142">
        <v>0</v>
      </c>
      <c r="AB362" s="142">
        <v>0</v>
      </c>
      <c r="AC362" s="142">
        <v>0</v>
      </c>
      <c r="AD362" s="142">
        <v>0</v>
      </c>
      <c r="AE362" s="143">
        <v>1.0662742999999999</v>
      </c>
      <c r="AF362" s="140"/>
      <c r="AG362" s="140"/>
      <c r="AH362" s="140"/>
    </row>
    <row r="363" spans="1:34" x14ac:dyDescent="0.2">
      <c r="A363" s="140" t="s">
        <v>994</v>
      </c>
      <c r="B363" s="140" t="s">
        <v>29</v>
      </c>
      <c r="C363" s="140" t="s">
        <v>435</v>
      </c>
      <c r="D363" s="141" t="s">
        <v>57</v>
      </c>
      <c r="E363" s="141" t="s">
        <v>994</v>
      </c>
      <c r="F363" s="140" t="s">
        <v>1442</v>
      </c>
      <c r="G363" s="142">
        <f t="shared" si="5"/>
        <v>10.324459900000001</v>
      </c>
      <c r="H363" s="142">
        <v>0.24000000000000002</v>
      </c>
      <c r="I363" s="142">
        <v>9.0646675999999999</v>
      </c>
      <c r="J363" s="142">
        <v>1.0197923</v>
      </c>
      <c r="K363" s="142">
        <v>0</v>
      </c>
      <c r="L363" s="142">
        <v>0.17</v>
      </c>
      <c r="M363" s="142">
        <v>0</v>
      </c>
      <c r="N363" s="142">
        <v>7.0000000000000007E-2</v>
      </c>
      <c r="O363" s="142">
        <v>0</v>
      </c>
      <c r="P363" s="142">
        <v>0</v>
      </c>
      <c r="Q363" s="142">
        <v>0</v>
      </c>
      <c r="R363" s="142">
        <v>0</v>
      </c>
      <c r="S363" s="142">
        <v>0</v>
      </c>
      <c r="T363" s="142">
        <v>0</v>
      </c>
      <c r="U363" s="142">
        <v>1.4342708</v>
      </c>
      <c r="V363" s="142">
        <v>5.5802718999999996</v>
      </c>
      <c r="W363" s="142">
        <v>2.0501249000000001</v>
      </c>
      <c r="X363" s="142">
        <v>0.24343200000000001</v>
      </c>
      <c r="Y363" s="142">
        <v>0.1122648</v>
      </c>
      <c r="Z363" s="142">
        <v>0.19</v>
      </c>
      <c r="AA363" s="142">
        <v>0</v>
      </c>
      <c r="AB363" s="142">
        <v>0</v>
      </c>
      <c r="AC363" s="142">
        <v>0</v>
      </c>
      <c r="AD363" s="142">
        <v>0</v>
      </c>
      <c r="AE363" s="143">
        <v>0.4740955</v>
      </c>
      <c r="AF363" s="140"/>
      <c r="AG363" s="140"/>
      <c r="AH363" s="140"/>
    </row>
    <row r="364" spans="1:34" x14ac:dyDescent="0.2">
      <c r="A364" s="140" t="s">
        <v>647</v>
      </c>
      <c r="B364" s="140" t="s">
        <v>29</v>
      </c>
      <c r="C364" s="140" t="s">
        <v>435</v>
      </c>
      <c r="D364" s="141" t="s">
        <v>57</v>
      </c>
      <c r="E364" s="141" t="s">
        <v>647</v>
      </c>
      <c r="F364" s="140" t="s">
        <v>648</v>
      </c>
      <c r="G364" s="142">
        <f t="shared" si="5"/>
        <v>10.008161599999999</v>
      </c>
      <c r="H364" s="142">
        <v>0.11</v>
      </c>
      <c r="I364" s="142">
        <v>9.6951944000000001</v>
      </c>
      <c r="J364" s="142">
        <v>0.20296720000000001</v>
      </c>
      <c r="K364" s="142">
        <v>0</v>
      </c>
      <c r="L364" s="142">
        <v>0.11</v>
      </c>
      <c r="M364" s="142">
        <v>0</v>
      </c>
      <c r="N364" s="142">
        <v>0</v>
      </c>
      <c r="O364" s="142">
        <v>0</v>
      </c>
      <c r="P364" s="142">
        <v>0</v>
      </c>
      <c r="Q364" s="142">
        <v>0</v>
      </c>
      <c r="R364" s="142">
        <v>0</v>
      </c>
      <c r="S364" s="142">
        <v>0</v>
      </c>
      <c r="T364" s="142">
        <v>0</v>
      </c>
      <c r="U364" s="142">
        <v>1.8668638</v>
      </c>
      <c r="V364" s="142">
        <v>5.5308324999999998</v>
      </c>
      <c r="W364" s="142">
        <v>2.2974980999999999</v>
      </c>
      <c r="X364" s="142">
        <v>0.108192</v>
      </c>
      <c r="Y364" s="142">
        <v>0</v>
      </c>
      <c r="Z364" s="142">
        <v>0</v>
      </c>
      <c r="AA364" s="142">
        <v>0</v>
      </c>
      <c r="AB364" s="142">
        <v>0</v>
      </c>
      <c r="AC364" s="142">
        <v>0</v>
      </c>
      <c r="AD364" s="142">
        <v>0</v>
      </c>
      <c r="AE364" s="143">
        <v>9.4775200000000004E-2</v>
      </c>
      <c r="AF364" s="140"/>
      <c r="AG364" s="140"/>
      <c r="AH364" s="140"/>
    </row>
    <row r="365" spans="1:34" x14ac:dyDescent="0.2">
      <c r="A365" s="140" t="s">
        <v>945</v>
      </c>
      <c r="B365" s="140" t="s">
        <v>29</v>
      </c>
      <c r="C365" s="140" t="s">
        <v>435</v>
      </c>
      <c r="D365" s="141" t="s">
        <v>57</v>
      </c>
      <c r="E365" s="141" t="s">
        <v>945</v>
      </c>
      <c r="F365" s="140" t="s">
        <v>1409</v>
      </c>
      <c r="G365" s="142">
        <f t="shared" si="5"/>
        <v>6.7480533999999999</v>
      </c>
      <c r="H365" s="142">
        <v>0.11</v>
      </c>
      <c r="I365" s="142">
        <v>6.4098458999999997</v>
      </c>
      <c r="J365" s="142">
        <v>0.22820750000000001</v>
      </c>
      <c r="K365" s="142">
        <v>0</v>
      </c>
      <c r="L365" s="142">
        <v>0</v>
      </c>
      <c r="M365" s="142">
        <v>0</v>
      </c>
      <c r="N365" s="142">
        <v>0</v>
      </c>
      <c r="O365" s="142">
        <v>0</v>
      </c>
      <c r="P365" s="142">
        <v>0</v>
      </c>
      <c r="Q365" s="142">
        <v>0.11</v>
      </c>
      <c r="R365" s="142">
        <v>0</v>
      </c>
      <c r="S365" s="142">
        <v>0</v>
      </c>
      <c r="T365" s="142">
        <v>0</v>
      </c>
      <c r="U365" s="142">
        <v>1.3654736999999999</v>
      </c>
      <c r="V365" s="142">
        <v>3.9097664000000001</v>
      </c>
      <c r="W365" s="142">
        <v>1.1346058000000001</v>
      </c>
      <c r="X365" s="142">
        <v>0.12762870000000001</v>
      </c>
      <c r="Y365" s="142">
        <v>0</v>
      </c>
      <c r="Z365" s="142">
        <v>0</v>
      </c>
      <c r="AA365" s="142">
        <v>0</v>
      </c>
      <c r="AB365" s="142">
        <v>0</v>
      </c>
      <c r="AC365" s="142">
        <v>0</v>
      </c>
      <c r="AD365" s="142">
        <v>0</v>
      </c>
      <c r="AE365" s="143">
        <v>0.1005788</v>
      </c>
      <c r="AF365" s="140"/>
      <c r="AG365" s="140"/>
      <c r="AH365" s="140"/>
    </row>
    <row r="366" spans="1:34" x14ac:dyDescent="0.2">
      <c r="A366" s="140" t="s">
        <v>101</v>
      </c>
      <c r="B366" s="140" t="s">
        <v>29</v>
      </c>
      <c r="C366" s="140" t="s">
        <v>435</v>
      </c>
      <c r="D366" s="141" t="s">
        <v>57</v>
      </c>
      <c r="E366" s="141" t="s">
        <v>101</v>
      </c>
      <c r="F366" s="140" t="s">
        <v>881</v>
      </c>
      <c r="G366" s="142">
        <f t="shared" si="5"/>
        <v>2.9664308999999998</v>
      </c>
      <c r="H366" s="142">
        <v>0</v>
      </c>
      <c r="I366" s="142">
        <v>2.7092549999999997</v>
      </c>
      <c r="J366" s="142">
        <v>0.25717590000000001</v>
      </c>
      <c r="K366" s="142">
        <v>0</v>
      </c>
      <c r="L366" s="142">
        <v>0</v>
      </c>
      <c r="M366" s="142">
        <v>0</v>
      </c>
      <c r="N366" s="142">
        <v>0</v>
      </c>
      <c r="O366" s="142">
        <v>0</v>
      </c>
      <c r="P366" s="142">
        <v>0</v>
      </c>
      <c r="Q366" s="142">
        <v>0</v>
      </c>
      <c r="R366" s="142">
        <v>0</v>
      </c>
      <c r="S366" s="142">
        <v>0</v>
      </c>
      <c r="T366" s="142">
        <v>0</v>
      </c>
      <c r="U366" s="142">
        <v>0.43830540000000001</v>
      </c>
      <c r="V366" s="142">
        <v>1.6113588999999999</v>
      </c>
      <c r="W366" s="142">
        <v>0.65959069999999997</v>
      </c>
      <c r="X366" s="142">
        <v>0.11488139999999999</v>
      </c>
      <c r="Y366" s="142">
        <v>0</v>
      </c>
      <c r="Z366" s="142">
        <v>0</v>
      </c>
      <c r="AA366" s="142">
        <v>0</v>
      </c>
      <c r="AB366" s="142">
        <v>0</v>
      </c>
      <c r="AC366" s="142">
        <v>0</v>
      </c>
      <c r="AD366" s="142">
        <v>0</v>
      </c>
      <c r="AE366" s="143">
        <v>0.14229449999999999</v>
      </c>
      <c r="AF366" s="140"/>
      <c r="AG366" s="140"/>
      <c r="AH366" s="140"/>
    </row>
    <row r="367" spans="1:34" x14ac:dyDescent="0.2">
      <c r="A367" s="140" t="s">
        <v>440</v>
      </c>
      <c r="B367" s="140" t="s">
        <v>29</v>
      </c>
      <c r="C367" s="140" t="s">
        <v>435</v>
      </c>
      <c r="D367" s="141" t="s">
        <v>57</v>
      </c>
      <c r="E367" s="141" t="s">
        <v>440</v>
      </c>
      <c r="F367" s="140" t="s">
        <v>441</v>
      </c>
      <c r="G367" s="142">
        <f t="shared" si="5"/>
        <v>13.193293199999999</v>
      </c>
      <c r="H367" s="142">
        <v>0</v>
      </c>
      <c r="I367" s="142">
        <v>12.1007506</v>
      </c>
      <c r="J367" s="142">
        <v>1.0925426</v>
      </c>
      <c r="K367" s="142">
        <v>0</v>
      </c>
      <c r="L367" s="142">
        <v>0</v>
      </c>
      <c r="M367" s="142">
        <v>0</v>
      </c>
      <c r="N367" s="142">
        <v>0</v>
      </c>
      <c r="O367" s="142">
        <v>0</v>
      </c>
      <c r="P367" s="142">
        <v>0</v>
      </c>
      <c r="Q367" s="142">
        <v>0</v>
      </c>
      <c r="R367" s="142">
        <v>0</v>
      </c>
      <c r="S367" s="142">
        <v>0</v>
      </c>
      <c r="T367" s="142">
        <v>0</v>
      </c>
      <c r="U367" s="142">
        <v>4.5369451999999999</v>
      </c>
      <c r="V367" s="142">
        <v>5.3674289999999996</v>
      </c>
      <c r="W367" s="142">
        <v>2.1963764000000001</v>
      </c>
      <c r="X367" s="142">
        <v>0.22067899999999999</v>
      </c>
      <c r="Y367" s="142">
        <v>0.10413</v>
      </c>
      <c r="Z367" s="142">
        <v>0</v>
      </c>
      <c r="AA367" s="142">
        <v>0</v>
      </c>
      <c r="AB367" s="142">
        <v>0</v>
      </c>
      <c r="AC367" s="142">
        <v>0</v>
      </c>
      <c r="AD367" s="142">
        <v>0</v>
      </c>
      <c r="AE367" s="143">
        <v>0.76773360000000002</v>
      </c>
      <c r="AF367" s="140"/>
      <c r="AG367" s="140"/>
      <c r="AH367" s="140"/>
    </row>
    <row r="368" spans="1:34" x14ac:dyDescent="0.2">
      <c r="A368" s="140" t="s">
        <v>267</v>
      </c>
      <c r="B368" s="140" t="s">
        <v>29</v>
      </c>
      <c r="C368" s="140" t="s">
        <v>435</v>
      </c>
      <c r="D368" s="141" t="s">
        <v>57</v>
      </c>
      <c r="E368" s="141" t="s">
        <v>267</v>
      </c>
      <c r="F368" s="140" t="s">
        <v>439</v>
      </c>
      <c r="G368" s="142">
        <f t="shared" si="5"/>
        <v>8.4869611999999996</v>
      </c>
      <c r="H368" s="142">
        <v>0</v>
      </c>
      <c r="I368" s="142">
        <v>7.3634605999999998</v>
      </c>
      <c r="J368" s="142">
        <v>1.1235006000000001</v>
      </c>
      <c r="K368" s="142">
        <v>0</v>
      </c>
      <c r="L368" s="142">
        <v>0</v>
      </c>
      <c r="M368" s="142">
        <v>0</v>
      </c>
      <c r="N368" s="142">
        <v>0</v>
      </c>
      <c r="O368" s="142">
        <v>0</v>
      </c>
      <c r="P368" s="142">
        <v>0</v>
      </c>
      <c r="Q368" s="142">
        <v>0</v>
      </c>
      <c r="R368" s="142">
        <v>0</v>
      </c>
      <c r="S368" s="142">
        <v>0</v>
      </c>
      <c r="T368" s="142">
        <v>0</v>
      </c>
      <c r="U368" s="142">
        <v>1.5871337999999999</v>
      </c>
      <c r="V368" s="142">
        <v>4.2630258999999997</v>
      </c>
      <c r="W368" s="142">
        <v>1.5133008999999999</v>
      </c>
      <c r="X368" s="142">
        <v>0.55571760000000003</v>
      </c>
      <c r="Y368" s="142">
        <v>0</v>
      </c>
      <c r="Z368" s="142">
        <v>0.1075</v>
      </c>
      <c r="AA368" s="142">
        <v>0.10348499999999999</v>
      </c>
      <c r="AB368" s="142">
        <v>0</v>
      </c>
      <c r="AC368" s="142">
        <v>0</v>
      </c>
      <c r="AD368" s="142">
        <v>0</v>
      </c>
      <c r="AE368" s="143">
        <v>0.356798</v>
      </c>
      <c r="AF368" s="140"/>
      <c r="AG368" s="140"/>
      <c r="AH368" s="140"/>
    </row>
    <row r="369" spans="1:34" x14ac:dyDescent="0.2">
      <c r="A369" s="140" t="s">
        <v>96</v>
      </c>
      <c r="B369" s="140" t="s">
        <v>29</v>
      </c>
      <c r="C369" s="140" t="s">
        <v>435</v>
      </c>
      <c r="D369" s="141" t="s">
        <v>57</v>
      </c>
      <c r="E369" s="141" t="s">
        <v>96</v>
      </c>
      <c r="F369" s="140" t="s">
        <v>1407</v>
      </c>
      <c r="G369" s="142">
        <f t="shared" si="5"/>
        <v>9.8073423000000002</v>
      </c>
      <c r="H369" s="142">
        <v>0.18</v>
      </c>
      <c r="I369" s="142">
        <v>7.9293940000000003</v>
      </c>
      <c r="J369" s="142">
        <v>1.6979483</v>
      </c>
      <c r="K369" s="142">
        <v>0.18</v>
      </c>
      <c r="L369" s="142">
        <v>0</v>
      </c>
      <c r="M369" s="142">
        <v>0</v>
      </c>
      <c r="N369" s="142">
        <v>0</v>
      </c>
      <c r="O369" s="142">
        <v>0</v>
      </c>
      <c r="P369" s="142">
        <v>0</v>
      </c>
      <c r="Q369" s="142">
        <v>0</v>
      </c>
      <c r="R369" s="142">
        <v>0</v>
      </c>
      <c r="S369" s="142">
        <v>0</v>
      </c>
      <c r="T369" s="142">
        <v>0</v>
      </c>
      <c r="U369" s="142">
        <v>1.0838459</v>
      </c>
      <c r="V369" s="142">
        <v>3.696008</v>
      </c>
      <c r="W369" s="142">
        <v>3.1495400999999998</v>
      </c>
      <c r="X369" s="142">
        <v>0.37584230000000002</v>
      </c>
      <c r="Y369" s="142">
        <v>0</v>
      </c>
      <c r="Z369" s="142">
        <v>0.19682079999999999</v>
      </c>
      <c r="AA369" s="142">
        <v>0.14915</v>
      </c>
      <c r="AB369" s="142">
        <v>0</v>
      </c>
      <c r="AC369" s="142">
        <v>0</v>
      </c>
      <c r="AD369" s="142">
        <v>0</v>
      </c>
      <c r="AE369" s="143">
        <v>0.97613519999999998</v>
      </c>
      <c r="AF369" s="140"/>
      <c r="AG369" s="140"/>
      <c r="AH369" s="140"/>
    </row>
    <row r="370" spans="1:34" x14ac:dyDescent="0.2">
      <c r="A370" s="140" t="s">
        <v>79</v>
      </c>
      <c r="B370" s="140" t="s">
        <v>29</v>
      </c>
      <c r="C370" s="140" t="s">
        <v>435</v>
      </c>
      <c r="D370" s="141" t="s">
        <v>57</v>
      </c>
      <c r="E370" s="141" t="s">
        <v>79</v>
      </c>
      <c r="F370" s="140" t="s">
        <v>646</v>
      </c>
      <c r="G370" s="142">
        <f t="shared" si="5"/>
        <v>5.0486491999999998</v>
      </c>
      <c r="H370" s="142">
        <v>0</v>
      </c>
      <c r="I370" s="142">
        <v>5.0486491999999998</v>
      </c>
      <c r="J370" s="142">
        <v>0</v>
      </c>
      <c r="K370" s="142">
        <v>0</v>
      </c>
      <c r="L370" s="142">
        <v>0</v>
      </c>
      <c r="M370" s="142">
        <v>0</v>
      </c>
      <c r="N370" s="142">
        <v>0</v>
      </c>
      <c r="O370" s="142">
        <v>0</v>
      </c>
      <c r="P370" s="142">
        <v>0</v>
      </c>
      <c r="Q370" s="142">
        <v>0</v>
      </c>
      <c r="R370" s="142">
        <v>0</v>
      </c>
      <c r="S370" s="142">
        <v>0</v>
      </c>
      <c r="T370" s="142">
        <v>0</v>
      </c>
      <c r="U370" s="142">
        <v>1.1385509</v>
      </c>
      <c r="V370" s="142">
        <v>2.4933694000000002</v>
      </c>
      <c r="W370" s="142">
        <v>1.4167289000000001</v>
      </c>
      <c r="X370" s="142">
        <v>0</v>
      </c>
      <c r="Y370" s="142">
        <v>0</v>
      </c>
      <c r="Z370" s="142">
        <v>0</v>
      </c>
      <c r="AA370" s="142">
        <v>0</v>
      </c>
      <c r="AB370" s="142">
        <v>0</v>
      </c>
      <c r="AC370" s="142">
        <v>0</v>
      </c>
      <c r="AD370" s="142">
        <v>0</v>
      </c>
      <c r="AE370" s="143">
        <v>0</v>
      </c>
      <c r="AF370" s="140"/>
      <c r="AG370" s="140"/>
      <c r="AH370" s="140"/>
    </row>
    <row r="371" spans="1:34" x14ac:dyDescent="0.2">
      <c r="A371" s="140" t="s">
        <v>649</v>
      </c>
      <c r="B371" s="140" t="s">
        <v>29</v>
      </c>
      <c r="C371" s="140" t="s">
        <v>435</v>
      </c>
      <c r="D371" s="141" t="s">
        <v>57</v>
      </c>
      <c r="E371" s="141" t="s">
        <v>649</v>
      </c>
      <c r="F371" s="140" t="s">
        <v>650</v>
      </c>
      <c r="G371" s="142">
        <f t="shared" si="5"/>
        <v>13.7626502</v>
      </c>
      <c r="H371" s="142">
        <v>0.09</v>
      </c>
      <c r="I371" s="142">
        <v>13.206739900000001</v>
      </c>
      <c r="J371" s="142">
        <v>0.4659103</v>
      </c>
      <c r="K371" s="142">
        <v>0</v>
      </c>
      <c r="L371" s="142">
        <v>0.09</v>
      </c>
      <c r="M371" s="142">
        <v>0</v>
      </c>
      <c r="N371" s="142">
        <v>0</v>
      </c>
      <c r="O371" s="142">
        <v>0</v>
      </c>
      <c r="P371" s="142">
        <v>0</v>
      </c>
      <c r="Q371" s="142">
        <v>0</v>
      </c>
      <c r="R371" s="142">
        <v>0</v>
      </c>
      <c r="S371" s="142">
        <v>0</v>
      </c>
      <c r="T371" s="142">
        <v>0</v>
      </c>
      <c r="U371" s="142">
        <v>2.7227402999999999</v>
      </c>
      <c r="V371" s="142">
        <v>7.1377176000000002</v>
      </c>
      <c r="W371" s="142">
        <v>3.346282</v>
      </c>
      <c r="X371" s="142">
        <v>0</v>
      </c>
      <c r="Y371" s="142">
        <v>0.1016003</v>
      </c>
      <c r="Z371" s="142">
        <v>0.19320000000000001</v>
      </c>
      <c r="AA371" s="142">
        <v>0</v>
      </c>
      <c r="AB371" s="142">
        <v>0</v>
      </c>
      <c r="AC371" s="142">
        <v>0</v>
      </c>
      <c r="AD371" s="142">
        <v>0.17111000000000001</v>
      </c>
      <c r="AE371" s="143">
        <v>0</v>
      </c>
      <c r="AF371" s="140"/>
      <c r="AG371" s="140"/>
      <c r="AH371" s="140"/>
    </row>
    <row r="372" spans="1:34" x14ac:dyDescent="0.2">
      <c r="A372" s="140" t="s">
        <v>158</v>
      </c>
      <c r="B372" s="140" t="s">
        <v>29</v>
      </c>
      <c r="C372" s="140" t="s">
        <v>435</v>
      </c>
      <c r="D372" s="141" t="s">
        <v>57</v>
      </c>
      <c r="E372" s="141" t="s">
        <v>158</v>
      </c>
      <c r="F372" s="140" t="s">
        <v>438</v>
      </c>
      <c r="G372" s="142">
        <f t="shared" si="5"/>
        <v>10.8139892</v>
      </c>
      <c r="H372" s="142">
        <v>0.26</v>
      </c>
      <c r="I372" s="142">
        <v>8.6915163999999994</v>
      </c>
      <c r="J372" s="142">
        <v>1.8624728000000002</v>
      </c>
      <c r="K372" s="142">
        <v>0</v>
      </c>
      <c r="L372" s="142">
        <v>0.26</v>
      </c>
      <c r="M372" s="142">
        <v>0</v>
      </c>
      <c r="N372" s="142">
        <v>0</v>
      </c>
      <c r="O372" s="142">
        <v>0</v>
      </c>
      <c r="P372" s="142">
        <v>0</v>
      </c>
      <c r="Q372" s="142">
        <v>0</v>
      </c>
      <c r="R372" s="142">
        <v>0</v>
      </c>
      <c r="S372" s="142">
        <v>0</v>
      </c>
      <c r="T372" s="142">
        <v>0</v>
      </c>
      <c r="U372" s="142">
        <v>1.6958089999999999</v>
      </c>
      <c r="V372" s="142">
        <v>4.4541198</v>
      </c>
      <c r="W372" s="142">
        <v>2.5415876000000002</v>
      </c>
      <c r="X372" s="142">
        <v>0</v>
      </c>
      <c r="Y372" s="142">
        <v>0</v>
      </c>
      <c r="Z372" s="142">
        <v>0.27255000000000001</v>
      </c>
      <c r="AA372" s="142">
        <v>0.1155408</v>
      </c>
      <c r="AB372" s="142">
        <v>0</v>
      </c>
      <c r="AC372" s="142">
        <v>0</v>
      </c>
      <c r="AD372" s="142">
        <v>0</v>
      </c>
      <c r="AE372" s="143">
        <v>1.4743820000000001</v>
      </c>
      <c r="AF372" s="140"/>
      <c r="AG372" s="140"/>
      <c r="AH372" s="140"/>
    </row>
    <row r="373" spans="1:34" x14ac:dyDescent="0.2">
      <c r="A373" s="140" t="s">
        <v>173</v>
      </c>
      <c r="B373" s="140" t="s">
        <v>29</v>
      </c>
      <c r="C373" s="140" t="s">
        <v>435</v>
      </c>
      <c r="D373" s="141" t="s">
        <v>57</v>
      </c>
      <c r="E373" s="141" t="s">
        <v>173</v>
      </c>
      <c r="F373" s="140" t="s">
        <v>645</v>
      </c>
      <c r="G373" s="142">
        <f t="shared" si="5"/>
        <v>9.4869244999999989</v>
      </c>
      <c r="H373" s="142">
        <v>0.14000000000000001</v>
      </c>
      <c r="I373" s="142">
        <v>8.5350688999999988</v>
      </c>
      <c r="J373" s="142">
        <v>0.81185560000000001</v>
      </c>
      <c r="K373" s="142">
        <v>0.14000000000000001</v>
      </c>
      <c r="L373" s="142">
        <v>0</v>
      </c>
      <c r="M373" s="142">
        <v>0</v>
      </c>
      <c r="N373" s="142">
        <v>0</v>
      </c>
      <c r="O373" s="142">
        <v>0</v>
      </c>
      <c r="P373" s="142">
        <v>0</v>
      </c>
      <c r="Q373" s="142">
        <v>0</v>
      </c>
      <c r="R373" s="142">
        <v>0</v>
      </c>
      <c r="S373" s="142">
        <v>0</v>
      </c>
      <c r="T373" s="142">
        <v>0</v>
      </c>
      <c r="U373" s="142">
        <v>1.9838255</v>
      </c>
      <c r="V373" s="142">
        <v>4.4308719999999999</v>
      </c>
      <c r="W373" s="142">
        <v>2.1203713999999998</v>
      </c>
      <c r="X373" s="142">
        <v>0.15317520000000001</v>
      </c>
      <c r="Y373" s="142">
        <v>0</v>
      </c>
      <c r="Z373" s="142">
        <v>0.11362999999999999</v>
      </c>
      <c r="AA373" s="142">
        <v>0.1228335</v>
      </c>
      <c r="AB373" s="142">
        <v>0</v>
      </c>
      <c r="AC373" s="142">
        <v>0</v>
      </c>
      <c r="AD373" s="142">
        <v>0</v>
      </c>
      <c r="AE373" s="143">
        <v>0.42221690000000001</v>
      </c>
      <c r="AF373" s="140"/>
      <c r="AG373" s="140"/>
      <c r="AH373" s="140"/>
    </row>
    <row r="374" spans="1:34" x14ac:dyDescent="0.2">
      <c r="A374" s="140" t="s">
        <v>436</v>
      </c>
      <c r="B374" s="140" t="s">
        <v>29</v>
      </c>
      <c r="C374" s="140" t="s">
        <v>435</v>
      </c>
      <c r="D374" s="141" t="s">
        <v>57</v>
      </c>
      <c r="E374" s="141" t="s">
        <v>436</v>
      </c>
      <c r="F374" s="140" t="s">
        <v>437</v>
      </c>
      <c r="G374" s="142">
        <f t="shared" si="5"/>
        <v>11.8604232</v>
      </c>
      <c r="H374" s="142">
        <v>0.18</v>
      </c>
      <c r="I374" s="142">
        <v>9.1450082999999989</v>
      </c>
      <c r="J374" s="142">
        <v>2.5354149000000001</v>
      </c>
      <c r="K374" s="142">
        <v>0</v>
      </c>
      <c r="L374" s="142">
        <v>0</v>
      </c>
      <c r="M374" s="142">
        <v>0</v>
      </c>
      <c r="N374" s="142">
        <v>0.18</v>
      </c>
      <c r="O374" s="142">
        <v>0</v>
      </c>
      <c r="P374" s="142">
        <v>0</v>
      </c>
      <c r="Q374" s="142">
        <v>0</v>
      </c>
      <c r="R374" s="142">
        <v>0</v>
      </c>
      <c r="S374" s="142">
        <v>0</v>
      </c>
      <c r="T374" s="142">
        <v>0</v>
      </c>
      <c r="U374" s="142">
        <v>2.7592498999999999</v>
      </c>
      <c r="V374" s="142">
        <v>4.2490095999999999</v>
      </c>
      <c r="W374" s="142">
        <v>2.1367487999999999</v>
      </c>
      <c r="X374" s="142">
        <v>0.30915550000000003</v>
      </c>
      <c r="Y374" s="142">
        <v>0.12176240000000001</v>
      </c>
      <c r="Z374" s="142">
        <v>0.57084299999999999</v>
      </c>
      <c r="AA374" s="142">
        <v>0</v>
      </c>
      <c r="AB374" s="142">
        <v>0</v>
      </c>
      <c r="AC374" s="142">
        <v>0</v>
      </c>
      <c r="AD374" s="142">
        <v>0</v>
      </c>
      <c r="AE374" s="143">
        <v>1.5336540000000001</v>
      </c>
      <c r="AF374" s="140"/>
      <c r="AG374" s="140"/>
      <c r="AH374" s="140"/>
    </row>
    <row r="375" spans="1:34" x14ac:dyDescent="0.2">
      <c r="A375" s="140" t="s">
        <v>2394</v>
      </c>
      <c r="B375" s="140" t="s">
        <v>29</v>
      </c>
      <c r="C375" s="140" t="s">
        <v>2015</v>
      </c>
      <c r="D375" s="141" t="s">
        <v>651</v>
      </c>
      <c r="E375" s="141" t="s">
        <v>2394</v>
      </c>
      <c r="F375" s="140" t="s">
        <v>2395</v>
      </c>
      <c r="G375" s="142">
        <f t="shared" si="5"/>
        <v>7.0108630000000005</v>
      </c>
      <c r="H375" s="142">
        <v>7.0000000000000007E-2</v>
      </c>
      <c r="I375" s="142">
        <v>6.0429557000000003</v>
      </c>
      <c r="J375" s="142">
        <v>0.89790729999999996</v>
      </c>
      <c r="K375" s="142">
        <v>0</v>
      </c>
      <c r="L375" s="142">
        <v>0</v>
      </c>
      <c r="M375" s="142">
        <v>0</v>
      </c>
      <c r="N375" s="142">
        <v>0</v>
      </c>
      <c r="O375" s="142">
        <v>0</v>
      </c>
      <c r="P375" s="142">
        <v>7.0000000000000007E-2</v>
      </c>
      <c r="Q375" s="142">
        <v>0</v>
      </c>
      <c r="R375" s="142">
        <v>0</v>
      </c>
      <c r="S375" s="142">
        <v>0</v>
      </c>
      <c r="T375" s="142">
        <v>0</v>
      </c>
      <c r="U375" s="142">
        <v>1.0579430999999999</v>
      </c>
      <c r="V375" s="142">
        <v>3.7609390999999999</v>
      </c>
      <c r="W375" s="142">
        <v>1.2240735</v>
      </c>
      <c r="X375" s="142">
        <v>0</v>
      </c>
      <c r="Y375" s="142">
        <v>0</v>
      </c>
      <c r="Z375" s="142">
        <v>0.12609999999999999</v>
      </c>
      <c r="AA375" s="142">
        <v>0</v>
      </c>
      <c r="AB375" s="142">
        <v>0</v>
      </c>
      <c r="AC375" s="142">
        <v>0.11550000000000001</v>
      </c>
      <c r="AD375" s="142">
        <v>0</v>
      </c>
      <c r="AE375" s="143">
        <v>0.65630730000000004</v>
      </c>
      <c r="AF375" s="140"/>
      <c r="AG375" s="140"/>
      <c r="AH375" s="140"/>
    </row>
    <row r="376" spans="1:34" x14ac:dyDescent="0.2">
      <c r="A376" s="140" t="s">
        <v>861</v>
      </c>
      <c r="B376" s="140" t="s">
        <v>29</v>
      </c>
      <c r="C376" s="140" t="s">
        <v>2015</v>
      </c>
      <c r="D376" s="141" t="s">
        <v>651</v>
      </c>
      <c r="E376" s="141" t="s">
        <v>861</v>
      </c>
      <c r="F376" s="140" t="s">
        <v>1397</v>
      </c>
      <c r="G376" s="142">
        <f t="shared" si="5"/>
        <v>6.4074310999999993</v>
      </c>
      <c r="H376" s="142">
        <v>0.17</v>
      </c>
      <c r="I376" s="142">
        <v>6.0954160999999996</v>
      </c>
      <c r="J376" s="142">
        <v>0.142015</v>
      </c>
      <c r="K376" s="142">
        <v>0</v>
      </c>
      <c r="L376" s="142">
        <v>0</v>
      </c>
      <c r="M376" s="142">
        <v>0</v>
      </c>
      <c r="N376" s="142">
        <v>0</v>
      </c>
      <c r="O376" s="142">
        <v>0</v>
      </c>
      <c r="P376" s="142">
        <v>0.17</v>
      </c>
      <c r="Q376" s="142">
        <v>0</v>
      </c>
      <c r="R376" s="142">
        <v>0</v>
      </c>
      <c r="S376" s="142">
        <v>0</v>
      </c>
      <c r="T376" s="142">
        <v>0</v>
      </c>
      <c r="U376" s="142">
        <v>1.6292937999999999</v>
      </c>
      <c r="V376" s="142">
        <v>3.0615931999999999</v>
      </c>
      <c r="W376" s="142">
        <v>1.4045291</v>
      </c>
      <c r="X376" s="142">
        <v>0</v>
      </c>
      <c r="Y376" s="142">
        <v>0</v>
      </c>
      <c r="Z376" s="142">
        <v>0</v>
      </c>
      <c r="AA376" s="142">
        <v>0</v>
      </c>
      <c r="AB376" s="142">
        <v>0</v>
      </c>
      <c r="AC376" s="142">
        <v>0</v>
      </c>
      <c r="AD376" s="142">
        <v>0</v>
      </c>
      <c r="AE376" s="143">
        <v>0.142015</v>
      </c>
      <c r="AF376" s="140"/>
      <c r="AG376" s="140"/>
      <c r="AH376" s="140"/>
    </row>
    <row r="377" spans="1:34" x14ac:dyDescent="0.2">
      <c r="A377" s="140" t="s">
        <v>997</v>
      </c>
      <c r="B377" s="140" t="s">
        <v>29</v>
      </c>
      <c r="C377" s="140" t="s">
        <v>2015</v>
      </c>
      <c r="D377" s="141" t="s">
        <v>651</v>
      </c>
      <c r="E377" s="141" t="s">
        <v>997</v>
      </c>
      <c r="F377" s="140" t="s">
        <v>1955</v>
      </c>
      <c r="G377" s="142">
        <f t="shared" si="5"/>
        <v>3.8645178000000002</v>
      </c>
      <c r="H377" s="142">
        <v>0</v>
      </c>
      <c r="I377" s="142">
        <v>3.5968716000000001</v>
      </c>
      <c r="J377" s="142">
        <v>0.2676462</v>
      </c>
      <c r="K377" s="142">
        <v>0</v>
      </c>
      <c r="L377" s="142">
        <v>0</v>
      </c>
      <c r="M377" s="142">
        <v>0</v>
      </c>
      <c r="N377" s="142">
        <v>0</v>
      </c>
      <c r="O377" s="142">
        <v>0</v>
      </c>
      <c r="P377" s="142">
        <v>0</v>
      </c>
      <c r="Q377" s="142">
        <v>0</v>
      </c>
      <c r="R377" s="142">
        <v>0</v>
      </c>
      <c r="S377" s="142">
        <v>0</v>
      </c>
      <c r="T377" s="142">
        <v>0</v>
      </c>
      <c r="U377" s="142">
        <v>0.7011172</v>
      </c>
      <c r="V377" s="142">
        <v>2.3552202000000002</v>
      </c>
      <c r="W377" s="142">
        <v>0.54053419999999996</v>
      </c>
      <c r="X377" s="142">
        <v>0</v>
      </c>
      <c r="Y377" s="142">
        <v>0</v>
      </c>
      <c r="Z377" s="142">
        <v>0</v>
      </c>
      <c r="AA377" s="142">
        <v>0</v>
      </c>
      <c r="AB377" s="142">
        <v>0</v>
      </c>
      <c r="AC377" s="142">
        <v>0</v>
      </c>
      <c r="AD377" s="142">
        <v>0</v>
      </c>
      <c r="AE377" s="143">
        <v>0.2676462</v>
      </c>
      <c r="AF377" s="140"/>
      <c r="AG377" s="140"/>
      <c r="AH377" s="140"/>
    </row>
    <row r="378" spans="1:34" x14ac:dyDescent="0.2">
      <c r="A378" s="140" t="s">
        <v>2396</v>
      </c>
      <c r="B378" s="140" t="s">
        <v>29</v>
      </c>
      <c r="C378" s="140" t="s">
        <v>2015</v>
      </c>
      <c r="D378" s="141" t="s">
        <v>651</v>
      </c>
      <c r="E378" s="141" t="s">
        <v>2396</v>
      </c>
      <c r="F378" s="140" t="s">
        <v>2397</v>
      </c>
      <c r="G378" s="142">
        <f t="shared" si="5"/>
        <v>4.7025435999999994</v>
      </c>
      <c r="H378" s="142">
        <v>0</v>
      </c>
      <c r="I378" s="142">
        <v>4.1641012999999996</v>
      </c>
      <c r="J378" s="142">
        <v>0.53844230000000004</v>
      </c>
      <c r="K378" s="142">
        <v>0</v>
      </c>
      <c r="L378" s="142">
        <v>0</v>
      </c>
      <c r="M378" s="142">
        <v>0</v>
      </c>
      <c r="N378" s="142">
        <v>0</v>
      </c>
      <c r="O378" s="142">
        <v>0</v>
      </c>
      <c r="P378" s="142">
        <v>0</v>
      </c>
      <c r="Q378" s="142">
        <v>0</v>
      </c>
      <c r="R378" s="142">
        <v>0</v>
      </c>
      <c r="S378" s="142">
        <v>0</v>
      </c>
      <c r="T378" s="142">
        <v>0</v>
      </c>
      <c r="U378" s="142">
        <v>1.3518555999999999</v>
      </c>
      <c r="V378" s="142">
        <v>2.0433504999999998</v>
      </c>
      <c r="W378" s="142">
        <v>0.7688952</v>
      </c>
      <c r="X378" s="142">
        <v>0</v>
      </c>
      <c r="Y378" s="142">
        <v>0</v>
      </c>
      <c r="Z378" s="142">
        <v>0</v>
      </c>
      <c r="AA378" s="142">
        <v>0</v>
      </c>
      <c r="AB378" s="142">
        <v>0</v>
      </c>
      <c r="AC378" s="142">
        <v>0</v>
      </c>
      <c r="AD378" s="142">
        <v>0</v>
      </c>
      <c r="AE378" s="143">
        <v>0.53844230000000004</v>
      </c>
      <c r="AF378" s="140"/>
      <c r="AG378" s="140"/>
      <c r="AH378" s="140"/>
    </row>
    <row r="379" spans="1:34" x14ac:dyDescent="0.2">
      <c r="A379" s="140" t="s">
        <v>879</v>
      </c>
      <c r="B379" s="140" t="s">
        <v>29</v>
      </c>
      <c r="C379" s="140" t="s">
        <v>2015</v>
      </c>
      <c r="D379" s="141" t="s">
        <v>651</v>
      </c>
      <c r="E379" s="141" t="s">
        <v>879</v>
      </c>
      <c r="F379" s="140" t="s">
        <v>880</v>
      </c>
      <c r="G379" s="142">
        <f t="shared" si="5"/>
        <v>7.2667164</v>
      </c>
      <c r="H379" s="142">
        <v>0</v>
      </c>
      <c r="I379" s="142">
        <v>6.5504888000000001</v>
      </c>
      <c r="J379" s="142">
        <v>0.71622760000000008</v>
      </c>
      <c r="K379" s="142">
        <v>0</v>
      </c>
      <c r="L379" s="142">
        <v>0</v>
      </c>
      <c r="M379" s="142">
        <v>0</v>
      </c>
      <c r="N379" s="142">
        <v>0</v>
      </c>
      <c r="O379" s="142">
        <v>0</v>
      </c>
      <c r="P379" s="142">
        <v>0</v>
      </c>
      <c r="Q379" s="142">
        <v>0</v>
      </c>
      <c r="R379" s="142">
        <v>0</v>
      </c>
      <c r="S379" s="142">
        <v>0</v>
      </c>
      <c r="T379" s="142">
        <v>0</v>
      </c>
      <c r="U379" s="142">
        <v>0.89510970000000001</v>
      </c>
      <c r="V379" s="142">
        <v>4.3344072000000002</v>
      </c>
      <c r="W379" s="142">
        <v>1.3209719</v>
      </c>
      <c r="X379" s="142">
        <v>0.26101220000000003</v>
      </c>
      <c r="Y379" s="142">
        <v>0</v>
      </c>
      <c r="Z379" s="142">
        <v>0</v>
      </c>
      <c r="AA379" s="142">
        <v>0</v>
      </c>
      <c r="AB379" s="142">
        <v>0</v>
      </c>
      <c r="AC379" s="142">
        <v>0</v>
      </c>
      <c r="AD379" s="142">
        <v>0</v>
      </c>
      <c r="AE379" s="143">
        <v>0.45521539999999999</v>
      </c>
      <c r="AF379" s="140"/>
      <c r="AG379" s="140"/>
      <c r="AH379" s="140"/>
    </row>
    <row r="380" spans="1:34" x14ac:dyDescent="0.2">
      <c r="A380" s="140" t="s">
        <v>942</v>
      </c>
      <c r="B380" s="140" t="s">
        <v>29</v>
      </c>
      <c r="C380" s="140" t="s">
        <v>2015</v>
      </c>
      <c r="D380" s="141" t="s">
        <v>651</v>
      </c>
      <c r="E380" s="141" t="s">
        <v>942</v>
      </c>
      <c r="F380" s="140" t="s">
        <v>1404</v>
      </c>
      <c r="G380" s="142">
        <f t="shared" si="5"/>
        <v>8.2599979000000001</v>
      </c>
      <c r="H380" s="142">
        <v>0</v>
      </c>
      <c r="I380" s="142">
        <v>7.7672097999999998</v>
      </c>
      <c r="J380" s="142">
        <v>0.49278809999999995</v>
      </c>
      <c r="K380" s="142">
        <v>0</v>
      </c>
      <c r="L380" s="142">
        <v>0</v>
      </c>
      <c r="M380" s="142">
        <v>0</v>
      </c>
      <c r="N380" s="142">
        <v>0</v>
      </c>
      <c r="O380" s="142">
        <v>0</v>
      </c>
      <c r="P380" s="142">
        <v>0</v>
      </c>
      <c r="Q380" s="142">
        <v>0</v>
      </c>
      <c r="R380" s="142">
        <v>0</v>
      </c>
      <c r="S380" s="142">
        <v>0</v>
      </c>
      <c r="T380" s="142">
        <v>0</v>
      </c>
      <c r="U380" s="142">
        <v>1.2952437999999999</v>
      </c>
      <c r="V380" s="142">
        <v>5.1078732000000002</v>
      </c>
      <c r="W380" s="142">
        <v>1.3640928000000001</v>
      </c>
      <c r="X380" s="142">
        <v>0.27520129999999998</v>
      </c>
      <c r="Y380" s="142">
        <v>0</v>
      </c>
      <c r="Z380" s="142">
        <v>0.1080868</v>
      </c>
      <c r="AA380" s="142">
        <v>0</v>
      </c>
      <c r="AB380" s="142">
        <v>0</v>
      </c>
      <c r="AC380" s="142">
        <v>0.1095</v>
      </c>
      <c r="AD380" s="142">
        <v>0</v>
      </c>
      <c r="AE380" s="143">
        <v>0</v>
      </c>
      <c r="AF380" s="140"/>
      <c r="AG380" s="140"/>
      <c r="AH380" s="140"/>
    </row>
    <row r="381" spans="1:34" x14ac:dyDescent="0.2">
      <c r="A381" s="140" t="s">
        <v>658</v>
      </c>
      <c r="B381" s="140" t="s">
        <v>29</v>
      </c>
      <c r="C381" s="140" t="s">
        <v>2015</v>
      </c>
      <c r="D381" s="141" t="s">
        <v>651</v>
      </c>
      <c r="E381" s="141" t="s">
        <v>658</v>
      </c>
      <c r="F381" s="140" t="s">
        <v>659</v>
      </c>
      <c r="G381" s="142">
        <f t="shared" si="5"/>
        <v>6.9881726999999998</v>
      </c>
      <c r="H381" s="142">
        <v>0</v>
      </c>
      <c r="I381" s="142">
        <v>6.7700908999999996</v>
      </c>
      <c r="J381" s="142">
        <v>0.21808179999999999</v>
      </c>
      <c r="K381" s="142">
        <v>0</v>
      </c>
      <c r="L381" s="142">
        <v>0</v>
      </c>
      <c r="M381" s="142">
        <v>0</v>
      </c>
      <c r="N381" s="142">
        <v>0</v>
      </c>
      <c r="O381" s="142">
        <v>0</v>
      </c>
      <c r="P381" s="142">
        <v>0</v>
      </c>
      <c r="Q381" s="142">
        <v>0</v>
      </c>
      <c r="R381" s="142">
        <v>0</v>
      </c>
      <c r="S381" s="142">
        <v>0</v>
      </c>
      <c r="T381" s="142">
        <v>0</v>
      </c>
      <c r="U381" s="142">
        <v>1.3137506999999999</v>
      </c>
      <c r="V381" s="142">
        <v>2.8630833</v>
      </c>
      <c r="W381" s="142">
        <v>2.5932569000000001</v>
      </c>
      <c r="X381" s="142">
        <v>0</v>
      </c>
      <c r="Y381" s="142">
        <v>0</v>
      </c>
      <c r="Z381" s="142">
        <v>0</v>
      </c>
      <c r="AA381" s="142">
        <v>2.5200000000000001E-3</v>
      </c>
      <c r="AB381" s="142">
        <v>0</v>
      </c>
      <c r="AC381" s="142">
        <v>0</v>
      </c>
      <c r="AD381" s="142">
        <v>0</v>
      </c>
      <c r="AE381" s="143">
        <v>0.2155618</v>
      </c>
      <c r="AF381" s="140"/>
      <c r="AG381" s="140"/>
      <c r="AH381" s="140"/>
    </row>
    <row r="382" spans="1:34" x14ac:dyDescent="0.2">
      <c r="A382" s="140" t="s">
        <v>2398</v>
      </c>
      <c r="B382" s="140" t="s">
        <v>29</v>
      </c>
      <c r="C382" s="140" t="s">
        <v>2015</v>
      </c>
      <c r="D382" s="141" t="s">
        <v>651</v>
      </c>
      <c r="E382" s="141" t="s">
        <v>2398</v>
      </c>
      <c r="F382" s="140" t="s">
        <v>2399</v>
      </c>
      <c r="G382" s="142">
        <f t="shared" si="5"/>
        <v>4.6606558000000007</v>
      </c>
      <c r="H382" s="142">
        <v>0</v>
      </c>
      <c r="I382" s="142">
        <v>4.0451845000000004</v>
      </c>
      <c r="J382" s="142">
        <v>0.61547130000000005</v>
      </c>
      <c r="K382" s="142">
        <v>0</v>
      </c>
      <c r="L382" s="142">
        <v>0</v>
      </c>
      <c r="M382" s="142">
        <v>0</v>
      </c>
      <c r="N382" s="142">
        <v>0</v>
      </c>
      <c r="O382" s="142">
        <v>0</v>
      </c>
      <c r="P382" s="142">
        <v>0</v>
      </c>
      <c r="Q382" s="142">
        <v>0</v>
      </c>
      <c r="R382" s="142">
        <v>0</v>
      </c>
      <c r="S382" s="142">
        <v>0</v>
      </c>
      <c r="T382" s="142">
        <v>0</v>
      </c>
      <c r="U382" s="142">
        <v>0.59465889999999999</v>
      </c>
      <c r="V382" s="142">
        <v>2.3437345999999999</v>
      </c>
      <c r="W382" s="142">
        <v>1.1067910000000001</v>
      </c>
      <c r="X382" s="142">
        <v>0</v>
      </c>
      <c r="Y382" s="142">
        <v>0</v>
      </c>
      <c r="Z382" s="142">
        <v>0</v>
      </c>
      <c r="AA382" s="142">
        <v>0</v>
      </c>
      <c r="AB382" s="142">
        <v>0</v>
      </c>
      <c r="AC382" s="142">
        <v>0</v>
      </c>
      <c r="AD382" s="142">
        <v>0</v>
      </c>
      <c r="AE382" s="143">
        <v>0.61547130000000005</v>
      </c>
      <c r="AF382" s="140"/>
      <c r="AG382" s="140"/>
      <c r="AH382" s="140"/>
    </row>
    <row r="383" spans="1:34" x14ac:dyDescent="0.2">
      <c r="A383" s="140" t="s">
        <v>2400</v>
      </c>
      <c r="B383" s="140" t="s">
        <v>29</v>
      </c>
      <c r="C383" s="140" t="s">
        <v>2015</v>
      </c>
      <c r="D383" s="141" t="s">
        <v>651</v>
      </c>
      <c r="E383" s="141" t="s">
        <v>2400</v>
      </c>
      <c r="F383" s="140" t="s">
        <v>2401</v>
      </c>
      <c r="G383" s="142">
        <f t="shared" si="5"/>
        <v>3.3373333999999999</v>
      </c>
      <c r="H383" s="142">
        <v>0.08</v>
      </c>
      <c r="I383" s="142">
        <v>2.4770156999999999</v>
      </c>
      <c r="J383" s="142">
        <v>0.7803177</v>
      </c>
      <c r="K383" s="142">
        <v>0</v>
      </c>
      <c r="L383" s="142">
        <v>0</v>
      </c>
      <c r="M383" s="142">
        <v>0</v>
      </c>
      <c r="N383" s="142">
        <v>0</v>
      </c>
      <c r="O383" s="142">
        <v>0</v>
      </c>
      <c r="P383" s="142">
        <v>0.08</v>
      </c>
      <c r="Q383" s="142">
        <v>0</v>
      </c>
      <c r="R383" s="142">
        <v>0</v>
      </c>
      <c r="S383" s="142">
        <v>0</v>
      </c>
      <c r="T383" s="142">
        <v>0</v>
      </c>
      <c r="U383" s="142">
        <v>0.50272289999999997</v>
      </c>
      <c r="V383" s="142">
        <v>1.4970600000000001</v>
      </c>
      <c r="W383" s="142">
        <v>0.47723280000000001</v>
      </c>
      <c r="X383" s="142">
        <v>0</v>
      </c>
      <c r="Y383" s="142">
        <v>0</v>
      </c>
      <c r="Z383" s="142">
        <v>0</v>
      </c>
      <c r="AA383" s="142">
        <v>0</v>
      </c>
      <c r="AB383" s="142">
        <v>0</v>
      </c>
      <c r="AC383" s="142">
        <v>0</v>
      </c>
      <c r="AD383" s="142">
        <v>0</v>
      </c>
      <c r="AE383" s="143">
        <v>0.7803177</v>
      </c>
      <c r="AF383" s="140"/>
      <c r="AG383" s="140"/>
      <c r="AH383" s="140"/>
    </row>
    <row r="384" spans="1:34" x14ac:dyDescent="0.2">
      <c r="A384" s="140" t="s">
        <v>656</v>
      </c>
      <c r="B384" s="140" t="s">
        <v>29</v>
      </c>
      <c r="C384" s="140" t="s">
        <v>2015</v>
      </c>
      <c r="D384" s="141" t="s">
        <v>651</v>
      </c>
      <c r="E384" s="141" t="s">
        <v>656</v>
      </c>
      <c r="F384" s="140" t="s">
        <v>657</v>
      </c>
      <c r="G384" s="142">
        <f t="shared" si="5"/>
        <v>7.4365218999999998</v>
      </c>
      <c r="H384" s="142">
        <v>0</v>
      </c>
      <c r="I384" s="142">
        <v>6.6744463999999999</v>
      </c>
      <c r="J384" s="142">
        <v>0.76207550000000002</v>
      </c>
      <c r="K384" s="142">
        <v>0</v>
      </c>
      <c r="L384" s="142">
        <v>0</v>
      </c>
      <c r="M384" s="142">
        <v>0</v>
      </c>
      <c r="N384" s="142">
        <v>0</v>
      </c>
      <c r="O384" s="142">
        <v>0</v>
      </c>
      <c r="P384" s="142">
        <v>0</v>
      </c>
      <c r="Q384" s="142">
        <v>0</v>
      </c>
      <c r="R384" s="142">
        <v>0</v>
      </c>
      <c r="S384" s="142">
        <v>0</v>
      </c>
      <c r="T384" s="142">
        <v>0</v>
      </c>
      <c r="U384" s="142">
        <v>1.379394</v>
      </c>
      <c r="V384" s="142">
        <v>3.8103098000000002</v>
      </c>
      <c r="W384" s="142">
        <v>1.4847425999999999</v>
      </c>
      <c r="X384" s="142">
        <v>0.220911</v>
      </c>
      <c r="Y384" s="142">
        <v>0</v>
      </c>
      <c r="Z384" s="142">
        <v>0</v>
      </c>
      <c r="AA384" s="142">
        <v>0</v>
      </c>
      <c r="AB384" s="142">
        <v>0</v>
      </c>
      <c r="AC384" s="142">
        <v>0</v>
      </c>
      <c r="AD384" s="142">
        <v>0</v>
      </c>
      <c r="AE384" s="143">
        <v>0.54116450000000005</v>
      </c>
      <c r="AF384" s="140"/>
      <c r="AG384" s="140"/>
      <c r="AH384" s="140"/>
    </row>
    <row r="385" spans="1:34" x14ac:dyDescent="0.2">
      <c r="A385" s="140" t="s">
        <v>2402</v>
      </c>
      <c r="B385" s="140" t="s">
        <v>29</v>
      </c>
      <c r="C385" s="140" t="s">
        <v>2015</v>
      </c>
      <c r="D385" s="141" t="s">
        <v>651</v>
      </c>
      <c r="E385" s="141" t="s">
        <v>2402</v>
      </c>
      <c r="F385" s="140" t="s">
        <v>2403</v>
      </c>
      <c r="G385" s="142">
        <f t="shared" si="5"/>
        <v>6.0915480000000004</v>
      </c>
      <c r="H385" s="142">
        <v>0.11</v>
      </c>
      <c r="I385" s="142">
        <v>5.5971966000000002</v>
      </c>
      <c r="J385" s="142">
        <v>0.38435140000000001</v>
      </c>
      <c r="K385" s="142">
        <v>0</v>
      </c>
      <c r="L385" s="142">
        <v>0.11</v>
      </c>
      <c r="M385" s="142">
        <v>0</v>
      </c>
      <c r="N385" s="142">
        <v>0</v>
      </c>
      <c r="O385" s="142">
        <v>0</v>
      </c>
      <c r="P385" s="142">
        <v>0</v>
      </c>
      <c r="Q385" s="142">
        <v>0</v>
      </c>
      <c r="R385" s="142">
        <v>0</v>
      </c>
      <c r="S385" s="142">
        <v>0</v>
      </c>
      <c r="T385" s="142">
        <v>0</v>
      </c>
      <c r="U385" s="142">
        <v>1.3374132000000001</v>
      </c>
      <c r="V385" s="142">
        <v>2.7405887999999998</v>
      </c>
      <c r="W385" s="142">
        <v>1.5191946000000001</v>
      </c>
      <c r="X385" s="142">
        <v>0</v>
      </c>
      <c r="Y385" s="142">
        <v>0</v>
      </c>
      <c r="Z385" s="142">
        <v>0</v>
      </c>
      <c r="AA385" s="142">
        <v>0</v>
      </c>
      <c r="AB385" s="142">
        <v>0</v>
      </c>
      <c r="AC385" s="142">
        <v>0.1389</v>
      </c>
      <c r="AD385" s="142">
        <v>0</v>
      </c>
      <c r="AE385" s="143">
        <v>0.24545139999999999</v>
      </c>
      <c r="AF385" s="140"/>
      <c r="AG385" s="140"/>
      <c r="AH385" s="140"/>
    </row>
    <row r="386" spans="1:34" x14ac:dyDescent="0.2">
      <c r="A386" s="140" t="s">
        <v>654</v>
      </c>
      <c r="B386" s="140" t="s">
        <v>29</v>
      </c>
      <c r="C386" s="140" t="s">
        <v>2015</v>
      </c>
      <c r="D386" s="141" t="s">
        <v>651</v>
      </c>
      <c r="E386" s="141" t="s">
        <v>654</v>
      </c>
      <c r="F386" s="140" t="s">
        <v>655</v>
      </c>
      <c r="G386" s="142">
        <f t="shared" ref="G386:G449" si="6">SUM(H386,I386,J386)</f>
        <v>6.3806657000000007</v>
      </c>
      <c r="H386" s="142">
        <v>0</v>
      </c>
      <c r="I386" s="142">
        <v>5.4300649000000005</v>
      </c>
      <c r="J386" s="142">
        <v>0.95060079999999991</v>
      </c>
      <c r="K386" s="142">
        <v>0</v>
      </c>
      <c r="L386" s="142">
        <v>0</v>
      </c>
      <c r="M386" s="142">
        <v>0</v>
      </c>
      <c r="N386" s="142">
        <v>0</v>
      </c>
      <c r="O386" s="142">
        <v>0</v>
      </c>
      <c r="P386" s="142">
        <v>0</v>
      </c>
      <c r="Q386" s="142">
        <v>0</v>
      </c>
      <c r="R386" s="142">
        <v>0</v>
      </c>
      <c r="S386" s="142">
        <v>0</v>
      </c>
      <c r="T386" s="142">
        <v>0</v>
      </c>
      <c r="U386" s="142">
        <v>1.5046491</v>
      </c>
      <c r="V386" s="142">
        <v>3.2806758999999999</v>
      </c>
      <c r="W386" s="142">
        <v>0.64473990000000003</v>
      </c>
      <c r="X386" s="142">
        <v>0.59020629999999996</v>
      </c>
      <c r="Y386" s="142">
        <v>0.21809999999999999</v>
      </c>
      <c r="Z386" s="142">
        <v>0</v>
      </c>
      <c r="AA386" s="142">
        <v>0</v>
      </c>
      <c r="AB386" s="142">
        <v>0</v>
      </c>
      <c r="AC386" s="142">
        <v>0</v>
      </c>
      <c r="AD386" s="142">
        <v>0</v>
      </c>
      <c r="AE386" s="143">
        <v>0.14229449999999999</v>
      </c>
      <c r="AF386" s="140"/>
      <c r="AG386" s="140"/>
      <c r="AH386" s="140"/>
    </row>
    <row r="387" spans="1:34" x14ac:dyDescent="0.2">
      <c r="A387" s="140" t="s">
        <v>652</v>
      </c>
      <c r="B387" s="140" t="s">
        <v>29</v>
      </c>
      <c r="C387" s="140" t="s">
        <v>2015</v>
      </c>
      <c r="D387" s="141" t="s">
        <v>651</v>
      </c>
      <c r="E387" s="141" t="s">
        <v>652</v>
      </c>
      <c r="F387" s="140" t="s">
        <v>653</v>
      </c>
      <c r="G387" s="142">
        <f t="shared" si="6"/>
        <v>5.6142835</v>
      </c>
      <c r="H387" s="142">
        <v>0.1</v>
      </c>
      <c r="I387" s="142">
        <v>5.1054574000000006</v>
      </c>
      <c r="J387" s="142">
        <v>0.40882610000000003</v>
      </c>
      <c r="K387" s="142">
        <v>0</v>
      </c>
      <c r="L387" s="142">
        <v>0</v>
      </c>
      <c r="M387" s="142">
        <v>0</v>
      </c>
      <c r="N387" s="142">
        <v>0</v>
      </c>
      <c r="O387" s="142">
        <v>0.1</v>
      </c>
      <c r="P387" s="142">
        <v>0</v>
      </c>
      <c r="Q387" s="142">
        <v>0</v>
      </c>
      <c r="R387" s="142">
        <v>0</v>
      </c>
      <c r="S387" s="142">
        <v>0</v>
      </c>
      <c r="T387" s="142">
        <v>0</v>
      </c>
      <c r="U387" s="142">
        <v>1.5651147000000001</v>
      </c>
      <c r="V387" s="142">
        <v>2.2766106000000002</v>
      </c>
      <c r="W387" s="142">
        <v>1.2637320999999999</v>
      </c>
      <c r="X387" s="142">
        <v>0</v>
      </c>
      <c r="Y387" s="142">
        <v>0</v>
      </c>
      <c r="Z387" s="142">
        <v>0.1242</v>
      </c>
      <c r="AA387" s="142">
        <v>0.10112</v>
      </c>
      <c r="AB387" s="142">
        <v>0</v>
      </c>
      <c r="AC387" s="142">
        <v>0</v>
      </c>
      <c r="AD387" s="142">
        <v>0</v>
      </c>
      <c r="AE387" s="143">
        <v>0.18350610000000001</v>
      </c>
      <c r="AF387" s="140"/>
      <c r="AG387" s="140"/>
      <c r="AH387" s="140"/>
    </row>
    <row r="388" spans="1:34" x14ac:dyDescent="0.2">
      <c r="A388" s="140" t="s">
        <v>941</v>
      </c>
      <c r="B388" s="140" t="s">
        <v>29</v>
      </c>
      <c r="C388" s="140" t="s">
        <v>2015</v>
      </c>
      <c r="D388" s="141" t="s">
        <v>651</v>
      </c>
      <c r="E388" s="141" t="s">
        <v>941</v>
      </c>
      <c r="F388" s="140" t="s">
        <v>1403</v>
      </c>
      <c r="G388" s="142">
        <f t="shared" si="6"/>
        <v>12.054323400000001</v>
      </c>
      <c r="H388" s="142">
        <v>0.5</v>
      </c>
      <c r="I388" s="142">
        <v>10.148203200000001</v>
      </c>
      <c r="J388" s="142">
        <v>1.4061202000000002</v>
      </c>
      <c r="K388" s="142">
        <v>0.28000000000000003</v>
      </c>
      <c r="L388" s="142">
        <v>0</v>
      </c>
      <c r="M388" s="142">
        <v>0</v>
      </c>
      <c r="N388" s="142">
        <v>0.11</v>
      </c>
      <c r="O388" s="142">
        <v>0.11</v>
      </c>
      <c r="P388" s="142">
        <v>0</v>
      </c>
      <c r="Q388" s="142">
        <v>0</v>
      </c>
      <c r="R388" s="142">
        <v>0</v>
      </c>
      <c r="S388" s="142">
        <v>0</v>
      </c>
      <c r="T388" s="142">
        <v>0</v>
      </c>
      <c r="U388" s="142">
        <v>2.4529097000000002</v>
      </c>
      <c r="V388" s="142">
        <v>5.8166950000000002</v>
      </c>
      <c r="W388" s="142">
        <v>1.8785985000000001</v>
      </c>
      <c r="X388" s="142">
        <v>0.3526067</v>
      </c>
      <c r="Y388" s="142">
        <v>0.101728</v>
      </c>
      <c r="Z388" s="142">
        <v>0.37335000000000002</v>
      </c>
      <c r="AA388" s="142">
        <v>0</v>
      </c>
      <c r="AB388" s="142">
        <v>0</v>
      </c>
      <c r="AC388" s="142">
        <v>0</v>
      </c>
      <c r="AD388" s="142">
        <v>0</v>
      </c>
      <c r="AE388" s="143">
        <v>0.57843549999999999</v>
      </c>
      <c r="AF388" s="140"/>
      <c r="AG388" s="140"/>
      <c r="AH388" s="140"/>
    </row>
    <row r="389" spans="1:34" x14ac:dyDescent="0.2">
      <c r="A389" s="140" t="s">
        <v>660</v>
      </c>
      <c r="B389" s="140" t="s">
        <v>29</v>
      </c>
      <c r="C389" s="140" t="s">
        <v>2015</v>
      </c>
      <c r="D389" s="141" t="s">
        <v>651</v>
      </c>
      <c r="E389" s="141" t="s">
        <v>660</v>
      </c>
      <c r="F389" s="140" t="s">
        <v>661</v>
      </c>
      <c r="G389" s="142">
        <f t="shared" si="6"/>
        <v>5.1149562</v>
      </c>
      <c r="H389" s="142">
        <v>0</v>
      </c>
      <c r="I389" s="142">
        <v>4.7053624000000003</v>
      </c>
      <c r="J389" s="142">
        <v>0.40959380000000001</v>
      </c>
      <c r="K389" s="142">
        <v>0</v>
      </c>
      <c r="L389" s="142">
        <v>0</v>
      </c>
      <c r="M389" s="142">
        <v>0</v>
      </c>
      <c r="N389" s="142">
        <v>0</v>
      </c>
      <c r="O389" s="142">
        <v>0</v>
      </c>
      <c r="P389" s="142">
        <v>0</v>
      </c>
      <c r="Q389" s="142">
        <v>0</v>
      </c>
      <c r="R389" s="142">
        <v>0</v>
      </c>
      <c r="S389" s="142">
        <v>0</v>
      </c>
      <c r="T389" s="142">
        <v>0</v>
      </c>
      <c r="U389" s="142">
        <v>1.1861895</v>
      </c>
      <c r="V389" s="142">
        <v>2.7245214999999998</v>
      </c>
      <c r="W389" s="142">
        <v>0.79465140000000001</v>
      </c>
      <c r="X389" s="142">
        <v>0.11239970000000001</v>
      </c>
      <c r="Y389" s="142">
        <v>0</v>
      </c>
      <c r="Z389" s="142">
        <v>0</v>
      </c>
      <c r="AA389" s="142">
        <v>0</v>
      </c>
      <c r="AB389" s="142">
        <v>0</v>
      </c>
      <c r="AC389" s="142">
        <v>0</v>
      </c>
      <c r="AD389" s="142">
        <v>0</v>
      </c>
      <c r="AE389" s="143">
        <v>0.29719410000000002</v>
      </c>
      <c r="AF389" s="140"/>
      <c r="AG389" s="140"/>
      <c r="AH389" s="140"/>
    </row>
    <row r="390" spans="1:34" x14ac:dyDescent="0.2">
      <c r="A390" s="140" t="s">
        <v>969</v>
      </c>
      <c r="B390" s="140" t="s">
        <v>25</v>
      </c>
      <c r="C390" s="140" t="s">
        <v>2010</v>
      </c>
      <c r="D390" s="141" t="s">
        <v>13</v>
      </c>
      <c r="E390" s="141" t="s">
        <v>969</v>
      </c>
      <c r="F390" s="140" t="s">
        <v>1432</v>
      </c>
      <c r="G390" s="142">
        <f t="shared" si="6"/>
        <v>6.4528347999999998</v>
      </c>
      <c r="H390" s="142">
        <v>0.03</v>
      </c>
      <c r="I390" s="142">
        <v>5.8789464999999996</v>
      </c>
      <c r="J390" s="142">
        <v>0.54388829999999999</v>
      </c>
      <c r="K390" s="142">
        <v>0.03</v>
      </c>
      <c r="L390" s="142">
        <v>0</v>
      </c>
      <c r="M390" s="142">
        <v>0</v>
      </c>
      <c r="N390" s="142">
        <v>0</v>
      </c>
      <c r="O390" s="142">
        <v>0</v>
      </c>
      <c r="P390" s="142">
        <v>0</v>
      </c>
      <c r="Q390" s="142">
        <v>0</v>
      </c>
      <c r="R390" s="142">
        <v>0</v>
      </c>
      <c r="S390" s="142">
        <v>0</v>
      </c>
      <c r="T390" s="142">
        <v>0</v>
      </c>
      <c r="U390" s="142">
        <v>0.87190849999999998</v>
      </c>
      <c r="V390" s="142">
        <v>3.8189147999999999</v>
      </c>
      <c r="W390" s="142">
        <v>1.1881231999999999</v>
      </c>
      <c r="X390" s="142">
        <v>0.1042368</v>
      </c>
      <c r="Y390" s="142">
        <v>0</v>
      </c>
      <c r="Z390" s="142">
        <v>0</v>
      </c>
      <c r="AA390" s="142">
        <v>0</v>
      </c>
      <c r="AB390" s="142">
        <v>0</v>
      </c>
      <c r="AC390" s="142">
        <v>0</v>
      </c>
      <c r="AD390" s="142">
        <v>0</v>
      </c>
      <c r="AE390" s="143">
        <v>0.43965149999999997</v>
      </c>
      <c r="AF390" s="140"/>
      <c r="AG390" s="140"/>
      <c r="AH390" s="140"/>
    </row>
    <row r="391" spans="1:34" x14ac:dyDescent="0.2">
      <c r="A391" s="140" t="s">
        <v>2404</v>
      </c>
      <c r="B391" s="140" t="s">
        <v>25</v>
      </c>
      <c r="C391" s="140" t="s">
        <v>2010</v>
      </c>
      <c r="D391" s="141" t="s">
        <v>13</v>
      </c>
      <c r="E391" s="141" t="s">
        <v>2404</v>
      </c>
      <c r="F391" s="140" t="s">
        <v>2405</v>
      </c>
      <c r="G391" s="142">
        <f t="shared" si="6"/>
        <v>5.3895292000000001</v>
      </c>
      <c r="H391" s="142">
        <v>0</v>
      </c>
      <c r="I391" s="142">
        <v>5.3895292000000001</v>
      </c>
      <c r="J391" s="142">
        <v>0</v>
      </c>
      <c r="K391" s="142">
        <v>0</v>
      </c>
      <c r="L391" s="142">
        <v>0</v>
      </c>
      <c r="M391" s="142">
        <v>0</v>
      </c>
      <c r="N391" s="142">
        <v>0</v>
      </c>
      <c r="O391" s="142">
        <v>0</v>
      </c>
      <c r="P391" s="142">
        <v>0</v>
      </c>
      <c r="Q391" s="142">
        <v>0</v>
      </c>
      <c r="R391" s="142">
        <v>0</v>
      </c>
      <c r="S391" s="142">
        <v>0</v>
      </c>
      <c r="T391" s="142">
        <v>0</v>
      </c>
      <c r="U391" s="142">
        <v>1.0688732000000001</v>
      </c>
      <c r="V391" s="142">
        <v>2.9204536999999999</v>
      </c>
      <c r="W391" s="142">
        <v>1.4002022999999999</v>
      </c>
      <c r="X391" s="142">
        <v>0</v>
      </c>
      <c r="Y391" s="142">
        <v>0</v>
      </c>
      <c r="Z391" s="142">
        <v>0</v>
      </c>
      <c r="AA391" s="142">
        <v>0</v>
      </c>
      <c r="AB391" s="142">
        <v>0</v>
      </c>
      <c r="AC391" s="142">
        <v>0</v>
      </c>
      <c r="AD391" s="142">
        <v>0</v>
      </c>
      <c r="AE391" s="143">
        <v>0</v>
      </c>
      <c r="AF391" s="140"/>
      <c r="AG391" s="140"/>
      <c r="AH391" s="140"/>
    </row>
    <row r="392" spans="1:34" x14ac:dyDescent="0.2">
      <c r="A392" s="140" t="s">
        <v>368</v>
      </c>
      <c r="B392" s="140" t="s">
        <v>25</v>
      </c>
      <c r="C392" s="140" t="s">
        <v>2010</v>
      </c>
      <c r="D392" s="141" t="s">
        <v>13</v>
      </c>
      <c r="E392" s="141" t="s">
        <v>368</v>
      </c>
      <c r="F392" s="140" t="s">
        <v>369</v>
      </c>
      <c r="G392" s="142">
        <f t="shared" si="6"/>
        <v>7.8505818999999999</v>
      </c>
      <c r="H392" s="142">
        <v>0</v>
      </c>
      <c r="I392" s="142">
        <v>7.2195814</v>
      </c>
      <c r="J392" s="142">
        <v>0.63100049999999996</v>
      </c>
      <c r="K392" s="142">
        <v>0</v>
      </c>
      <c r="L392" s="142">
        <v>0</v>
      </c>
      <c r="M392" s="142">
        <v>0</v>
      </c>
      <c r="N392" s="142">
        <v>0</v>
      </c>
      <c r="O392" s="142">
        <v>0</v>
      </c>
      <c r="P392" s="142">
        <v>0</v>
      </c>
      <c r="Q392" s="142">
        <v>0</v>
      </c>
      <c r="R392" s="142">
        <v>0</v>
      </c>
      <c r="S392" s="142">
        <v>0</v>
      </c>
      <c r="T392" s="142">
        <v>0</v>
      </c>
      <c r="U392" s="142">
        <v>2.5121180000000001</v>
      </c>
      <c r="V392" s="142">
        <v>3.4537721000000001</v>
      </c>
      <c r="W392" s="142">
        <v>1.2536913000000001</v>
      </c>
      <c r="X392" s="142">
        <v>0.28890369999999999</v>
      </c>
      <c r="Y392" s="142">
        <v>0</v>
      </c>
      <c r="Z392" s="142">
        <v>0.14924999999999999</v>
      </c>
      <c r="AA392" s="142">
        <v>0</v>
      </c>
      <c r="AB392" s="142">
        <v>0</v>
      </c>
      <c r="AC392" s="142">
        <v>0</v>
      </c>
      <c r="AD392" s="142">
        <v>0</v>
      </c>
      <c r="AE392" s="143">
        <v>0.19284680000000001</v>
      </c>
      <c r="AF392" s="140"/>
      <c r="AG392" s="140"/>
      <c r="AH392" s="140"/>
    </row>
    <row r="393" spans="1:34" x14ac:dyDescent="0.2">
      <c r="A393" s="140" t="s">
        <v>442</v>
      </c>
      <c r="B393" s="140" t="s">
        <v>25</v>
      </c>
      <c r="C393" s="140" t="s">
        <v>2010</v>
      </c>
      <c r="D393" s="141" t="s">
        <v>13</v>
      </c>
      <c r="E393" s="141" t="s">
        <v>442</v>
      </c>
      <c r="F393" s="140" t="s">
        <v>443</v>
      </c>
      <c r="G393" s="142">
        <f t="shared" si="6"/>
        <v>6.0500121999999994</v>
      </c>
      <c r="H393" s="142">
        <v>7.0000000000000007E-2</v>
      </c>
      <c r="I393" s="142">
        <v>5.1937049999999996</v>
      </c>
      <c r="J393" s="142">
        <v>0.78630719999999998</v>
      </c>
      <c r="K393" s="142">
        <v>0</v>
      </c>
      <c r="L393" s="142">
        <v>0</v>
      </c>
      <c r="M393" s="142">
        <v>0</v>
      </c>
      <c r="N393" s="142">
        <v>7.0000000000000007E-2</v>
      </c>
      <c r="O393" s="142">
        <v>0</v>
      </c>
      <c r="P393" s="142">
        <v>0</v>
      </c>
      <c r="Q393" s="142">
        <v>0</v>
      </c>
      <c r="R393" s="142">
        <v>0</v>
      </c>
      <c r="S393" s="142">
        <v>0</v>
      </c>
      <c r="T393" s="142">
        <v>0</v>
      </c>
      <c r="U393" s="142">
        <v>0.54809379999999996</v>
      </c>
      <c r="V393" s="142">
        <v>3.8595695999999999</v>
      </c>
      <c r="W393" s="142">
        <v>0.78604160000000001</v>
      </c>
      <c r="X393" s="142">
        <v>0.30377670000000001</v>
      </c>
      <c r="Y393" s="142">
        <v>0</v>
      </c>
      <c r="Z393" s="142">
        <v>0</v>
      </c>
      <c r="AA393" s="142">
        <v>0</v>
      </c>
      <c r="AB393" s="142">
        <v>0</v>
      </c>
      <c r="AC393" s="142">
        <v>0</v>
      </c>
      <c r="AD393" s="142">
        <v>0</v>
      </c>
      <c r="AE393" s="143">
        <v>0.48253049999999997</v>
      </c>
      <c r="AF393" s="140"/>
      <c r="AG393" s="140"/>
      <c r="AH393" s="140"/>
    </row>
    <row r="394" spans="1:34" x14ac:dyDescent="0.2">
      <c r="A394" s="140" t="s">
        <v>670</v>
      </c>
      <c r="B394" s="140" t="s">
        <v>25</v>
      </c>
      <c r="C394" s="140" t="s">
        <v>2010</v>
      </c>
      <c r="D394" s="141" t="s">
        <v>13</v>
      </c>
      <c r="E394" s="141" t="s">
        <v>670</v>
      </c>
      <c r="F394" s="140" t="s">
        <v>671</v>
      </c>
      <c r="G394" s="142">
        <f t="shared" si="6"/>
        <v>8.9039123999999994</v>
      </c>
      <c r="H394" s="142">
        <v>0</v>
      </c>
      <c r="I394" s="142">
        <v>8.3259621999999993</v>
      </c>
      <c r="J394" s="142">
        <v>0.57795020000000008</v>
      </c>
      <c r="K394" s="142">
        <v>0</v>
      </c>
      <c r="L394" s="142">
        <v>0</v>
      </c>
      <c r="M394" s="142">
        <v>0</v>
      </c>
      <c r="N394" s="142">
        <v>0</v>
      </c>
      <c r="O394" s="142">
        <v>0</v>
      </c>
      <c r="P394" s="142">
        <v>0</v>
      </c>
      <c r="Q394" s="142">
        <v>0</v>
      </c>
      <c r="R394" s="142">
        <v>0</v>
      </c>
      <c r="S394" s="142">
        <v>0</v>
      </c>
      <c r="T394" s="142">
        <v>0</v>
      </c>
      <c r="U394" s="142">
        <v>1.1780915999999999</v>
      </c>
      <c r="V394" s="142">
        <v>3.6799922999999999</v>
      </c>
      <c r="W394" s="142">
        <v>3.4678783000000002</v>
      </c>
      <c r="X394" s="142">
        <v>0.1484568</v>
      </c>
      <c r="Y394" s="142">
        <v>0</v>
      </c>
      <c r="Z394" s="142">
        <v>0</v>
      </c>
      <c r="AA394" s="142">
        <v>0</v>
      </c>
      <c r="AB394" s="142">
        <v>0</v>
      </c>
      <c r="AC394" s="142">
        <v>0</v>
      </c>
      <c r="AD394" s="142">
        <v>0</v>
      </c>
      <c r="AE394" s="143">
        <v>0.42949340000000003</v>
      </c>
      <c r="AF394" s="140"/>
      <c r="AG394" s="140"/>
      <c r="AH394" s="140"/>
    </row>
    <row r="395" spans="1:34" x14ac:dyDescent="0.2">
      <c r="A395" s="140" t="s">
        <v>663</v>
      </c>
      <c r="B395" s="140" t="s">
        <v>25</v>
      </c>
      <c r="C395" s="140" t="s">
        <v>2010</v>
      </c>
      <c r="D395" s="141" t="s">
        <v>13</v>
      </c>
      <c r="E395" s="141" t="s">
        <v>663</v>
      </c>
      <c r="F395" s="140" t="s">
        <v>664</v>
      </c>
      <c r="G395" s="142">
        <f t="shared" si="6"/>
        <v>6.0762417999999991</v>
      </c>
      <c r="H395" s="142">
        <v>0.2</v>
      </c>
      <c r="I395" s="142">
        <v>5.0141893999999994</v>
      </c>
      <c r="J395" s="142">
        <v>0.86205239999999994</v>
      </c>
      <c r="K395" s="142">
        <v>0</v>
      </c>
      <c r="L395" s="142">
        <v>0</v>
      </c>
      <c r="M395" s="142">
        <v>0</v>
      </c>
      <c r="N395" s="142">
        <v>0.2</v>
      </c>
      <c r="O395" s="142">
        <v>0</v>
      </c>
      <c r="P395" s="142">
        <v>0</v>
      </c>
      <c r="Q395" s="142">
        <v>0</v>
      </c>
      <c r="R395" s="142">
        <v>0</v>
      </c>
      <c r="S395" s="142">
        <v>0</v>
      </c>
      <c r="T395" s="142">
        <v>0</v>
      </c>
      <c r="U395" s="142">
        <v>1.0655037999999999</v>
      </c>
      <c r="V395" s="142">
        <v>2.5046770999999999</v>
      </c>
      <c r="W395" s="142">
        <v>1.4440085</v>
      </c>
      <c r="X395" s="142">
        <v>0.33759620000000001</v>
      </c>
      <c r="Y395" s="142">
        <v>0</v>
      </c>
      <c r="Z395" s="142">
        <v>0.25438</v>
      </c>
      <c r="AA395" s="142">
        <v>0.1200599</v>
      </c>
      <c r="AB395" s="142">
        <v>0</v>
      </c>
      <c r="AC395" s="142">
        <v>0</v>
      </c>
      <c r="AD395" s="142">
        <v>0</v>
      </c>
      <c r="AE395" s="143">
        <v>0.15001629999999999</v>
      </c>
      <c r="AF395" s="140"/>
      <c r="AG395" s="140"/>
      <c r="AH395" s="140"/>
    </row>
    <row r="396" spans="1:34" x14ac:dyDescent="0.2">
      <c r="A396" s="140" t="s">
        <v>148</v>
      </c>
      <c r="B396" s="140" t="s">
        <v>25</v>
      </c>
      <c r="C396" s="140" t="s">
        <v>2010</v>
      </c>
      <c r="D396" s="141" t="s">
        <v>13</v>
      </c>
      <c r="E396" s="141" t="s">
        <v>148</v>
      </c>
      <c r="F396" s="140" t="s">
        <v>662</v>
      </c>
      <c r="G396" s="142">
        <f t="shared" si="6"/>
        <v>8.9778698000000023</v>
      </c>
      <c r="H396" s="142">
        <v>0.38</v>
      </c>
      <c r="I396" s="142">
        <v>8.2502413000000008</v>
      </c>
      <c r="J396" s="142">
        <v>0.34762850000000001</v>
      </c>
      <c r="K396" s="142">
        <v>0.22</v>
      </c>
      <c r="L396" s="142">
        <v>0</v>
      </c>
      <c r="M396" s="142">
        <v>0</v>
      </c>
      <c r="N396" s="142">
        <v>0.08</v>
      </c>
      <c r="O396" s="142">
        <v>0.08</v>
      </c>
      <c r="P396" s="142">
        <v>0</v>
      </c>
      <c r="Q396" s="142">
        <v>0</v>
      </c>
      <c r="R396" s="142">
        <v>0</v>
      </c>
      <c r="S396" s="142">
        <v>0</v>
      </c>
      <c r="T396" s="142">
        <v>0</v>
      </c>
      <c r="U396" s="142">
        <v>1.5932112</v>
      </c>
      <c r="V396" s="142">
        <v>5.1662068000000003</v>
      </c>
      <c r="W396" s="142">
        <v>1.4908233</v>
      </c>
      <c r="X396" s="142">
        <v>0</v>
      </c>
      <c r="Y396" s="142">
        <v>0.1118</v>
      </c>
      <c r="Z396" s="142">
        <v>0</v>
      </c>
      <c r="AA396" s="142">
        <v>0</v>
      </c>
      <c r="AB396" s="142">
        <v>0</v>
      </c>
      <c r="AC396" s="142">
        <v>0</v>
      </c>
      <c r="AD396" s="142">
        <v>0</v>
      </c>
      <c r="AE396" s="143">
        <v>0.2358285</v>
      </c>
      <c r="AF396" s="140"/>
      <c r="AG396" s="140"/>
      <c r="AH396" s="140"/>
    </row>
    <row r="397" spans="1:34" x14ac:dyDescent="0.2">
      <c r="A397" s="140" t="s">
        <v>672</v>
      </c>
      <c r="B397" s="140" t="s">
        <v>25</v>
      </c>
      <c r="C397" s="140" t="s">
        <v>2010</v>
      </c>
      <c r="D397" s="141" t="s">
        <v>13</v>
      </c>
      <c r="E397" s="141" t="s">
        <v>672</v>
      </c>
      <c r="F397" s="140" t="s">
        <v>673</v>
      </c>
      <c r="G397" s="142">
        <f t="shared" si="6"/>
        <v>5.5464417999999993</v>
      </c>
      <c r="H397" s="142">
        <v>0.06</v>
      </c>
      <c r="I397" s="142">
        <v>5.2423573000000001</v>
      </c>
      <c r="J397" s="142">
        <v>0.24408450000000001</v>
      </c>
      <c r="K397" s="142">
        <v>0</v>
      </c>
      <c r="L397" s="142">
        <v>0.06</v>
      </c>
      <c r="M397" s="142">
        <v>0</v>
      </c>
      <c r="N397" s="142">
        <v>0</v>
      </c>
      <c r="O397" s="142">
        <v>0</v>
      </c>
      <c r="P397" s="142">
        <v>0</v>
      </c>
      <c r="Q397" s="142">
        <v>0</v>
      </c>
      <c r="R397" s="142">
        <v>0</v>
      </c>
      <c r="S397" s="142">
        <v>0</v>
      </c>
      <c r="T397" s="142">
        <v>0</v>
      </c>
      <c r="U397" s="142">
        <v>1.2596784999999999</v>
      </c>
      <c r="V397" s="142">
        <v>2.9474428000000001</v>
      </c>
      <c r="W397" s="142">
        <v>1.035236</v>
      </c>
      <c r="X397" s="142">
        <v>0.1198845</v>
      </c>
      <c r="Y397" s="142">
        <v>0</v>
      </c>
      <c r="Z397" s="142">
        <v>0.1242</v>
      </c>
      <c r="AA397" s="142">
        <v>0</v>
      </c>
      <c r="AB397" s="142">
        <v>0</v>
      </c>
      <c r="AC397" s="142">
        <v>0</v>
      </c>
      <c r="AD397" s="142">
        <v>0</v>
      </c>
      <c r="AE397" s="143">
        <v>0</v>
      </c>
      <c r="AF397" s="140"/>
      <c r="AG397" s="140"/>
      <c r="AH397" s="140"/>
    </row>
    <row r="398" spans="1:34" x14ac:dyDescent="0.2">
      <c r="A398" s="140" t="s">
        <v>78</v>
      </c>
      <c r="B398" s="140" t="s">
        <v>25</v>
      </c>
      <c r="C398" s="140" t="s">
        <v>2010</v>
      </c>
      <c r="D398" s="141" t="s">
        <v>13</v>
      </c>
      <c r="E398" s="141" t="s">
        <v>78</v>
      </c>
      <c r="F398" s="140" t="s">
        <v>665</v>
      </c>
      <c r="G398" s="142">
        <f t="shared" si="6"/>
        <v>5.6765986000000002</v>
      </c>
      <c r="H398" s="142">
        <v>0</v>
      </c>
      <c r="I398" s="142">
        <v>5.0369897999999997</v>
      </c>
      <c r="J398" s="142">
        <v>0.63960879999999998</v>
      </c>
      <c r="K398" s="142">
        <v>0</v>
      </c>
      <c r="L398" s="142">
        <v>0</v>
      </c>
      <c r="M398" s="142">
        <v>0</v>
      </c>
      <c r="N398" s="142">
        <v>0</v>
      </c>
      <c r="O398" s="142">
        <v>0</v>
      </c>
      <c r="P398" s="142">
        <v>0</v>
      </c>
      <c r="Q398" s="142">
        <v>0</v>
      </c>
      <c r="R398" s="142">
        <v>0</v>
      </c>
      <c r="S398" s="142">
        <v>0</v>
      </c>
      <c r="T398" s="142">
        <v>0</v>
      </c>
      <c r="U398" s="142">
        <v>1.1248813</v>
      </c>
      <c r="V398" s="142">
        <v>2.7767879</v>
      </c>
      <c r="W398" s="142">
        <v>1.1353206</v>
      </c>
      <c r="X398" s="142">
        <v>0</v>
      </c>
      <c r="Y398" s="142">
        <v>9.7227599999999997E-2</v>
      </c>
      <c r="Z398" s="142">
        <v>0.28187000000000001</v>
      </c>
      <c r="AA398" s="142">
        <v>0</v>
      </c>
      <c r="AB398" s="142">
        <v>0</v>
      </c>
      <c r="AC398" s="142">
        <v>0</v>
      </c>
      <c r="AD398" s="142">
        <v>0</v>
      </c>
      <c r="AE398" s="143">
        <v>0.2605112</v>
      </c>
      <c r="AF398" s="140"/>
      <c r="AG398" s="140"/>
      <c r="AH398" s="140"/>
    </row>
    <row r="399" spans="1:34" x14ac:dyDescent="0.2">
      <c r="A399" s="140" t="s">
        <v>184</v>
      </c>
      <c r="B399" s="140" t="s">
        <v>25</v>
      </c>
      <c r="C399" s="140" t="s">
        <v>2010</v>
      </c>
      <c r="D399" s="141" t="s">
        <v>13</v>
      </c>
      <c r="E399" s="141" t="s">
        <v>184</v>
      </c>
      <c r="F399" s="140" t="s">
        <v>669</v>
      </c>
      <c r="G399" s="142">
        <f t="shared" si="6"/>
        <v>4.0413641</v>
      </c>
      <c r="H399" s="142">
        <v>0.14000000000000001</v>
      </c>
      <c r="I399" s="142">
        <v>3.3990847</v>
      </c>
      <c r="J399" s="142">
        <v>0.50227940000000004</v>
      </c>
      <c r="K399" s="142">
        <v>0.14000000000000001</v>
      </c>
      <c r="L399" s="142">
        <v>0</v>
      </c>
      <c r="M399" s="142">
        <v>0</v>
      </c>
      <c r="N399" s="142">
        <v>0</v>
      </c>
      <c r="O399" s="142">
        <v>0</v>
      </c>
      <c r="P399" s="142">
        <v>0</v>
      </c>
      <c r="Q399" s="142">
        <v>0</v>
      </c>
      <c r="R399" s="142">
        <v>0</v>
      </c>
      <c r="S399" s="142">
        <v>0</v>
      </c>
      <c r="T399" s="142">
        <v>0</v>
      </c>
      <c r="U399" s="142">
        <v>0.70818020000000004</v>
      </c>
      <c r="V399" s="142">
        <v>1.6476230000000001</v>
      </c>
      <c r="W399" s="142">
        <v>1.0432815</v>
      </c>
      <c r="X399" s="142">
        <v>0</v>
      </c>
      <c r="Y399" s="142">
        <v>0.162018</v>
      </c>
      <c r="Z399" s="142">
        <v>0</v>
      </c>
      <c r="AA399" s="142">
        <v>0</v>
      </c>
      <c r="AB399" s="142">
        <v>0</v>
      </c>
      <c r="AC399" s="142">
        <v>0.10947</v>
      </c>
      <c r="AD399" s="142">
        <v>0</v>
      </c>
      <c r="AE399" s="143">
        <v>0.23079140000000001</v>
      </c>
      <c r="AF399" s="140"/>
      <c r="AG399" s="140"/>
      <c r="AH399" s="140"/>
    </row>
    <row r="400" spans="1:34" x14ac:dyDescent="0.2">
      <c r="A400" s="140" t="s">
        <v>121</v>
      </c>
      <c r="B400" s="140" t="s">
        <v>25</v>
      </c>
      <c r="C400" s="140" t="s">
        <v>2010</v>
      </c>
      <c r="D400" s="141" t="s">
        <v>13</v>
      </c>
      <c r="E400" s="141" t="s">
        <v>121</v>
      </c>
      <c r="F400" s="140" t="s">
        <v>675</v>
      </c>
      <c r="G400" s="142">
        <f t="shared" si="6"/>
        <v>2.6283147000000002</v>
      </c>
      <c r="H400" s="142">
        <v>0</v>
      </c>
      <c r="I400" s="142">
        <v>2.2330198000000001</v>
      </c>
      <c r="J400" s="142">
        <v>0.3952949</v>
      </c>
      <c r="K400" s="142">
        <v>0</v>
      </c>
      <c r="L400" s="142">
        <v>0</v>
      </c>
      <c r="M400" s="142">
        <v>0</v>
      </c>
      <c r="N400" s="142">
        <v>0</v>
      </c>
      <c r="O400" s="142">
        <v>0</v>
      </c>
      <c r="P400" s="142">
        <v>0</v>
      </c>
      <c r="Q400" s="142">
        <v>0</v>
      </c>
      <c r="R400" s="142">
        <v>0</v>
      </c>
      <c r="S400" s="142">
        <v>0</v>
      </c>
      <c r="T400" s="142">
        <v>0</v>
      </c>
      <c r="U400" s="142">
        <v>0.4655512</v>
      </c>
      <c r="V400" s="142">
        <v>1.0678004999999999</v>
      </c>
      <c r="W400" s="142">
        <v>0.69966810000000002</v>
      </c>
      <c r="X400" s="142">
        <v>0</v>
      </c>
      <c r="Y400" s="142">
        <v>0</v>
      </c>
      <c r="Z400" s="142">
        <v>0</v>
      </c>
      <c r="AA400" s="142">
        <v>0</v>
      </c>
      <c r="AB400" s="142">
        <v>0</v>
      </c>
      <c r="AC400" s="142">
        <v>0</v>
      </c>
      <c r="AD400" s="142">
        <v>0</v>
      </c>
      <c r="AE400" s="143">
        <v>0.3952949</v>
      </c>
      <c r="AF400" s="140"/>
      <c r="AG400" s="140"/>
      <c r="AH400" s="140"/>
    </row>
    <row r="401" spans="1:34" x14ac:dyDescent="0.2">
      <c r="A401" s="140" t="s">
        <v>272</v>
      </c>
      <c r="B401" s="140" t="s">
        <v>25</v>
      </c>
      <c r="C401" s="140" t="s">
        <v>2010</v>
      </c>
      <c r="D401" s="141" t="s">
        <v>13</v>
      </c>
      <c r="E401" s="141" t="s">
        <v>272</v>
      </c>
      <c r="F401" s="140" t="s">
        <v>668</v>
      </c>
      <c r="G401" s="142">
        <f t="shared" si="6"/>
        <v>4.2679365999999996</v>
      </c>
      <c r="H401" s="142">
        <v>0.08</v>
      </c>
      <c r="I401" s="142">
        <v>3.9358217999999998</v>
      </c>
      <c r="J401" s="142">
        <v>0.25211479999999997</v>
      </c>
      <c r="K401" s="142">
        <v>0.05</v>
      </c>
      <c r="L401" s="142">
        <v>0</v>
      </c>
      <c r="M401" s="142">
        <v>0</v>
      </c>
      <c r="N401" s="142">
        <v>0.01</v>
      </c>
      <c r="O401" s="142">
        <v>0.02</v>
      </c>
      <c r="P401" s="142">
        <v>0</v>
      </c>
      <c r="Q401" s="142">
        <v>0</v>
      </c>
      <c r="R401" s="142">
        <v>0</v>
      </c>
      <c r="S401" s="142">
        <v>0</v>
      </c>
      <c r="T401" s="142">
        <v>0</v>
      </c>
      <c r="U401" s="142">
        <v>0.41023929999999997</v>
      </c>
      <c r="V401" s="142">
        <v>2.5543279999999999</v>
      </c>
      <c r="W401" s="142">
        <v>0.97125450000000002</v>
      </c>
      <c r="X401" s="142">
        <v>0</v>
      </c>
      <c r="Y401" s="142">
        <v>0</v>
      </c>
      <c r="Z401" s="142">
        <v>0</v>
      </c>
      <c r="AA401" s="142">
        <v>0</v>
      </c>
      <c r="AB401" s="142">
        <v>0</v>
      </c>
      <c r="AC401" s="142">
        <v>0</v>
      </c>
      <c r="AD401" s="142">
        <v>0</v>
      </c>
      <c r="AE401" s="143">
        <v>0.25211479999999997</v>
      </c>
      <c r="AF401" s="140"/>
      <c r="AG401" s="140"/>
      <c r="AH401" s="140"/>
    </row>
    <row r="402" spans="1:34" x14ac:dyDescent="0.2">
      <c r="A402" s="140" t="s">
        <v>370</v>
      </c>
      <c r="B402" s="140" t="s">
        <v>25</v>
      </c>
      <c r="C402" s="140" t="s">
        <v>2010</v>
      </c>
      <c r="D402" s="141" t="s">
        <v>13</v>
      </c>
      <c r="E402" s="141" t="s">
        <v>370</v>
      </c>
      <c r="F402" s="140" t="s">
        <v>371</v>
      </c>
      <c r="G402" s="142">
        <f t="shared" si="6"/>
        <v>3.8050527000000005</v>
      </c>
      <c r="H402" s="142">
        <v>0.68</v>
      </c>
      <c r="I402" s="142">
        <v>2.6593997000000003</v>
      </c>
      <c r="J402" s="142">
        <v>0.46565299999999998</v>
      </c>
      <c r="K402" s="142">
        <v>0.01</v>
      </c>
      <c r="L402" s="142">
        <v>0.51</v>
      </c>
      <c r="M402" s="142">
        <v>0</v>
      </c>
      <c r="N402" s="142">
        <v>0</v>
      </c>
      <c r="O402" s="142">
        <v>0.16</v>
      </c>
      <c r="P402" s="142">
        <v>0</v>
      </c>
      <c r="Q402" s="142">
        <v>0</v>
      </c>
      <c r="R402" s="142">
        <v>0</v>
      </c>
      <c r="S402" s="142">
        <v>0</v>
      </c>
      <c r="T402" s="142">
        <v>0</v>
      </c>
      <c r="U402" s="142">
        <v>0.61313770000000001</v>
      </c>
      <c r="V402" s="142">
        <v>1.5719913999999999</v>
      </c>
      <c r="W402" s="142">
        <v>0.47427059999999999</v>
      </c>
      <c r="X402" s="142">
        <v>0</v>
      </c>
      <c r="Y402" s="142">
        <v>0.24460970000000001</v>
      </c>
      <c r="Z402" s="142">
        <v>0</v>
      </c>
      <c r="AA402" s="142">
        <v>0</v>
      </c>
      <c r="AB402" s="142">
        <v>0</v>
      </c>
      <c r="AC402" s="142">
        <v>0</v>
      </c>
      <c r="AD402" s="142">
        <v>0</v>
      </c>
      <c r="AE402" s="143">
        <v>0.2210433</v>
      </c>
      <c r="AF402" s="140"/>
      <c r="AG402" s="140"/>
      <c r="AH402" s="140"/>
    </row>
    <row r="403" spans="1:34" x14ac:dyDescent="0.2">
      <c r="A403" s="140" t="s">
        <v>113</v>
      </c>
      <c r="B403" s="140" t="s">
        <v>25</v>
      </c>
      <c r="C403" s="140" t="s">
        <v>2010</v>
      </c>
      <c r="D403" s="141" t="s">
        <v>13</v>
      </c>
      <c r="E403" s="141" t="s">
        <v>113</v>
      </c>
      <c r="F403" s="140" t="s">
        <v>676</v>
      </c>
      <c r="G403" s="142">
        <f t="shared" si="6"/>
        <v>2.9821338000000002</v>
      </c>
      <c r="H403" s="142">
        <v>0</v>
      </c>
      <c r="I403" s="142">
        <v>2.2369091000000001</v>
      </c>
      <c r="J403" s="142">
        <v>0.74522469999999996</v>
      </c>
      <c r="K403" s="142">
        <v>0</v>
      </c>
      <c r="L403" s="142">
        <v>0</v>
      </c>
      <c r="M403" s="142">
        <v>0</v>
      </c>
      <c r="N403" s="142">
        <v>0</v>
      </c>
      <c r="O403" s="142">
        <v>0</v>
      </c>
      <c r="P403" s="142">
        <v>0</v>
      </c>
      <c r="Q403" s="142">
        <v>0</v>
      </c>
      <c r="R403" s="142">
        <v>0</v>
      </c>
      <c r="S403" s="142">
        <v>0</v>
      </c>
      <c r="T403" s="142">
        <v>0</v>
      </c>
      <c r="U403" s="142">
        <v>0.242428</v>
      </c>
      <c r="V403" s="142">
        <v>1.6293266</v>
      </c>
      <c r="W403" s="142">
        <v>0.36515449999999999</v>
      </c>
      <c r="X403" s="142">
        <v>0.10155359999999999</v>
      </c>
      <c r="Y403" s="142">
        <v>0</v>
      </c>
      <c r="Z403" s="142">
        <v>0.108</v>
      </c>
      <c r="AA403" s="142">
        <v>0</v>
      </c>
      <c r="AB403" s="142">
        <v>0</v>
      </c>
      <c r="AC403" s="142">
        <v>0</v>
      </c>
      <c r="AD403" s="142">
        <v>0</v>
      </c>
      <c r="AE403" s="143">
        <v>0.53567109999999996</v>
      </c>
      <c r="AF403" s="140"/>
      <c r="AG403" s="140"/>
      <c r="AH403" s="140"/>
    </row>
    <row r="404" spans="1:34" x14ac:dyDescent="0.2">
      <c r="A404" s="140" t="s">
        <v>264</v>
      </c>
      <c r="B404" s="140" t="s">
        <v>25</v>
      </c>
      <c r="C404" s="140" t="s">
        <v>2010</v>
      </c>
      <c r="D404" s="141" t="s">
        <v>13</v>
      </c>
      <c r="E404" s="141" t="s">
        <v>264</v>
      </c>
      <c r="F404" s="140" t="s">
        <v>367</v>
      </c>
      <c r="G404" s="142">
        <f t="shared" si="6"/>
        <v>4.0016263999999993</v>
      </c>
      <c r="H404" s="142">
        <v>0</v>
      </c>
      <c r="I404" s="142">
        <v>3.2886325999999997</v>
      </c>
      <c r="J404" s="142">
        <v>0.71299380000000001</v>
      </c>
      <c r="K404" s="142">
        <v>0</v>
      </c>
      <c r="L404" s="142">
        <v>0</v>
      </c>
      <c r="M404" s="142">
        <v>0</v>
      </c>
      <c r="N404" s="142">
        <v>0</v>
      </c>
      <c r="O404" s="142">
        <v>0</v>
      </c>
      <c r="P404" s="142">
        <v>0</v>
      </c>
      <c r="Q404" s="142">
        <v>0</v>
      </c>
      <c r="R404" s="142">
        <v>0</v>
      </c>
      <c r="S404" s="142">
        <v>0</v>
      </c>
      <c r="T404" s="142">
        <v>0</v>
      </c>
      <c r="U404" s="142">
        <v>0.35761569999999998</v>
      </c>
      <c r="V404" s="142">
        <v>2.0031427000000002</v>
      </c>
      <c r="W404" s="142">
        <v>0.92787419999999998</v>
      </c>
      <c r="X404" s="142">
        <v>0</v>
      </c>
      <c r="Y404" s="142">
        <v>0</v>
      </c>
      <c r="Z404" s="142">
        <v>0.17595</v>
      </c>
      <c r="AA404" s="142">
        <v>0</v>
      </c>
      <c r="AB404" s="142">
        <v>0</v>
      </c>
      <c r="AC404" s="142">
        <v>0</v>
      </c>
      <c r="AD404" s="142">
        <v>0</v>
      </c>
      <c r="AE404" s="143">
        <v>0.53704379999999996</v>
      </c>
      <c r="AF404" s="140"/>
      <c r="AG404" s="140"/>
      <c r="AH404" s="140"/>
    </row>
    <row r="405" spans="1:34" x14ac:dyDescent="0.2">
      <c r="A405" s="140" t="s">
        <v>1981</v>
      </c>
      <c r="B405" s="140" t="s">
        <v>25</v>
      </c>
      <c r="C405" s="140" t="s">
        <v>2010</v>
      </c>
      <c r="D405" s="141" t="s">
        <v>13</v>
      </c>
      <c r="E405" s="141" t="s">
        <v>1981</v>
      </c>
      <c r="F405" s="140" t="s">
        <v>1982</v>
      </c>
      <c r="G405" s="142">
        <f t="shared" si="6"/>
        <v>4.0715722999999997</v>
      </c>
      <c r="H405" s="142">
        <v>0.25</v>
      </c>
      <c r="I405" s="142">
        <v>3.1464254</v>
      </c>
      <c r="J405" s="142">
        <v>0.67514689999999999</v>
      </c>
      <c r="K405" s="142">
        <v>0.25</v>
      </c>
      <c r="L405" s="142">
        <v>0</v>
      </c>
      <c r="M405" s="142">
        <v>0</v>
      </c>
      <c r="N405" s="142">
        <v>0</v>
      </c>
      <c r="O405" s="142">
        <v>0</v>
      </c>
      <c r="P405" s="142">
        <v>0</v>
      </c>
      <c r="Q405" s="142">
        <v>0</v>
      </c>
      <c r="R405" s="142">
        <v>0</v>
      </c>
      <c r="S405" s="142">
        <v>0</v>
      </c>
      <c r="T405" s="142">
        <v>0</v>
      </c>
      <c r="U405" s="142">
        <v>0.51584770000000002</v>
      </c>
      <c r="V405" s="142">
        <v>1.7440518</v>
      </c>
      <c r="W405" s="142">
        <v>0.88652589999999998</v>
      </c>
      <c r="X405" s="142">
        <v>0.4434824</v>
      </c>
      <c r="Y405" s="142">
        <v>0.10231</v>
      </c>
      <c r="Z405" s="142">
        <v>0.12935450000000001</v>
      </c>
      <c r="AA405" s="142">
        <v>0</v>
      </c>
      <c r="AB405" s="142">
        <v>0</v>
      </c>
      <c r="AC405" s="142">
        <v>0</v>
      </c>
      <c r="AD405" s="142">
        <v>0</v>
      </c>
      <c r="AE405" s="143">
        <v>0</v>
      </c>
      <c r="AF405" s="140"/>
      <c r="AG405" s="140"/>
      <c r="AH405" s="140"/>
    </row>
    <row r="406" spans="1:34" x14ac:dyDescent="0.2">
      <c r="A406" s="140" t="s">
        <v>92</v>
      </c>
      <c r="B406" s="140" t="s">
        <v>25</v>
      </c>
      <c r="C406" s="140" t="s">
        <v>2010</v>
      </c>
      <c r="D406" s="141" t="s">
        <v>13</v>
      </c>
      <c r="E406" s="141" t="s">
        <v>92</v>
      </c>
      <c r="F406" s="140" t="s">
        <v>667</v>
      </c>
      <c r="G406" s="142">
        <f t="shared" si="6"/>
        <v>4.8637820000000005</v>
      </c>
      <c r="H406" s="142">
        <v>0</v>
      </c>
      <c r="I406" s="142">
        <v>3.855032</v>
      </c>
      <c r="J406" s="142">
        <v>1.00875</v>
      </c>
      <c r="K406" s="142">
        <v>0</v>
      </c>
      <c r="L406" s="142">
        <v>0</v>
      </c>
      <c r="M406" s="142">
        <v>0</v>
      </c>
      <c r="N406" s="142">
        <v>0</v>
      </c>
      <c r="O406" s="142">
        <v>0</v>
      </c>
      <c r="P406" s="142">
        <v>0</v>
      </c>
      <c r="Q406" s="142">
        <v>0</v>
      </c>
      <c r="R406" s="142">
        <v>0</v>
      </c>
      <c r="S406" s="142">
        <v>0</v>
      </c>
      <c r="T406" s="142">
        <v>0</v>
      </c>
      <c r="U406" s="142">
        <v>0.45719159999999998</v>
      </c>
      <c r="V406" s="142">
        <v>2.6411655000000001</v>
      </c>
      <c r="W406" s="142">
        <v>0.75667490000000004</v>
      </c>
      <c r="X406" s="142">
        <v>0.52637350000000005</v>
      </c>
      <c r="Y406" s="142">
        <v>0</v>
      </c>
      <c r="Z406" s="142">
        <v>0.11813</v>
      </c>
      <c r="AA406" s="142">
        <v>0.14842</v>
      </c>
      <c r="AB406" s="142">
        <v>7.55387E-2</v>
      </c>
      <c r="AC406" s="142">
        <v>0</v>
      </c>
      <c r="AD406" s="142">
        <v>0</v>
      </c>
      <c r="AE406" s="143">
        <v>0.14028779999999999</v>
      </c>
      <c r="AF406" s="140"/>
      <c r="AG406" s="140"/>
      <c r="AH406" s="140"/>
    </row>
    <row r="407" spans="1:34" x14ac:dyDescent="0.2">
      <c r="A407" s="140" t="s">
        <v>195</v>
      </c>
      <c r="B407" s="140" t="s">
        <v>25</v>
      </c>
      <c r="C407" s="140" t="s">
        <v>2010</v>
      </c>
      <c r="D407" s="141" t="s">
        <v>13</v>
      </c>
      <c r="E407" s="141" t="s">
        <v>195</v>
      </c>
      <c r="F407" s="140" t="s">
        <v>666</v>
      </c>
      <c r="G407" s="142">
        <f t="shared" si="6"/>
        <v>9.7636584000000006</v>
      </c>
      <c r="H407" s="142">
        <v>0.45</v>
      </c>
      <c r="I407" s="142">
        <v>7.0938736999999996</v>
      </c>
      <c r="J407" s="142">
        <v>2.2197846999999999</v>
      </c>
      <c r="K407" s="142">
        <v>0.37</v>
      </c>
      <c r="L407" s="142">
        <v>0</v>
      </c>
      <c r="M407" s="142">
        <v>0</v>
      </c>
      <c r="N407" s="142">
        <v>0</v>
      </c>
      <c r="O407" s="142">
        <v>0</v>
      </c>
      <c r="P407" s="142">
        <v>0</v>
      </c>
      <c r="Q407" s="142">
        <v>0</v>
      </c>
      <c r="R407" s="142">
        <v>0.08</v>
      </c>
      <c r="S407" s="142">
        <v>0</v>
      </c>
      <c r="T407" s="142">
        <v>0</v>
      </c>
      <c r="U407" s="142">
        <v>1.3951488999999999</v>
      </c>
      <c r="V407" s="142">
        <v>3.4730793000000002</v>
      </c>
      <c r="W407" s="142">
        <v>2.2256455000000002</v>
      </c>
      <c r="X407" s="142">
        <v>0.14117299999999999</v>
      </c>
      <c r="Y407" s="142">
        <v>0.20428499999999999</v>
      </c>
      <c r="Z407" s="142">
        <v>0</v>
      </c>
      <c r="AA407" s="142">
        <v>0</v>
      </c>
      <c r="AB407" s="142">
        <v>0.25192009999999998</v>
      </c>
      <c r="AC407" s="142">
        <v>0.24412829999999999</v>
      </c>
      <c r="AD407" s="142">
        <v>0</v>
      </c>
      <c r="AE407" s="143">
        <v>1.3782783000000001</v>
      </c>
      <c r="AF407" s="140"/>
      <c r="AG407" s="140"/>
      <c r="AH407" s="140"/>
    </row>
    <row r="408" spans="1:34" x14ac:dyDescent="0.2">
      <c r="A408" s="140" t="s">
        <v>70</v>
      </c>
      <c r="B408" s="140" t="s">
        <v>25</v>
      </c>
      <c r="C408" s="140" t="s">
        <v>2010</v>
      </c>
      <c r="D408" s="141" t="s">
        <v>13</v>
      </c>
      <c r="E408" s="141" t="s">
        <v>70</v>
      </c>
      <c r="F408" s="140" t="s">
        <v>674</v>
      </c>
      <c r="G408" s="142">
        <f t="shared" si="6"/>
        <v>10.8797894</v>
      </c>
      <c r="H408" s="142">
        <v>0.38</v>
      </c>
      <c r="I408" s="142">
        <v>8.2797196</v>
      </c>
      <c r="J408" s="142">
        <v>2.2200698000000001</v>
      </c>
      <c r="K408" s="142">
        <v>0.11</v>
      </c>
      <c r="L408" s="142">
        <v>0</v>
      </c>
      <c r="M408" s="142">
        <v>0.05</v>
      </c>
      <c r="N408" s="142">
        <v>0.08</v>
      </c>
      <c r="O408" s="142">
        <v>0.14000000000000001</v>
      </c>
      <c r="P408" s="142">
        <v>0</v>
      </c>
      <c r="Q408" s="142">
        <v>0</v>
      </c>
      <c r="R408" s="142">
        <v>0</v>
      </c>
      <c r="S408" s="142">
        <v>0</v>
      </c>
      <c r="T408" s="142">
        <v>0</v>
      </c>
      <c r="U408" s="142">
        <v>2.5053109999999998</v>
      </c>
      <c r="V408" s="142">
        <v>4.4248735999999997</v>
      </c>
      <c r="W408" s="142">
        <v>1.3495349999999999</v>
      </c>
      <c r="X408" s="142">
        <v>0.1211219</v>
      </c>
      <c r="Y408" s="142">
        <v>1.6518721999999999</v>
      </c>
      <c r="Z408" s="142">
        <v>0.15784219999999999</v>
      </c>
      <c r="AA408" s="142">
        <v>0</v>
      </c>
      <c r="AB408" s="142">
        <v>0</v>
      </c>
      <c r="AC408" s="142">
        <v>0.13800000000000001</v>
      </c>
      <c r="AD408" s="142">
        <v>0</v>
      </c>
      <c r="AE408" s="143">
        <v>0.15123349999999999</v>
      </c>
      <c r="AF408" s="140"/>
      <c r="AG408" s="140"/>
      <c r="AH408" s="140"/>
    </row>
    <row r="409" spans="1:34" x14ac:dyDescent="0.2">
      <c r="A409" s="140" t="s">
        <v>999</v>
      </c>
      <c r="B409" s="140" t="s">
        <v>25</v>
      </c>
      <c r="C409" s="140" t="s">
        <v>287</v>
      </c>
      <c r="D409" s="141" t="s">
        <v>14</v>
      </c>
      <c r="E409" s="141" t="s">
        <v>999</v>
      </c>
      <c r="F409" s="140" t="s">
        <v>2406</v>
      </c>
      <c r="G409" s="142">
        <f t="shared" si="6"/>
        <v>4.2785149000000002</v>
      </c>
      <c r="H409" s="142">
        <v>0</v>
      </c>
      <c r="I409" s="142">
        <v>3.6059245</v>
      </c>
      <c r="J409" s="142">
        <v>0.67259040000000003</v>
      </c>
      <c r="K409" s="142">
        <v>0</v>
      </c>
      <c r="L409" s="142">
        <v>0</v>
      </c>
      <c r="M409" s="142">
        <v>0</v>
      </c>
      <c r="N409" s="142">
        <v>0</v>
      </c>
      <c r="O409" s="142">
        <v>0</v>
      </c>
      <c r="P409" s="142">
        <v>0</v>
      </c>
      <c r="Q409" s="142">
        <v>0</v>
      </c>
      <c r="R409" s="142">
        <v>0</v>
      </c>
      <c r="S409" s="142">
        <v>0</v>
      </c>
      <c r="T409" s="142">
        <v>0</v>
      </c>
      <c r="U409" s="142">
        <v>0.94304929999999998</v>
      </c>
      <c r="V409" s="142">
        <v>1.7842743000000001</v>
      </c>
      <c r="W409" s="142">
        <v>0.87860090000000002</v>
      </c>
      <c r="X409" s="142">
        <v>0</v>
      </c>
      <c r="Y409" s="142">
        <v>0.1045058</v>
      </c>
      <c r="Z409" s="142">
        <v>0</v>
      </c>
      <c r="AA409" s="142">
        <v>0</v>
      </c>
      <c r="AB409" s="142">
        <v>0</v>
      </c>
      <c r="AC409" s="142">
        <v>0</v>
      </c>
      <c r="AD409" s="142">
        <v>0</v>
      </c>
      <c r="AE409" s="143">
        <v>0.56808460000000005</v>
      </c>
      <c r="AF409" s="140"/>
      <c r="AG409" s="140"/>
      <c r="AH409" s="140"/>
    </row>
    <row r="410" spans="1:34" x14ac:dyDescent="0.2">
      <c r="A410" s="140" t="s">
        <v>852</v>
      </c>
      <c r="B410" s="140" t="s">
        <v>25</v>
      </c>
      <c r="C410" s="140" t="s">
        <v>287</v>
      </c>
      <c r="D410" s="141" t="s">
        <v>14</v>
      </c>
      <c r="E410" s="141" t="s">
        <v>852</v>
      </c>
      <c r="F410" s="140" t="s">
        <v>853</v>
      </c>
      <c r="G410" s="142">
        <f t="shared" si="6"/>
        <v>6.9846529000000004</v>
      </c>
      <c r="H410" s="142">
        <v>0.17</v>
      </c>
      <c r="I410" s="142">
        <v>6.8146529000000005</v>
      </c>
      <c r="J410" s="142">
        <v>0</v>
      </c>
      <c r="K410" s="142">
        <v>0</v>
      </c>
      <c r="L410" s="142">
        <v>0</v>
      </c>
      <c r="M410" s="142">
        <v>0</v>
      </c>
      <c r="N410" s="142">
        <v>0</v>
      </c>
      <c r="O410" s="142">
        <v>0.17</v>
      </c>
      <c r="P410" s="142">
        <v>0</v>
      </c>
      <c r="Q410" s="142">
        <v>0</v>
      </c>
      <c r="R410" s="142">
        <v>0</v>
      </c>
      <c r="S410" s="142">
        <v>0</v>
      </c>
      <c r="T410" s="142">
        <v>0</v>
      </c>
      <c r="U410" s="142">
        <v>1.4096302000000001</v>
      </c>
      <c r="V410" s="142">
        <v>3.8275185999999999</v>
      </c>
      <c r="W410" s="142">
        <v>1.5775041000000001</v>
      </c>
      <c r="X410" s="142">
        <v>0</v>
      </c>
      <c r="Y410" s="142">
        <v>0</v>
      </c>
      <c r="Z410" s="142">
        <v>0</v>
      </c>
      <c r="AA410" s="142">
        <v>0</v>
      </c>
      <c r="AB410" s="142">
        <v>0</v>
      </c>
      <c r="AC410" s="142">
        <v>0</v>
      </c>
      <c r="AD410" s="142">
        <v>0</v>
      </c>
      <c r="AE410" s="143">
        <v>0</v>
      </c>
      <c r="AF410" s="140"/>
      <c r="AG410" s="140"/>
      <c r="AH410" s="140"/>
    </row>
    <row r="411" spans="1:34" x14ac:dyDescent="0.2">
      <c r="A411" s="140" t="s">
        <v>866</v>
      </c>
      <c r="B411" s="140" t="s">
        <v>25</v>
      </c>
      <c r="C411" s="140" t="s">
        <v>287</v>
      </c>
      <c r="D411" s="141" t="s">
        <v>14</v>
      </c>
      <c r="E411" s="141" t="s">
        <v>866</v>
      </c>
      <c r="F411" s="140" t="s">
        <v>867</v>
      </c>
      <c r="G411" s="142">
        <f t="shared" si="6"/>
        <v>7.4954123999999993</v>
      </c>
      <c r="H411" s="142">
        <v>0.12</v>
      </c>
      <c r="I411" s="142">
        <v>7.1480869999999994</v>
      </c>
      <c r="J411" s="142">
        <v>0.22732539999999998</v>
      </c>
      <c r="K411" s="142">
        <v>0</v>
      </c>
      <c r="L411" s="142">
        <v>0</v>
      </c>
      <c r="M411" s="142">
        <v>0</v>
      </c>
      <c r="N411" s="142">
        <v>0.12</v>
      </c>
      <c r="O411" s="142">
        <v>0</v>
      </c>
      <c r="P411" s="142">
        <v>0</v>
      </c>
      <c r="Q411" s="142">
        <v>0</v>
      </c>
      <c r="R411" s="142">
        <v>0</v>
      </c>
      <c r="S411" s="142">
        <v>0</v>
      </c>
      <c r="T411" s="142">
        <v>0</v>
      </c>
      <c r="U411" s="142">
        <v>2.810324</v>
      </c>
      <c r="V411" s="142">
        <v>2.6333962</v>
      </c>
      <c r="W411" s="142">
        <v>1.7043668000000001</v>
      </c>
      <c r="X411" s="142">
        <v>0.1008182</v>
      </c>
      <c r="Y411" s="142">
        <v>0.12650719999999999</v>
      </c>
      <c r="Z411" s="142">
        <v>0</v>
      </c>
      <c r="AA411" s="142">
        <v>0</v>
      </c>
      <c r="AB411" s="142">
        <v>0</v>
      </c>
      <c r="AC411" s="142">
        <v>0</v>
      </c>
      <c r="AD411" s="142">
        <v>0</v>
      </c>
      <c r="AE411" s="143">
        <v>0</v>
      </c>
      <c r="AF411" s="140"/>
      <c r="AG411" s="140"/>
      <c r="AH411" s="140"/>
    </row>
    <row r="412" spans="1:34" x14ac:dyDescent="0.2">
      <c r="A412" s="140" t="s">
        <v>344</v>
      </c>
      <c r="B412" s="140" t="s">
        <v>25</v>
      </c>
      <c r="C412" s="140" t="s">
        <v>287</v>
      </c>
      <c r="D412" s="141" t="s">
        <v>14</v>
      </c>
      <c r="E412" s="141" t="s">
        <v>344</v>
      </c>
      <c r="F412" s="140" t="s">
        <v>345</v>
      </c>
      <c r="G412" s="142">
        <f t="shared" si="6"/>
        <v>3.5145157000000005</v>
      </c>
      <c r="H412" s="142">
        <v>0</v>
      </c>
      <c r="I412" s="142">
        <v>3.3076527000000002</v>
      </c>
      <c r="J412" s="142">
        <v>0.20686300000000002</v>
      </c>
      <c r="K412" s="142">
        <v>0</v>
      </c>
      <c r="L412" s="142">
        <v>0</v>
      </c>
      <c r="M412" s="142">
        <v>0</v>
      </c>
      <c r="N412" s="142">
        <v>0</v>
      </c>
      <c r="O412" s="142">
        <v>0</v>
      </c>
      <c r="P412" s="142">
        <v>0</v>
      </c>
      <c r="Q412" s="142">
        <v>0</v>
      </c>
      <c r="R412" s="142">
        <v>0</v>
      </c>
      <c r="S412" s="142">
        <v>0</v>
      </c>
      <c r="T412" s="142">
        <v>0</v>
      </c>
      <c r="U412" s="142">
        <v>0.24066109999999999</v>
      </c>
      <c r="V412" s="142">
        <v>2.4502758</v>
      </c>
      <c r="W412" s="142">
        <v>0.61671580000000004</v>
      </c>
      <c r="X412" s="142">
        <v>0</v>
      </c>
      <c r="Y412" s="142">
        <v>0</v>
      </c>
      <c r="Z412" s="142">
        <v>0</v>
      </c>
      <c r="AA412" s="142">
        <v>0.112</v>
      </c>
      <c r="AB412" s="142">
        <v>0</v>
      </c>
      <c r="AC412" s="142">
        <v>0</v>
      </c>
      <c r="AD412" s="142">
        <v>0</v>
      </c>
      <c r="AE412" s="143">
        <v>9.4863000000000003E-2</v>
      </c>
      <c r="AF412" s="140"/>
      <c r="AG412" s="140"/>
      <c r="AH412" s="140"/>
    </row>
    <row r="413" spans="1:34" x14ac:dyDescent="0.2">
      <c r="A413" s="140" t="s">
        <v>342</v>
      </c>
      <c r="B413" s="140" t="s">
        <v>25</v>
      </c>
      <c r="C413" s="140" t="s">
        <v>287</v>
      </c>
      <c r="D413" s="141" t="s">
        <v>14</v>
      </c>
      <c r="E413" s="141" t="s">
        <v>342</v>
      </c>
      <c r="F413" s="140" t="s">
        <v>343</v>
      </c>
      <c r="G413" s="142">
        <f t="shared" si="6"/>
        <v>5.0305834000000003</v>
      </c>
      <c r="H413" s="142">
        <v>0</v>
      </c>
      <c r="I413" s="142">
        <v>4.7573297999999999</v>
      </c>
      <c r="J413" s="142">
        <v>0.27325359999999999</v>
      </c>
      <c r="K413" s="142">
        <v>0</v>
      </c>
      <c r="L413" s="142">
        <v>0</v>
      </c>
      <c r="M413" s="142">
        <v>0</v>
      </c>
      <c r="N413" s="142">
        <v>0</v>
      </c>
      <c r="O413" s="142">
        <v>0</v>
      </c>
      <c r="P413" s="142">
        <v>0</v>
      </c>
      <c r="Q413" s="142">
        <v>0</v>
      </c>
      <c r="R413" s="142">
        <v>0</v>
      </c>
      <c r="S413" s="142">
        <v>0</v>
      </c>
      <c r="T413" s="142">
        <v>0</v>
      </c>
      <c r="U413" s="142">
        <v>1.0033730000000001</v>
      </c>
      <c r="V413" s="142">
        <v>2.4929652999999998</v>
      </c>
      <c r="W413" s="142">
        <v>1.2609915</v>
      </c>
      <c r="X413" s="142">
        <v>0</v>
      </c>
      <c r="Y413" s="142">
        <v>0.15153</v>
      </c>
      <c r="Z413" s="142">
        <v>0</v>
      </c>
      <c r="AA413" s="142">
        <v>0</v>
      </c>
      <c r="AB413" s="142">
        <v>0</v>
      </c>
      <c r="AC413" s="142">
        <v>0</v>
      </c>
      <c r="AD413" s="142">
        <v>0</v>
      </c>
      <c r="AE413" s="143">
        <v>0.1217236</v>
      </c>
      <c r="AF413" s="140"/>
      <c r="AG413" s="140"/>
      <c r="AH413" s="140"/>
    </row>
    <row r="414" spans="1:34" x14ac:dyDescent="0.2">
      <c r="A414" s="140" t="s">
        <v>680</v>
      </c>
      <c r="B414" s="140" t="s">
        <v>25</v>
      </c>
      <c r="C414" s="140" t="s">
        <v>287</v>
      </c>
      <c r="D414" s="141" t="s">
        <v>14</v>
      </c>
      <c r="E414" s="141" t="s">
        <v>680</v>
      </c>
      <c r="F414" s="140" t="s">
        <v>681</v>
      </c>
      <c r="G414" s="142">
        <f t="shared" si="6"/>
        <v>5.0845718999999994</v>
      </c>
      <c r="H414" s="142">
        <v>0</v>
      </c>
      <c r="I414" s="142">
        <v>4.5256606999999995</v>
      </c>
      <c r="J414" s="142">
        <v>0.55891120000000005</v>
      </c>
      <c r="K414" s="142">
        <v>0</v>
      </c>
      <c r="L414" s="142">
        <v>0</v>
      </c>
      <c r="M414" s="142">
        <v>0</v>
      </c>
      <c r="N414" s="142">
        <v>0</v>
      </c>
      <c r="O414" s="142">
        <v>0</v>
      </c>
      <c r="P414" s="142">
        <v>0</v>
      </c>
      <c r="Q414" s="142">
        <v>0</v>
      </c>
      <c r="R414" s="142">
        <v>0</v>
      </c>
      <c r="S414" s="142">
        <v>0</v>
      </c>
      <c r="T414" s="142">
        <v>0</v>
      </c>
      <c r="U414" s="142">
        <v>0.53998760000000001</v>
      </c>
      <c r="V414" s="142">
        <v>3.0574702</v>
      </c>
      <c r="W414" s="142">
        <v>0.92820290000000005</v>
      </c>
      <c r="X414" s="142">
        <v>0.20292399999999999</v>
      </c>
      <c r="Y414" s="142">
        <v>0</v>
      </c>
      <c r="Z414" s="142">
        <v>0.14119999999999999</v>
      </c>
      <c r="AA414" s="142">
        <v>0</v>
      </c>
      <c r="AB414" s="142">
        <v>0</v>
      </c>
      <c r="AC414" s="142">
        <v>0</v>
      </c>
      <c r="AD414" s="142">
        <v>0</v>
      </c>
      <c r="AE414" s="143">
        <v>0.21478720000000001</v>
      </c>
      <c r="AF414" s="140"/>
      <c r="AG414" s="140"/>
      <c r="AH414" s="140"/>
    </row>
    <row r="415" spans="1:34" x14ac:dyDescent="0.2">
      <c r="A415" s="140" t="s">
        <v>2008</v>
      </c>
      <c r="B415" s="140" t="s">
        <v>25</v>
      </c>
      <c r="C415" s="140" t="s">
        <v>287</v>
      </c>
      <c r="D415" s="141" t="s">
        <v>14</v>
      </c>
      <c r="E415" s="141" t="s">
        <v>2008</v>
      </c>
      <c r="F415" s="140" t="s">
        <v>2009</v>
      </c>
      <c r="G415" s="142">
        <f t="shared" si="6"/>
        <v>3.1386317000000004</v>
      </c>
      <c r="H415" s="142">
        <v>0</v>
      </c>
      <c r="I415" s="142">
        <v>2.7190737000000005</v>
      </c>
      <c r="J415" s="142">
        <v>0.41955799999999999</v>
      </c>
      <c r="K415" s="142">
        <v>0</v>
      </c>
      <c r="L415" s="142">
        <v>0</v>
      </c>
      <c r="M415" s="142">
        <v>0</v>
      </c>
      <c r="N415" s="142">
        <v>0</v>
      </c>
      <c r="O415" s="142">
        <v>0</v>
      </c>
      <c r="P415" s="142">
        <v>0</v>
      </c>
      <c r="Q415" s="142">
        <v>0</v>
      </c>
      <c r="R415" s="142">
        <v>0</v>
      </c>
      <c r="S415" s="142">
        <v>0</v>
      </c>
      <c r="T415" s="142">
        <v>0</v>
      </c>
      <c r="U415" s="142">
        <v>0.1193878</v>
      </c>
      <c r="V415" s="142">
        <v>2.2296379000000002</v>
      </c>
      <c r="W415" s="142">
        <v>0.37004799999999999</v>
      </c>
      <c r="X415" s="142">
        <v>0.29516949999999997</v>
      </c>
      <c r="Y415" s="142">
        <v>0</v>
      </c>
      <c r="Z415" s="142">
        <v>0</v>
      </c>
      <c r="AA415" s="142">
        <v>0.1243885</v>
      </c>
      <c r="AB415" s="142">
        <v>0</v>
      </c>
      <c r="AC415" s="142">
        <v>0</v>
      </c>
      <c r="AD415" s="142">
        <v>0</v>
      </c>
      <c r="AE415" s="143">
        <v>0</v>
      </c>
      <c r="AF415" s="140"/>
      <c r="AG415" s="140"/>
      <c r="AH415" s="140"/>
    </row>
    <row r="416" spans="1:34" x14ac:dyDescent="0.2">
      <c r="A416" s="140" t="s">
        <v>139</v>
      </c>
      <c r="B416" s="140" t="s">
        <v>25</v>
      </c>
      <c r="C416" s="140" t="s">
        <v>287</v>
      </c>
      <c r="D416" s="141" t="s">
        <v>14</v>
      </c>
      <c r="E416" s="141" t="s">
        <v>139</v>
      </c>
      <c r="F416" s="140" t="s">
        <v>372</v>
      </c>
      <c r="G416" s="142">
        <f t="shared" si="6"/>
        <v>4.1316036</v>
      </c>
      <c r="H416" s="142">
        <v>0</v>
      </c>
      <c r="I416" s="142">
        <v>3.3476356000000003</v>
      </c>
      <c r="J416" s="142">
        <v>0.783968</v>
      </c>
      <c r="K416" s="142">
        <v>0</v>
      </c>
      <c r="L416" s="142">
        <v>0</v>
      </c>
      <c r="M416" s="142">
        <v>0</v>
      </c>
      <c r="N416" s="142">
        <v>0</v>
      </c>
      <c r="O416" s="142">
        <v>0</v>
      </c>
      <c r="P416" s="142">
        <v>0</v>
      </c>
      <c r="Q416" s="142">
        <v>0</v>
      </c>
      <c r="R416" s="142">
        <v>0</v>
      </c>
      <c r="S416" s="142">
        <v>0</v>
      </c>
      <c r="T416" s="142">
        <v>0</v>
      </c>
      <c r="U416" s="142">
        <v>1.0286561000000001</v>
      </c>
      <c r="V416" s="142">
        <v>1.860274</v>
      </c>
      <c r="W416" s="142">
        <v>0.45870549999999999</v>
      </c>
      <c r="X416" s="142">
        <v>0</v>
      </c>
      <c r="Y416" s="142">
        <v>0.47511140000000002</v>
      </c>
      <c r="Z416" s="142">
        <v>0.18975</v>
      </c>
      <c r="AA416" s="142">
        <v>0</v>
      </c>
      <c r="AB416" s="142">
        <v>0</v>
      </c>
      <c r="AC416" s="142">
        <v>0</v>
      </c>
      <c r="AD416" s="142">
        <v>0</v>
      </c>
      <c r="AE416" s="143">
        <v>0.11910660000000001</v>
      </c>
      <c r="AF416" s="140"/>
      <c r="AG416" s="140"/>
      <c r="AH416" s="140"/>
    </row>
    <row r="417" spans="1:34" x14ac:dyDescent="0.2">
      <c r="A417" s="140" t="s">
        <v>2407</v>
      </c>
      <c r="B417" s="140" t="s">
        <v>25</v>
      </c>
      <c r="C417" s="140" t="s">
        <v>287</v>
      </c>
      <c r="D417" s="141" t="s">
        <v>14</v>
      </c>
      <c r="E417" s="141" t="s">
        <v>2407</v>
      </c>
      <c r="F417" s="140" t="s">
        <v>2408</v>
      </c>
      <c r="G417" s="142">
        <f t="shared" si="6"/>
        <v>4.1885490000000001</v>
      </c>
      <c r="H417" s="142">
        <v>0</v>
      </c>
      <c r="I417" s="142">
        <v>4.0377989999999997</v>
      </c>
      <c r="J417" s="142">
        <v>0.15075</v>
      </c>
      <c r="K417" s="142">
        <v>0</v>
      </c>
      <c r="L417" s="142">
        <v>0</v>
      </c>
      <c r="M417" s="142">
        <v>0</v>
      </c>
      <c r="N417" s="142">
        <v>0</v>
      </c>
      <c r="O417" s="142">
        <v>0</v>
      </c>
      <c r="P417" s="142">
        <v>0</v>
      </c>
      <c r="Q417" s="142">
        <v>0</v>
      </c>
      <c r="R417" s="142">
        <v>0</v>
      </c>
      <c r="S417" s="142">
        <v>0</v>
      </c>
      <c r="T417" s="142">
        <v>0</v>
      </c>
      <c r="U417" s="142">
        <v>0.75716019999999995</v>
      </c>
      <c r="V417" s="142">
        <v>2.3773323</v>
      </c>
      <c r="W417" s="142">
        <v>0.90330650000000001</v>
      </c>
      <c r="X417" s="142">
        <v>0</v>
      </c>
      <c r="Y417" s="142">
        <v>0</v>
      </c>
      <c r="Z417" s="142">
        <v>0.15075</v>
      </c>
      <c r="AA417" s="142">
        <v>0</v>
      </c>
      <c r="AB417" s="142">
        <v>0</v>
      </c>
      <c r="AC417" s="142">
        <v>0</v>
      </c>
      <c r="AD417" s="142">
        <v>0</v>
      </c>
      <c r="AE417" s="143">
        <v>0</v>
      </c>
      <c r="AF417" s="140"/>
      <c r="AG417" s="140"/>
      <c r="AH417" s="140"/>
    </row>
    <row r="418" spans="1:34" x14ac:dyDescent="0.2">
      <c r="A418" s="140" t="s">
        <v>682</v>
      </c>
      <c r="B418" s="140" t="s">
        <v>25</v>
      </c>
      <c r="C418" s="140" t="s">
        <v>287</v>
      </c>
      <c r="D418" s="141" t="s">
        <v>14</v>
      </c>
      <c r="E418" s="141" t="s">
        <v>682</v>
      </c>
      <c r="F418" s="140" t="s">
        <v>683</v>
      </c>
      <c r="G418" s="142">
        <f t="shared" si="6"/>
        <v>5.2283898000000004</v>
      </c>
      <c r="H418" s="142">
        <v>0</v>
      </c>
      <c r="I418" s="142">
        <v>2.4887084000000002</v>
      </c>
      <c r="J418" s="142">
        <v>2.7396813999999998</v>
      </c>
      <c r="K418" s="142">
        <v>0</v>
      </c>
      <c r="L418" s="142">
        <v>0</v>
      </c>
      <c r="M418" s="142">
        <v>0</v>
      </c>
      <c r="N418" s="142">
        <v>0</v>
      </c>
      <c r="O418" s="142">
        <v>0</v>
      </c>
      <c r="P418" s="142">
        <v>0</v>
      </c>
      <c r="Q418" s="142">
        <v>0</v>
      </c>
      <c r="R418" s="142">
        <v>0</v>
      </c>
      <c r="S418" s="142">
        <v>0</v>
      </c>
      <c r="T418" s="142">
        <v>0</v>
      </c>
      <c r="U418" s="142">
        <v>0.38671470000000002</v>
      </c>
      <c r="V418" s="142">
        <v>1.4428141999999999</v>
      </c>
      <c r="W418" s="142">
        <v>0.65917950000000003</v>
      </c>
      <c r="X418" s="142">
        <v>0.86118749999999999</v>
      </c>
      <c r="Y418" s="142">
        <v>0</v>
      </c>
      <c r="Z418" s="142">
        <v>0</v>
      </c>
      <c r="AA418" s="142">
        <v>0.17510999999999999</v>
      </c>
      <c r="AB418" s="142">
        <v>0</v>
      </c>
      <c r="AC418" s="142">
        <v>0</v>
      </c>
      <c r="AD418" s="142">
        <v>0</v>
      </c>
      <c r="AE418" s="143">
        <v>1.7033839</v>
      </c>
      <c r="AF418" s="140"/>
      <c r="AG418" s="140"/>
      <c r="AH418" s="140"/>
    </row>
    <row r="419" spans="1:34" x14ac:dyDescent="0.2">
      <c r="A419" s="140" t="s">
        <v>129</v>
      </c>
      <c r="B419" s="140" t="s">
        <v>25</v>
      </c>
      <c r="C419" s="140" t="s">
        <v>287</v>
      </c>
      <c r="D419" s="141" t="s">
        <v>14</v>
      </c>
      <c r="E419" s="141" t="s">
        <v>129</v>
      </c>
      <c r="F419" s="140" t="s">
        <v>1405</v>
      </c>
      <c r="G419" s="142">
        <f t="shared" si="6"/>
        <v>5.9382162999999997</v>
      </c>
      <c r="H419" s="142">
        <v>0.1</v>
      </c>
      <c r="I419" s="142">
        <v>4.1667734000000003</v>
      </c>
      <c r="J419" s="142">
        <v>1.6714429</v>
      </c>
      <c r="K419" s="142">
        <v>0</v>
      </c>
      <c r="L419" s="142">
        <v>0.1</v>
      </c>
      <c r="M419" s="142">
        <v>0</v>
      </c>
      <c r="N419" s="142">
        <v>0</v>
      </c>
      <c r="O419" s="142">
        <v>0</v>
      </c>
      <c r="P419" s="142">
        <v>0</v>
      </c>
      <c r="Q419" s="142">
        <v>0</v>
      </c>
      <c r="R419" s="142">
        <v>0</v>
      </c>
      <c r="S419" s="142">
        <v>0</v>
      </c>
      <c r="T419" s="142">
        <v>0</v>
      </c>
      <c r="U419" s="142">
        <v>0.92106259999999995</v>
      </c>
      <c r="V419" s="142">
        <v>2.3039529999999999</v>
      </c>
      <c r="W419" s="142">
        <v>0.94175779999999998</v>
      </c>
      <c r="X419" s="142">
        <v>0</v>
      </c>
      <c r="Y419" s="142">
        <v>0</v>
      </c>
      <c r="Z419" s="142">
        <v>0</v>
      </c>
      <c r="AA419" s="142">
        <v>0</v>
      </c>
      <c r="AB419" s="142">
        <v>0</v>
      </c>
      <c r="AC419" s="142">
        <v>0</v>
      </c>
      <c r="AD419" s="142">
        <v>0</v>
      </c>
      <c r="AE419" s="143">
        <v>1.6714429</v>
      </c>
      <c r="AF419" s="140"/>
      <c r="AG419" s="140"/>
      <c r="AH419" s="140"/>
    </row>
    <row r="420" spans="1:34" x14ac:dyDescent="0.2">
      <c r="A420" s="140" t="s">
        <v>684</v>
      </c>
      <c r="B420" s="140" t="s">
        <v>25</v>
      </c>
      <c r="C420" s="140" t="s">
        <v>287</v>
      </c>
      <c r="D420" s="141" t="s">
        <v>14</v>
      </c>
      <c r="E420" s="141" t="s">
        <v>684</v>
      </c>
      <c r="F420" s="140" t="s">
        <v>685</v>
      </c>
      <c r="G420" s="142">
        <f t="shared" si="6"/>
        <v>3.3052670000000002</v>
      </c>
      <c r="H420" s="142">
        <v>0.09</v>
      </c>
      <c r="I420" s="142">
        <v>3.0572926000000002</v>
      </c>
      <c r="J420" s="142">
        <v>0.15797439999999999</v>
      </c>
      <c r="K420" s="142">
        <v>0.01</v>
      </c>
      <c r="L420" s="142">
        <v>0</v>
      </c>
      <c r="M420" s="142">
        <v>0</v>
      </c>
      <c r="N420" s="142">
        <v>0.08</v>
      </c>
      <c r="O420" s="142">
        <v>0</v>
      </c>
      <c r="P420" s="142">
        <v>0</v>
      </c>
      <c r="Q420" s="142">
        <v>0</v>
      </c>
      <c r="R420" s="142">
        <v>0</v>
      </c>
      <c r="S420" s="142">
        <v>0</v>
      </c>
      <c r="T420" s="142">
        <v>0</v>
      </c>
      <c r="U420" s="142">
        <v>0.69540500000000005</v>
      </c>
      <c r="V420" s="142">
        <v>1.5993544</v>
      </c>
      <c r="W420" s="142">
        <v>0.76253320000000002</v>
      </c>
      <c r="X420" s="142">
        <v>0</v>
      </c>
      <c r="Y420" s="142">
        <v>0.15797439999999999</v>
      </c>
      <c r="Z420" s="142">
        <v>0</v>
      </c>
      <c r="AA420" s="142">
        <v>0</v>
      </c>
      <c r="AB420" s="142">
        <v>0</v>
      </c>
      <c r="AC420" s="142">
        <v>0</v>
      </c>
      <c r="AD420" s="142">
        <v>0</v>
      </c>
      <c r="AE420" s="143">
        <v>0</v>
      </c>
      <c r="AF420" s="140"/>
      <c r="AG420" s="140"/>
      <c r="AH420" s="140"/>
    </row>
    <row r="421" spans="1:34" x14ac:dyDescent="0.2">
      <c r="A421" s="140" t="s">
        <v>160</v>
      </c>
      <c r="B421" s="140" t="s">
        <v>25</v>
      </c>
      <c r="C421" s="140" t="s">
        <v>287</v>
      </c>
      <c r="D421" s="141" t="s">
        <v>14</v>
      </c>
      <c r="E421" s="141" t="s">
        <v>160</v>
      </c>
      <c r="F421" s="140" t="s">
        <v>339</v>
      </c>
      <c r="G421" s="142">
        <f t="shared" si="6"/>
        <v>5.2948402000000003</v>
      </c>
      <c r="H421" s="142">
        <v>0.39999999999999997</v>
      </c>
      <c r="I421" s="142">
        <v>4.2224319000000001</v>
      </c>
      <c r="J421" s="142">
        <v>0.67240830000000007</v>
      </c>
      <c r="K421" s="142">
        <v>0</v>
      </c>
      <c r="L421" s="142">
        <v>0</v>
      </c>
      <c r="M421" s="142">
        <v>0</v>
      </c>
      <c r="N421" s="142">
        <v>0.11</v>
      </c>
      <c r="O421" s="142">
        <v>0.28999999999999998</v>
      </c>
      <c r="P421" s="142">
        <v>0</v>
      </c>
      <c r="Q421" s="142">
        <v>0</v>
      </c>
      <c r="R421" s="142">
        <v>0</v>
      </c>
      <c r="S421" s="142">
        <v>0</v>
      </c>
      <c r="T421" s="142">
        <v>0</v>
      </c>
      <c r="U421" s="142">
        <v>0.55092419999999998</v>
      </c>
      <c r="V421" s="142">
        <v>2.5808954000000002</v>
      </c>
      <c r="W421" s="142">
        <v>1.0906123000000001</v>
      </c>
      <c r="X421" s="142">
        <v>0</v>
      </c>
      <c r="Y421" s="142">
        <v>0.21605389999999999</v>
      </c>
      <c r="Z421" s="142">
        <v>0.26707999999999998</v>
      </c>
      <c r="AA421" s="142">
        <v>0</v>
      </c>
      <c r="AB421" s="142">
        <v>0</v>
      </c>
      <c r="AC421" s="142">
        <v>0</v>
      </c>
      <c r="AD421" s="142">
        <v>0</v>
      </c>
      <c r="AE421" s="143">
        <v>0.18927440000000001</v>
      </c>
      <c r="AF421" s="140"/>
      <c r="AG421" s="140"/>
      <c r="AH421" s="140"/>
    </row>
    <row r="422" spans="1:34" x14ac:dyDescent="0.2">
      <c r="A422" s="140" t="s">
        <v>686</v>
      </c>
      <c r="B422" s="140" t="s">
        <v>25</v>
      </c>
      <c r="C422" s="140" t="s">
        <v>287</v>
      </c>
      <c r="D422" s="141" t="s">
        <v>14</v>
      </c>
      <c r="E422" s="141" t="s">
        <v>686</v>
      </c>
      <c r="F422" s="140" t="s">
        <v>687</v>
      </c>
      <c r="G422" s="142">
        <f t="shared" si="6"/>
        <v>5.1453713000000008</v>
      </c>
      <c r="H422" s="142">
        <v>0.13</v>
      </c>
      <c r="I422" s="142">
        <v>4.0733358000000006</v>
      </c>
      <c r="J422" s="142">
        <v>0.94203550000000003</v>
      </c>
      <c r="K422" s="142">
        <v>0</v>
      </c>
      <c r="L422" s="142">
        <v>0</v>
      </c>
      <c r="M422" s="142">
        <v>0</v>
      </c>
      <c r="N422" s="142">
        <v>0</v>
      </c>
      <c r="O422" s="142">
        <v>0.13</v>
      </c>
      <c r="P422" s="142">
        <v>0</v>
      </c>
      <c r="Q422" s="142">
        <v>0</v>
      </c>
      <c r="R422" s="142">
        <v>0</v>
      </c>
      <c r="S422" s="142">
        <v>0</v>
      </c>
      <c r="T422" s="142">
        <v>0</v>
      </c>
      <c r="U422" s="142">
        <v>0.68034629999999996</v>
      </c>
      <c r="V422" s="142">
        <v>2.0592584</v>
      </c>
      <c r="W422" s="142">
        <v>1.3337311000000001</v>
      </c>
      <c r="X422" s="142">
        <v>0.11315</v>
      </c>
      <c r="Y422" s="142">
        <v>0.1162572</v>
      </c>
      <c r="Z422" s="142">
        <v>0</v>
      </c>
      <c r="AA422" s="142">
        <v>0.1359937</v>
      </c>
      <c r="AB422" s="142">
        <v>0</v>
      </c>
      <c r="AC422" s="142">
        <v>0</v>
      </c>
      <c r="AD422" s="142">
        <v>0</v>
      </c>
      <c r="AE422" s="143">
        <v>0.5766346</v>
      </c>
      <c r="AF422" s="140"/>
      <c r="AG422" s="140"/>
      <c r="AH422" s="140"/>
    </row>
    <row r="423" spans="1:34" x14ac:dyDescent="0.2">
      <c r="A423" s="140" t="s">
        <v>66</v>
      </c>
      <c r="B423" s="140" t="s">
        <v>25</v>
      </c>
      <c r="C423" s="140" t="s">
        <v>287</v>
      </c>
      <c r="D423" s="141" t="s">
        <v>14</v>
      </c>
      <c r="E423" s="141" t="s">
        <v>66</v>
      </c>
      <c r="F423" s="140" t="s">
        <v>338</v>
      </c>
      <c r="G423" s="142">
        <f t="shared" si="6"/>
        <v>6.2960513000000002</v>
      </c>
      <c r="H423" s="142">
        <v>0</v>
      </c>
      <c r="I423" s="142">
        <v>5.4942128000000006</v>
      </c>
      <c r="J423" s="142">
        <v>0.80183850000000001</v>
      </c>
      <c r="K423" s="142">
        <v>0</v>
      </c>
      <c r="L423" s="142">
        <v>0</v>
      </c>
      <c r="M423" s="142">
        <v>0</v>
      </c>
      <c r="N423" s="142">
        <v>0</v>
      </c>
      <c r="O423" s="142">
        <v>0</v>
      </c>
      <c r="P423" s="142">
        <v>0</v>
      </c>
      <c r="Q423" s="142">
        <v>0</v>
      </c>
      <c r="R423" s="142">
        <v>0</v>
      </c>
      <c r="S423" s="142">
        <v>0</v>
      </c>
      <c r="T423" s="142">
        <v>0</v>
      </c>
      <c r="U423" s="142">
        <v>0.77951559999999998</v>
      </c>
      <c r="V423" s="142">
        <v>3.7623475000000002</v>
      </c>
      <c r="W423" s="142">
        <v>0.95234969999999997</v>
      </c>
      <c r="X423" s="142">
        <v>0.46621010000000002</v>
      </c>
      <c r="Y423" s="142">
        <v>0.2286784</v>
      </c>
      <c r="Z423" s="142">
        <v>0.10695</v>
      </c>
      <c r="AA423" s="142">
        <v>0</v>
      </c>
      <c r="AB423" s="142">
        <v>0</v>
      </c>
      <c r="AC423" s="142">
        <v>0</v>
      </c>
      <c r="AD423" s="142">
        <v>0</v>
      </c>
      <c r="AE423" s="143">
        <v>0</v>
      </c>
      <c r="AF423" s="140"/>
      <c r="AG423" s="140"/>
      <c r="AH423" s="140"/>
    </row>
    <row r="424" spans="1:34" x14ac:dyDescent="0.2">
      <c r="A424" s="140" t="s">
        <v>126</v>
      </c>
      <c r="B424" s="140" t="s">
        <v>25</v>
      </c>
      <c r="C424" s="140" t="s">
        <v>287</v>
      </c>
      <c r="D424" s="141" t="s">
        <v>14</v>
      </c>
      <c r="E424" s="141" t="s">
        <v>126</v>
      </c>
      <c r="F424" s="140" t="s">
        <v>679</v>
      </c>
      <c r="G424" s="142">
        <f t="shared" si="6"/>
        <v>8.9995832999999994</v>
      </c>
      <c r="H424" s="142">
        <v>0.08</v>
      </c>
      <c r="I424" s="142">
        <v>8.3579653</v>
      </c>
      <c r="J424" s="142">
        <v>0.56161800000000006</v>
      </c>
      <c r="K424" s="142">
        <v>0</v>
      </c>
      <c r="L424" s="142">
        <v>0</v>
      </c>
      <c r="M424" s="142">
        <v>0.08</v>
      </c>
      <c r="N424" s="142">
        <v>0</v>
      </c>
      <c r="O424" s="142">
        <v>0</v>
      </c>
      <c r="P424" s="142">
        <v>0</v>
      </c>
      <c r="Q424" s="142">
        <v>0</v>
      </c>
      <c r="R424" s="142">
        <v>0</v>
      </c>
      <c r="S424" s="142">
        <v>0</v>
      </c>
      <c r="T424" s="142">
        <v>0</v>
      </c>
      <c r="U424" s="142">
        <v>2.0906937999999999</v>
      </c>
      <c r="V424" s="142">
        <v>4.6242482999999996</v>
      </c>
      <c r="W424" s="142">
        <v>1.6430232</v>
      </c>
      <c r="X424" s="142">
        <v>0.19258649999999999</v>
      </c>
      <c r="Y424" s="142">
        <v>0</v>
      </c>
      <c r="Z424" s="142">
        <v>0.12765000000000001</v>
      </c>
      <c r="AA424" s="142">
        <v>0</v>
      </c>
      <c r="AB424" s="142">
        <v>0</v>
      </c>
      <c r="AC424" s="142">
        <v>0.13300000000000001</v>
      </c>
      <c r="AD424" s="142">
        <v>0</v>
      </c>
      <c r="AE424" s="143">
        <v>0.10838150000000001</v>
      </c>
      <c r="AF424" s="140"/>
      <c r="AG424" s="140"/>
      <c r="AH424" s="140"/>
    </row>
    <row r="425" spans="1:34" x14ac:dyDescent="0.2">
      <c r="A425" s="140" t="s">
        <v>2409</v>
      </c>
      <c r="B425" s="140" t="s">
        <v>25</v>
      </c>
      <c r="C425" s="140" t="s">
        <v>287</v>
      </c>
      <c r="D425" s="141" t="s">
        <v>14</v>
      </c>
      <c r="E425" s="141" t="s">
        <v>2409</v>
      </c>
      <c r="F425" s="140" t="s">
        <v>2410</v>
      </c>
      <c r="G425" s="142">
        <f t="shared" si="6"/>
        <v>5.8566462999999995</v>
      </c>
      <c r="H425" s="142">
        <v>0.14000000000000001</v>
      </c>
      <c r="I425" s="142">
        <v>4.5756818999999993</v>
      </c>
      <c r="J425" s="142">
        <v>1.1409644000000001</v>
      </c>
      <c r="K425" s="142">
        <v>0</v>
      </c>
      <c r="L425" s="142">
        <v>0.14000000000000001</v>
      </c>
      <c r="M425" s="142">
        <v>0</v>
      </c>
      <c r="N425" s="142">
        <v>0</v>
      </c>
      <c r="O425" s="142">
        <v>0</v>
      </c>
      <c r="P425" s="142">
        <v>0</v>
      </c>
      <c r="Q425" s="142">
        <v>0</v>
      </c>
      <c r="R425" s="142">
        <v>0</v>
      </c>
      <c r="S425" s="142">
        <v>0</v>
      </c>
      <c r="T425" s="142">
        <v>0</v>
      </c>
      <c r="U425" s="142">
        <v>0.77375159999999998</v>
      </c>
      <c r="V425" s="142">
        <v>3.0413204</v>
      </c>
      <c r="W425" s="142">
        <v>0.76060989999999995</v>
      </c>
      <c r="X425" s="142">
        <v>0.1000079</v>
      </c>
      <c r="Y425" s="142">
        <v>0</v>
      </c>
      <c r="Z425" s="142">
        <v>0.6363297</v>
      </c>
      <c r="AA425" s="142">
        <v>0</v>
      </c>
      <c r="AB425" s="142">
        <v>0</v>
      </c>
      <c r="AC425" s="142">
        <v>0</v>
      </c>
      <c r="AD425" s="142">
        <v>0</v>
      </c>
      <c r="AE425" s="143">
        <v>0.40462680000000001</v>
      </c>
      <c r="AF425" s="140"/>
      <c r="AG425" s="140"/>
      <c r="AH425" s="140"/>
    </row>
    <row r="426" spans="1:34" x14ac:dyDescent="0.2">
      <c r="A426" s="140" t="s">
        <v>72</v>
      </c>
      <c r="B426" s="140" t="s">
        <v>25</v>
      </c>
      <c r="C426" s="140" t="s">
        <v>287</v>
      </c>
      <c r="D426" s="141" t="s">
        <v>14</v>
      </c>
      <c r="E426" s="141" t="s">
        <v>72</v>
      </c>
      <c r="F426" s="140" t="s">
        <v>678</v>
      </c>
      <c r="G426" s="142">
        <f t="shared" si="6"/>
        <v>3.1052433000000002</v>
      </c>
      <c r="H426" s="142">
        <v>0</v>
      </c>
      <c r="I426" s="142">
        <v>2.6424905000000001</v>
      </c>
      <c r="J426" s="142">
        <v>0.46275279999999996</v>
      </c>
      <c r="K426" s="142">
        <v>0</v>
      </c>
      <c r="L426" s="142">
        <v>0</v>
      </c>
      <c r="M426" s="142">
        <v>0</v>
      </c>
      <c r="N426" s="142">
        <v>0</v>
      </c>
      <c r="O426" s="142">
        <v>0</v>
      </c>
      <c r="P426" s="142">
        <v>0</v>
      </c>
      <c r="Q426" s="142">
        <v>0</v>
      </c>
      <c r="R426" s="142">
        <v>0</v>
      </c>
      <c r="S426" s="142">
        <v>0</v>
      </c>
      <c r="T426" s="142">
        <v>0</v>
      </c>
      <c r="U426" s="142">
        <v>0.29712339999999998</v>
      </c>
      <c r="V426" s="142">
        <v>1.8340782</v>
      </c>
      <c r="W426" s="142">
        <v>0.51128890000000005</v>
      </c>
      <c r="X426" s="142">
        <v>0.1948</v>
      </c>
      <c r="Y426" s="142">
        <v>0</v>
      </c>
      <c r="Z426" s="142">
        <v>0</v>
      </c>
      <c r="AA426" s="142">
        <v>0</v>
      </c>
      <c r="AB426" s="142">
        <v>0</v>
      </c>
      <c r="AC426" s="142">
        <v>0</v>
      </c>
      <c r="AD426" s="142">
        <v>0</v>
      </c>
      <c r="AE426" s="143">
        <v>0.26795279999999999</v>
      </c>
      <c r="AF426" s="140"/>
      <c r="AG426" s="140"/>
      <c r="AH426" s="140"/>
    </row>
    <row r="427" spans="1:34" x14ac:dyDescent="0.2">
      <c r="A427" s="140" t="s">
        <v>347</v>
      </c>
      <c r="B427" s="140" t="s">
        <v>25</v>
      </c>
      <c r="C427" s="140" t="s">
        <v>287</v>
      </c>
      <c r="D427" s="141" t="s">
        <v>14</v>
      </c>
      <c r="E427" s="141" t="s">
        <v>347</v>
      </c>
      <c r="F427" s="140" t="s">
        <v>348</v>
      </c>
      <c r="G427" s="142">
        <f t="shared" si="6"/>
        <v>5.2850457000000004</v>
      </c>
      <c r="H427" s="142">
        <v>0</v>
      </c>
      <c r="I427" s="142">
        <v>4.4222700000000001</v>
      </c>
      <c r="J427" s="142">
        <v>0.86277570000000003</v>
      </c>
      <c r="K427" s="142">
        <v>0</v>
      </c>
      <c r="L427" s="142">
        <v>0</v>
      </c>
      <c r="M427" s="142">
        <v>0</v>
      </c>
      <c r="N427" s="142">
        <v>0</v>
      </c>
      <c r="O427" s="142">
        <v>0</v>
      </c>
      <c r="P427" s="142">
        <v>0</v>
      </c>
      <c r="Q427" s="142">
        <v>0</v>
      </c>
      <c r="R427" s="142">
        <v>0</v>
      </c>
      <c r="S427" s="142">
        <v>0</v>
      </c>
      <c r="T427" s="142">
        <v>0</v>
      </c>
      <c r="U427" s="142">
        <v>0.79060299999999994</v>
      </c>
      <c r="V427" s="142">
        <v>2.1366801</v>
      </c>
      <c r="W427" s="142">
        <v>1.4949869</v>
      </c>
      <c r="X427" s="142">
        <v>0</v>
      </c>
      <c r="Y427" s="142">
        <v>0.3983583</v>
      </c>
      <c r="Z427" s="142">
        <v>0</v>
      </c>
      <c r="AA427" s="142">
        <v>0</v>
      </c>
      <c r="AB427" s="142">
        <v>0</v>
      </c>
      <c r="AC427" s="142">
        <v>0</v>
      </c>
      <c r="AD427" s="142">
        <v>0</v>
      </c>
      <c r="AE427" s="143">
        <v>0.46441739999999998</v>
      </c>
      <c r="AF427" s="140"/>
      <c r="AG427" s="140"/>
      <c r="AH427" s="140"/>
    </row>
    <row r="428" spans="1:34" x14ac:dyDescent="0.2">
      <c r="A428" s="140" t="s">
        <v>2411</v>
      </c>
      <c r="B428" s="140" t="s">
        <v>25</v>
      </c>
      <c r="C428" s="140" t="s">
        <v>288</v>
      </c>
      <c r="D428" s="141" t="s">
        <v>52</v>
      </c>
      <c r="E428" s="141" t="s">
        <v>2411</v>
      </c>
      <c r="F428" s="140" t="s">
        <v>2412</v>
      </c>
      <c r="G428" s="142">
        <f t="shared" si="6"/>
        <v>0</v>
      </c>
      <c r="H428" s="142">
        <v>0</v>
      </c>
      <c r="I428" s="142">
        <v>0</v>
      </c>
      <c r="J428" s="142">
        <v>0</v>
      </c>
      <c r="K428" s="142">
        <v>0</v>
      </c>
      <c r="L428" s="142">
        <v>0</v>
      </c>
      <c r="M428" s="142">
        <v>0</v>
      </c>
      <c r="N428" s="142">
        <v>0</v>
      </c>
      <c r="O428" s="142">
        <v>0</v>
      </c>
      <c r="P428" s="142">
        <v>0</v>
      </c>
      <c r="Q428" s="142">
        <v>0</v>
      </c>
      <c r="R428" s="142">
        <v>0</v>
      </c>
      <c r="S428" s="142">
        <v>0</v>
      </c>
      <c r="T428" s="142">
        <v>0</v>
      </c>
      <c r="U428" s="142">
        <v>0</v>
      </c>
      <c r="V428" s="142">
        <v>0</v>
      </c>
      <c r="W428" s="142">
        <v>0</v>
      </c>
      <c r="X428" s="142">
        <v>0</v>
      </c>
      <c r="Y428" s="142">
        <v>0</v>
      </c>
      <c r="Z428" s="142">
        <v>0</v>
      </c>
      <c r="AA428" s="142">
        <v>0</v>
      </c>
      <c r="AB428" s="142">
        <v>0</v>
      </c>
      <c r="AC428" s="142">
        <v>0</v>
      </c>
      <c r="AD428" s="142">
        <v>0</v>
      </c>
      <c r="AE428" s="143">
        <v>0</v>
      </c>
      <c r="AF428" s="140"/>
      <c r="AG428" s="140"/>
      <c r="AH428" s="140"/>
    </row>
    <row r="429" spans="1:34" x14ac:dyDescent="0.2">
      <c r="A429" s="140" t="s">
        <v>2413</v>
      </c>
      <c r="B429" s="140" t="s">
        <v>25</v>
      </c>
      <c r="C429" s="140" t="s">
        <v>288</v>
      </c>
      <c r="D429" s="141" t="s">
        <v>52</v>
      </c>
      <c r="E429" s="141" t="s">
        <v>2413</v>
      </c>
      <c r="F429" s="140" t="s">
        <v>2414</v>
      </c>
      <c r="G429" s="142">
        <f t="shared" si="6"/>
        <v>5.9411531999999996</v>
      </c>
      <c r="H429" s="142">
        <v>0.12</v>
      </c>
      <c r="I429" s="142">
        <v>5.1480730999999995</v>
      </c>
      <c r="J429" s="142">
        <v>0.67308009999999996</v>
      </c>
      <c r="K429" s="142">
        <v>0</v>
      </c>
      <c r="L429" s="142">
        <v>0</v>
      </c>
      <c r="M429" s="142">
        <v>0</v>
      </c>
      <c r="N429" s="142">
        <v>0.12</v>
      </c>
      <c r="O429" s="142">
        <v>0</v>
      </c>
      <c r="P429" s="142">
        <v>0</v>
      </c>
      <c r="Q429" s="142">
        <v>0</v>
      </c>
      <c r="R429" s="142">
        <v>0</v>
      </c>
      <c r="S429" s="142">
        <v>0</v>
      </c>
      <c r="T429" s="142">
        <v>0</v>
      </c>
      <c r="U429" s="142">
        <v>1.0003763000000001</v>
      </c>
      <c r="V429" s="142">
        <v>1.9310214999999999</v>
      </c>
      <c r="W429" s="142">
        <v>2.2166752999999999</v>
      </c>
      <c r="X429" s="142">
        <v>0.102684</v>
      </c>
      <c r="Y429" s="142">
        <v>0</v>
      </c>
      <c r="Z429" s="142">
        <v>0</v>
      </c>
      <c r="AA429" s="142">
        <v>0.14399999999999999</v>
      </c>
      <c r="AB429" s="142">
        <v>0</v>
      </c>
      <c r="AC429" s="142">
        <v>0</v>
      </c>
      <c r="AD429" s="142">
        <v>0</v>
      </c>
      <c r="AE429" s="143">
        <v>0.4263961</v>
      </c>
      <c r="AF429" s="140"/>
      <c r="AG429" s="140"/>
      <c r="AH429" s="140"/>
    </row>
    <row r="430" spans="1:34" x14ac:dyDescent="0.2">
      <c r="A430" s="140" t="s">
        <v>2415</v>
      </c>
      <c r="B430" s="140" t="s">
        <v>25</v>
      </c>
      <c r="C430" s="140" t="s">
        <v>288</v>
      </c>
      <c r="D430" s="141" t="s">
        <v>52</v>
      </c>
      <c r="E430" s="141" t="s">
        <v>2415</v>
      </c>
      <c r="F430" s="140" t="s">
        <v>2416</v>
      </c>
      <c r="G430" s="142">
        <f t="shared" si="6"/>
        <v>2.5472521999999995</v>
      </c>
      <c r="H430" s="142">
        <v>0</v>
      </c>
      <c r="I430" s="142">
        <v>2.3341681999999997</v>
      </c>
      <c r="J430" s="142">
        <v>0.213084</v>
      </c>
      <c r="K430" s="142">
        <v>0</v>
      </c>
      <c r="L430" s="142">
        <v>0</v>
      </c>
      <c r="M430" s="142">
        <v>0</v>
      </c>
      <c r="N430" s="142">
        <v>0</v>
      </c>
      <c r="O430" s="142">
        <v>0</v>
      </c>
      <c r="P430" s="142">
        <v>0</v>
      </c>
      <c r="Q430" s="142">
        <v>0</v>
      </c>
      <c r="R430" s="142">
        <v>0</v>
      </c>
      <c r="S430" s="142">
        <v>0</v>
      </c>
      <c r="T430" s="142">
        <v>0</v>
      </c>
      <c r="U430" s="142">
        <v>0.64825909999999998</v>
      </c>
      <c r="V430" s="142">
        <v>1.1753619</v>
      </c>
      <c r="W430" s="142">
        <v>0.51054719999999998</v>
      </c>
      <c r="X430" s="142">
        <v>0.102684</v>
      </c>
      <c r="Y430" s="142">
        <v>0</v>
      </c>
      <c r="Z430" s="142">
        <v>0</v>
      </c>
      <c r="AA430" s="142">
        <v>0.1104</v>
      </c>
      <c r="AB430" s="142">
        <v>0</v>
      </c>
      <c r="AC430" s="142">
        <v>0</v>
      </c>
      <c r="AD430" s="142">
        <v>0</v>
      </c>
      <c r="AE430" s="143">
        <v>0</v>
      </c>
      <c r="AF430" s="140"/>
      <c r="AG430" s="140"/>
      <c r="AH430" s="140"/>
    </row>
    <row r="431" spans="1:34" x14ac:dyDescent="0.2">
      <c r="A431" s="140" t="s">
        <v>876</v>
      </c>
      <c r="B431" s="140" t="s">
        <v>25</v>
      </c>
      <c r="C431" s="140" t="s">
        <v>288</v>
      </c>
      <c r="D431" s="141" t="s">
        <v>52</v>
      </c>
      <c r="E431" s="141" t="s">
        <v>876</v>
      </c>
      <c r="F431" s="140" t="s">
        <v>1398</v>
      </c>
      <c r="G431" s="142">
        <f t="shared" si="6"/>
        <v>3.4398521000000004</v>
      </c>
      <c r="H431" s="142">
        <v>0</v>
      </c>
      <c r="I431" s="142">
        <v>3.4398521000000004</v>
      </c>
      <c r="J431" s="142">
        <v>0</v>
      </c>
      <c r="K431" s="142">
        <v>0</v>
      </c>
      <c r="L431" s="142">
        <v>0</v>
      </c>
      <c r="M431" s="142">
        <v>0</v>
      </c>
      <c r="N431" s="142">
        <v>0</v>
      </c>
      <c r="O431" s="142">
        <v>0</v>
      </c>
      <c r="P431" s="142">
        <v>0</v>
      </c>
      <c r="Q431" s="142">
        <v>0</v>
      </c>
      <c r="R431" s="142">
        <v>0</v>
      </c>
      <c r="S431" s="142">
        <v>0</v>
      </c>
      <c r="T431" s="142">
        <v>0</v>
      </c>
      <c r="U431" s="142">
        <v>0.99810929999999998</v>
      </c>
      <c r="V431" s="142">
        <v>1.1953357</v>
      </c>
      <c r="W431" s="142">
        <v>1.2464071000000001</v>
      </c>
      <c r="X431" s="142">
        <v>0</v>
      </c>
      <c r="Y431" s="142">
        <v>0</v>
      </c>
      <c r="Z431" s="142">
        <v>0</v>
      </c>
      <c r="AA431" s="142">
        <v>0</v>
      </c>
      <c r="AB431" s="142">
        <v>0</v>
      </c>
      <c r="AC431" s="142">
        <v>0</v>
      </c>
      <c r="AD431" s="142">
        <v>0</v>
      </c>
      <c r="AE431" s="143">
        <v>0</v>
      </c>
      <c r="AF431" s="140"/>
      <c r="AG431" s="140"/>
      <c r="AH431" s="140"/>
    </row>
    <row r="432" spans="1:34" x14ac:dyDescent="0.2">
      <c r="A432" s="140" t="s">
        <v>2417</v>
      </c>
      <c r="B432" s="140" t="s">
        <v>25</v>
      </c>
      <c r="C432" s="140" t="s">
        <v>288</v>
      </c>
      <c r="D432" s="141" t="s">
        <v>52</v>
      </c>
      <c r="E432" s="141" t="s">
        <v>2417</v>
      </c>
      <c r="F432" s="140" t="s">
        <v>2418</v>
      </c>
      <c r="G432" s="142">
        <f t="shared" si="6"/>
        <v>1.3657196</v>
      </c>
      <c r="H432" s="142">
        <v>0</v>
      </c>
      <c r="I432" s="142">
        <v>1.3657196</v>
      </c>
      <c r="J432" s="142">
        <v>0</v>
      </c>
      <c r="K432" s="142">
        <v>0</v>
      </c>
      <c r="L432" s="142">
        <v>0</v>
      </c>
      <c r="M432" s="142">
        <v>0</v>
      </c>
      <c r="N432" s="142">
        <v>0</v>
      </c>
      <c r="O432" s="142">
        <v>0</v>
      </c>
      <c r="P432" s="142">
        <v>0</v>
      </c>
      <c r="Q432" s="142">
        <v>0</v>
      </c>
      <c r="R432" s="142">
        <v>0</v>
      </c>
      <c r="S432" s="142">
        <v>0</v>
      </c>
      <c r="T432" s="142">
        <v>0</v>
      </c>
      <c r="U432" s="142">
        <v>0.1466266</v>
      </c>
      <c r="V432" s="142">
        <v>0.52145260000000004</v>
      </c>
      <c r="W432" s="142">
        <v>0.69764040000000005</v>
      </c>
      <c r="X432" s="142">
        <v>0</v>
      </c>
      <c r="Y432" s="142">
        <v>0</v>
      </c>
      <c r="Z432" s="142">
        <v>0</v>
      </c>
      <c r="AA432" s="142">
        <v>0</v>
      </c>
      <c r="AB432" s="142">
        <v>0</v>
      </c>
      <c r="AC432" s="142">
        <v>0</v>
      </c>
      <c r="AD432" s="142">
        <v>0</v>
      </c>
      <c r="AE432" s="143">
        <v>0</v>
      </c>
      <c r="AF432" s="140"/>
      <c r="AG432" s="140"/>
      <c r="AH432" s="140"/>
    </row>
    <row r="433" spans="1:34" x14ac:dyDescent="0.2">
      <c r="A433" s="140" t="s">
        <v>955</v>
      </c>
      <c r="B433" s="140" t="s">
        <v>25</v>
      </c>
      <c r="C433" s="140" t="s">
        <v>288</v>
      </c>
      <c r="D433" s="141" t="s">
        <v>52</v>
      </c>
      <c r="E433" s="141" t="s">
        <v>955</v>
      </c>
      <c r="F433" s="140" t="s">
        <v>1419</v>
      </c>
      <c r="G433" s="142">
        <f t="shared" si="6"/>
        <v>4.9931501999999996</v>
      </c>
      <c r="H433" s="142">
        <v>0</v>
      </c>
      <c r="I433" s="142">
        <v>4.5897271999999996</v>
      </c>
      <c r="J433" s="142">
        <v>0.40342299999999998</v>
      </c>
      <c r="K433" s="142">
        <v>0</v>
      </c>
      <c r="L433" s="142">
        <v>0</v>
      </c>
      <c r="M433" s="142">
        <v>0</v>
      </c>
      <c r="N433" s="142">
        <v>0</v>
      </c>
      <c r="O433" s="142">
        <v>0</v>
      </c>
      <c r="P433" s="142">
        <v>0</v>
      </c>
      <c r="Q433" s="142">
        <v>0</v>
      </c>
      <c r="R433" s="142">
        <v>0</v>
      </c>
      <c r="S433" s="142">
        <v>0</v>
      </c>
      <c r="T433" s="142">
        <v>0</v>
      </c>
      <c r="U433" s="142">
        <v>1.4106688999999999</v>
      </c>
      <c r="V433" s="142">
        <v>2.0586992</v>
      </c>
      <c r="W433" s="142">
        <v>1.1203590999999999</v>
      </c>
      <c r="X433" s="142">
        <v>0.40342299999999998</v>
      </c>
      <c r="Y433" s="142">
        <v>0</v>
      </c>
      <c r="Z433" s="142">
        <v>0</v>
      </c>
      <c r="AA433" s="142">
        <v>0</v>
      </c>
      <c r="AB433" s="142">
        <v>0</v>
      </c>
      <c r="AC433" s="142">
        <v>0</v>
      </c>
      <c r="AD433" s="142">
        <v>0</v>
      </c>
      <c r="AE433" s="143">
        <v>0</v>
      </c>
      <c r="AF433" s="140"/>
      <c r="AG433" s="140"/>
      <c r="AH433" s="140"/>
    </row>
    <row r="434" spans="1:34" x14ac:dyDescent="0.2">
      <c r="A434" s="140" t="s">
        <v>954</v>
      </c>
      <c r="B434" s="140" t="s">
        <v>25</v>
      </c>
      <c r="C434" s="140" t="s">
        <v>288</v>
      </c>
      <c r="D434" s="141" t="s">
        <v>52</v>
      </c>
      <c r="E434" s="141" t="s">
        <v>954</v>
      </c>
      <c r="F434" s="140" t="s">
        <v>1418</v>
      </c>
      <c r="G434" s="142">
        <f t="shared" si="6"/>
        <v>3.9133583999999995</v>
      </c>
      <c r="H434" s="142">
        <v>0</v>
      </c>
      <c r="I434" s="142">
        <v>3.4687228999999995</v>
      </c>
      <c r="J434" s="142">
        <v>0.44463550000000002</v>
      </c>
      <c r="K434" s="142">
        <v>0</v>
      </c>
      <c r="L434" s="142">
        <v>0</v>
      </c>
      <c r="M434" s="142">
        <v>0</v>
      </c>
      <c r="N434" s="142">
        <v>0</v>
      </c>
      <c r="O434" s="142">
        <v>0</v>
      </c>
      <c r="P434" s="142">
        <v>0</v>
      </c>
      <c r="Q434" s="142">
        <v>0</v>
      </c>
      <c r="R434" s="142">
        <v>0</v>
      </c>
      <c r="S434" s="142">
        <v>0</v>
      </c>
      <c r="T434" s="142">
        <v>0</v>
      </c>
      <c r="U434" s="142">
        <v>0.62371469999999996</v>
      </c>
      <c r="V434" s="142">
        <v>2.2331981999999999</v>
      </c>
      <c r="W434" s="142">
        <v>0.61180999999999996</v>
      </c>
      <c r="X434" s="142">
        <v>0.11293839999999999</v>
      </c>
      <c r="Y434" s="142">
        <v>0</v>
      </c>
      <c r="Z434" s="142">
        <v>0</v>
      </c>
      <c r="AA434" s="142">
        <v>0</v>
      </c>
      <c r="AB434" s="142">
        <v>0</v>
      </c>
      <c r="AC434" s="142">
        <v>0</v>
      </c>
      <c r="AD434" s="142">
        <v>0</v>
      </c>
      <c r="AE434" s="143">
        <v>0.33169710000000002</v>
      </c>
      <c r="AF434" s="140"/>
      <c r="AG434" s="140"/>
      <c r="AH434" s="140"/>
    </row>
    <row r="435" spans="1:34" x14ac:dyDescent="0.2">
      <c r="A435" s="140" t="s">
        <v>953</v>
      </c>
      <c r="B435" s="140" t="s">
        <v>25</v>
      </c>
      <c r="C435" s="140" t="s">
        <v>288</v>
      </c>
      <c r="D435" s="141" t="s">
        <v>52</v>
      </c>
      <c r="E435" s="141" t="s">
        <v>953</v>
      </c>
      <c r="F435" s="140" t="s">
        <v>1417</v>
      </c>
      <c r="G435" s="142">
        <f t="shared" si="6"/>
        <v>4.4749815000000011</v>
      </c>
      <c r="H435" s="142">
        <v>0</v>
      </c>
      <c r="I435" s="142">
        <v>4.1397147000000007</v>
      </c>
      <c r="J435" s="142">
        <v>0.33526679999999998</v>
      </c>
      <c r="K435" s="142">
        <v>0</v>
      </c>
      <c r="L435" s="142">
        <v>0</v>
      </c>
      <c r="M435" s="142">
        <v>0</v>
      </c>
      <c r="N435" s="142">
        <v>0</v>
      </c>
      <c r="O435" s="142">
        <v>0</v>
      </c>
      <c r="P435" s="142">
        <v>0</v>
      </c>
      <c r="Q435" s="142">
        <v>0</v>
      </c>
      <c r="R435" s="142">
        <v>0</v>
      </c>
      <c r="S435" s="142">
        <v>0</v>
      </c>
      <c r="T435" s="142">
        <v>0</v>
      </c>
      <c r="U435" s="142">
        <v>1.1425797</v>
      </c>
      <c r="V435" s="142">
        <v>2.1892887000000001</v>
      </c>
      <c r="W435" s="142">
        <v>0.80784630000000002</v>
      </c>
      <c r="X435" s="142">
        <v>0</v>
      </c>
      <c r="Y435" s="142">
        <v>0</v>
      </c>
      <c r="Z435" s="142">
        <v>0</v>
      </c>
      <c r="AA435" s="142">
        <v>0</v>
      </c>
      <c r="AB435" s="142">
        <v>0</v>
      </c>
      <c r="AC435" s="142">
        <v>0</v>
      </c>
      <c r="AD435" s="142">
        <v>0</v>
      </c>
      <c r="AE435" s="143">
        <v>0.33526679999999998</v>
      </c>
      <c r="AF435" s="140"/>
      <c r="AG435" s="140"/>
      <c r="AH435" s="140"/>
    </row>
    <row r="436" spans="1:34" x14ac:dyDescent="0.2">
      <c r="A436" s="140" t="s">
        <v>2419</v>
      </c>
      <c r="B436" s="140" t="s">
        <v>25</v>
      </c>
      <c r="C436" s="140" t="s">
        <v>288</v>
      </c>
      <c r="D436" s="141" t="s">
        <v>52</v>
      </c>
      <c r="E436" s="141" t="s">
        <v>2419</v>
      </c>
      <c r="F436" s="140" t="s">
        <v>2420</v>
      </c>
      <c r="G436" s="142">
        <f t="shared" si="6"/>
        <v>2.7279905000000002</v>
      </c>
      <c r="H436" s="142">
        <v>0</v>
      </c>
      <c r="I436" s="142">
        <v>2.7279905000000002</v>
      </c>
      <c r="J436" s="142">
        <v>0</v>
      </c>
      <c r="K436" s="142">
        <v>0</v>
      </c>
      <c r="L436" s="142">
        <v>0</v>
      </c>
      <c r="M436" s="142">
        <v>0</v>
      </c>
      <c r="N436" s="142">
        <v>0</v>
      </c>
      <c r="O436" s="142">
        <v>0</v>
      </c>
      <c r="P436" s="142">
        <v>0</v>
      </c>
      <c r="Q436" s="142">
        <v>0</v>
      </c>
      <c r="R436" s="142">
        <v>0</v>
      </c>
      <c r="S436" s="142">
        <v>0</v>
      </c>
      <c r="T436" s="142">
        <v>0</v>
      </c>
      <c r="U436" s="142">
        <v>1.1082221000000001</v>
      </c>
      <c r="V436" s="142">
        <v>0.89668809999999999</v>
      </c>
      <c r="W436" s="142">
        <v>0.72308030000000001</v>
      </c>
      <c r="X436" s="142">
        <v>0</v>
      </c>
      <c r="Y436" s="142">
        <v>0</v>
      </c>
      <c r="Z436" s="142">
        <v>0</v>
      </c>
      <c r="AA436" s="142">
        <v>0</v>
      </c>
      <c r="AB436" s="142">
        <v>0</v>
      </c>
      <c r="AC436" s="142">
        <v>0</v>
      </c>
      <c r="AD436" s="142">
        <v>0</v>
      </c>
      <c r="AE436" s="143">
        <v>0</v>
      </c>
      <c r="AF436" s="140"/>
      <c r="AG436" s="140"/>
      <c r="AH436" s="140"/>
    </row>
    <row r="437" spans="1:34" x14ac:dyDescent="0.2">
      <c r="A437" s="140" t="s">
        <v>688</v>
      </c>
      <c r="B437" s="140" t="s">
        <v>25</v>
      </c>
      <c r="C437" s="140" t="s">
        <v>288</v>
      </c>
      <c r="D437" s="141" t="s">
        <v>52</v>
      </c>
      <c r="E437" s="141" t="s">
        <v>688</v>
      </c>
      <c r="F437" s="140" t="s">
        <v>689</v>
      </c>
      <c r="G437" s="142">
        <f t="shared" si="6"/>
        <v>1.8044949000000001</v>
      </c>
      <c r="H437" s="142">
        <v>0.05</v>
      </c>
      <c r="I437" s="142">
        <v>1.5841549000000001</v>
      </c>
      <c r="J437" s="142">
        <v>0.17033999999999999</v>
      </c>
      <c r="K437" s="142">
        <v>0</v>
      </c>
      <c r="L437" s="142">
        <v>0.05</v>
      </c>
      <c r="M437" s="142">
        <v>0</v>
      </c>
      <c r="N437" s="142">
        <v>0</v>
      </c>
      <c r="O437" s="142">
        <v>0</v>
      </c>
      <c r="P437" s="142">
        <v>0</v>
      </c>
      <c r="Q437" s="142">
        <v>0</v>
      </c>
      <c r="R437" s="142">
        <v>0</v>
      </c>
      <c r="S437" s="142">
        <v>0</v>
      </c>
      <c r="T437" s="142">
        <v>0</v>
      </c>
      <c r="U437" s="142">
        <v>0.48122019999999999</v>
      </c>
      <c r="V437" s="142">
        <v>0.57870730000000004</v>
      </c>
      <c r="W437" s="142">
        <v>0.52422740000000001</v>
      </c>
      <c r="X437" s="142">
        <v>0</v>
      </c>
      <c r="Y437" s="142">
        <v>0</v>
      </c>
      <c r="Z437" s="142">
        <v>0.17033999999999999</v>
      </c>
      <c r="AA437" s="142">
        <v>0</v>
      </c>
      <c r="AB437" s="142">
        <v>0</v>
      </c>
      <c r="AC437" s="142">
        <v>0</v>
      </c>
      <c r="AD437" s="142">
        <v>0</v>
      </c>
      <c r="AE437" s="143">
        <v>0</v>
      </c>
      <c r="AF437" s="140"/>
      <c r="AG437" s="140"/>
      <c r="AH437" s="140"/>
    </row>
    <row r="438" spans="1:34" x14ac:dyDescent="0.2">
      <c r="A438" s="140" t="s">
        <v>952</v>
      </c>
      <c r="B438" s="140" t="s">
        <v>25</v>
      </c>
      <c r="C438" s="140" t="s">
        <v>288</v>
      </c>
      <c r="D438" s="141" t="s">
        <v>52</v>
      </c>
      <c r="E438" s="141" t="s">
        <v>952</v>
      </c>
      <c r="F438" s="140" t="s">
        <v>1416</v>
      </c>
      <c r="G438" s="142">
        <f t="shared" si="6"/>
        <v>4.8719239999999999</v>
      </c>
      <c r="H438" s="142">
        <v>0.14000000000000001</v>
      </c>
      <c r="I438" s="142">
        <v>4.3861281999999999</v>
      </c>
      <c r="J438" s="142">
        <v>0.34579579999999999</v>
      </c>
      <c r="K438" s="142">
        <v>0</v>
      </c>
      <c r="L438" s="142">
        <v>0</v>
      </c>
      <c r="M438" s="142">
        <v>0</v>
      </c>
      <c r="N438" s="142">
        <v>0</v>
      </c>
      <c r="O438" s="142">
        <v>0.14000000000000001</v>
      </c>
      <c r="P438" s="142">
        <v>0</v>
      </c>
      <c r="Q438" s="142">
        <v>0</v>
      </c>
      <c r="R438" s="142">
        <v>0</v>
      </c>
      <c r="S438" s="142">
        <v>0</v>
      </c>
      <c r="T438" s="142">
        <v>0</v>
      </c>
      <c r="U438" s="142">
        <v>1.4532446999999999</v>
      </c>
      <c r="V438" s="142">
        <v>2.0443916</v>
      </c>
      <c r="W438" s="142">
        <v>0.8884919</v>
      </c>
      <c r="X438" s="142">
        <v>0</v>
      </c>
      <c r="Y438" s="142">
        <v>0</v>
      </c>
      <c r="Z438" s="142">
        <v>0</v>
      </c>
      <c r="AA438" s="142">
        <v>0</v>
      </c>
      <c r="AB438" s="142">
        <v>0</v>
      </c>
      <c r="AC438" s="142">
        <v>0</v>
      </c>
      <c r="AD438" s="142">
        <v>0</v>
      </c>
      <c r="AE438" s="143">
        <v>0.34579579999999999</v>
      </c>
      <c r="AF438" s="140"/>
      <c r="AG438" s="140"/>
      <c r="AH438" s="140"/>
    </row>
    <row r="439" spans="1:34" x14ac:dyDescent="0.2">
      <c r="A439" s="140" t="s">
        <v>2421</v>
      </c>
      <c r="B439" s="140" t="s">
        <v>25</v>
      </c>
      <c r="C439" s="140" t="s">
        <v>288</v>
      </c>
      <c r="D439" s="141" t="s">
        <v>52</v>
      </c>
      <c r="E439" s="141" t="s">
        <v>2421</v>
      </c>
      <c r="F439" s="140" t="s">
        <v>2422</v>
      </c>
      <c r="G439" s="142">
        <f t="shared" si="6"/>
        <v>2.9795615</v>
      </c>
      <c r="H439" s="142">
        <v>0.1</v>
      </c>
      <c r="I439" s="142">
        <v>2.6355665999999998</v>
      </c>
      <c r="J439" s="142">
        <v>0.24399489999999999</v>
      </c>
      <c r="K439" s="142">
        <v>0</v>
      </c>
      <c r="L439" s="142">
        <v>0</v>
      </c>
      <c r="M439" s="142">
        <v>0</v>
      </c>
      <c r="N439" s="142">
        <v>0.1</v>
      </c>
      <c r="O439" s="142">
        <v>0</v>
      </c>
      <c r="P439" s="142">
        <v>0</v>
      </c>
      <c r="Q439" s="142">
        <v>0</v>
      </c>
      <c r="R439" s="142">
        <v>0</v>
      </c>
      <c r="S439" s="142">
        <v>0</v>
      </c>
      <c r="T439" s="142">
        <v>0</v>
      </c>
      <c r="U439" s="142">
        <v>0.57387659999999996</v>
      </c>
      <c r="V439" s="142">
        <v>1.2528554000000001</v>
      </c>
      <c r="W439" s="142">
        <v>0.80883459999999996</v>
      </c>
      <c r="X439" s="142">
        <v>0</v>
      </c>
      <c r="Y439" s="142">
        <v>0</v>
      </c>
      <c r="Z439" s="142">
        <v>0</v>
      </c>
      <c r="AA439" s="142">
        <v>0</v>
      </c>
      <c r="AB439" s="142">
        <v>0</v>
      </c>
      <c r="AC439" s="142">
        <v>0</v>
      </c>
      <c r="AD439" s="142">
        <v>0</v>
      </c>
      <c r="AE439" s="143">
        <v>0.24399489999999999</v>
      </c>
      <c r="AF439" s="140"/>
      <c r="AG439" s="140"/>
      <c r="AH439" s="140"/>
    </row>
    <row r="440" spans="1:34" x14ac:dyDescent="0.2">
      <c r="A440" s="140" t="s">
        <v>1983</v>
      </c>
      <c r="B440" s="140" t="s">
        <v>25</v>
      </c>
      <c r="C440" s="140" t="s">
        <v>288</v>
      </c>
      <c r="D440" s="141" t="s">
        <v>52</v>
      </c>
      <c r="E440" s="141" t="s">
        <v>1983</v>
      </c>
      <c r="F440" s="140" t="s">
        <v>1984</v>
      </c>
      <c r="G440" s="142">
        <f t="shared" si="6"/>
        <v>3.7282313</v>
      </c>
      <c r="H440" s="142">
        <v>0.28000000000000003</v>
      </c>
      <c r="I440" s="142">
        <v>2.8672076</v>
      </c>
      <c r="J440" s="142">
        <v>0.58102370000000003</v>
      </c>
      <c r="K440" s="142">
        <v>0</v>
      </c>
      <c r="L440" s="142">
        <v>0.11</v>
      </c>
      <c r="M440" s="142">
        <v>0</v>
      </c>
      <c r="N440" s="142">
        <v>0.17</v>
      </c>
      <c r="O440" s="142">
        <v>0</v>
      </c>
      <c r="P440" s="142">
        <v>0</v>
      </c>
      <c r="Q440" s="142">
        <v>0</v>
      </c>
      <c r="R440" s="142">
        <v>0</v>
      </c>
      <c r="S440" s="142">
        <v>0</v>
      </c>
      <c r="T440" s="142">
        <v>0</v>
      </c>
      <c r="U440" s="142">
        <v>0.67905729999999997</v>
      </c>
      <c r="V440" s="142">
        <v>1.4228525000000001</v>
      </c>
      <c r="W440" s="142">
        <v>0.76529780000000003</v>
      </c>
      <c r="X440" s="142">
        <v>0.2339</v>
      </c>
      <c r="Y440" s="142">
        <v>0</v>
      </c>
      <c r="Z440" s="142">
        <v>0</v>
      </c>
      <c r="AA440" s="142">
        <v>0</v>
      </c>
      <c r="AB440" s="142">
        <v>0</v>
      </c>
      <c r="AC440" s="142">
        <v>0</v>
      </c>
      <c r="AD440" s="142">
        <v>0</v>
      </c>
      <c r="AE440" s="143">
        <v>0.34712369999999998</v>
      </c>
      <c r="AF440" s="140"/>
      <c r="AG440" s="140"/>
      <c r="AH440" s="140"/>
    </row>
    <row r="441" spans="1:34" x14ac:dyDescent="0.2">
      <c r="A441" s="140" t="s">
        <v>2423</v>
      </c>
      <c r="B441" s="140" t="s">
        <v>25</v>
      </c>
      <c r="C441" s="140" t="s">
        <v>288</v>
      </c>
      <c r="D441" s="141" t="s">
        <v>52</v>
      </c>
      <c r="E441" s="141" t="s">
        <v>2423</v>
      </c>
      <c r="F441" s="140" t="s">
        <v>2424</v>
      </c>
      <c r="G441" s="142">
        <f t="shared" si="6"/>
        <v>4.1913977999999998</v>
      </c>
      <c r="H441" s="142">
        <v>0</v>
      </c>
      <c r="I441" s="142">
        <v>3.7384333000000001</v>
      </c>
      <c r="J441" s="142">
        <v>0.45296449999999999</v>
      </c>
      <c r="K441" s="142">
        <v>0</v>
      </c>
      <c r="L441" s="142">
        <v>0</v>
      </c>
      <c r="M441" s="142">
        <v>0</v>
      </c>
      <c r="N441" s="142">
        <v>0</v>
      </c>
      <c r="O441" s="142">
        <v>0</v>
      </c>
      <c r="P441" s="142">
        <v>0</v>
      </c>
      <c r="Q441" s="142">
        <v>0</v>
      </c>
      <c r="R441" s="142">
        <v>0</v>
      </c>
      <c r="S441" s="142">
        <v>0</v>
      </c>
      <c r="T441" s="142">
        <v>0</v>
      </c>
      <c r="U441" s="142">
        <v>1.1345072</v>
      </c>
      <c r="V441" s="142">
        <v>1.6943355</v>
      </c>
      <c r="W441" s="142">
        <v>0.90959060000000003</v>
      </c>
      <c r="X441" s="142">
        <v>0</v>
      </c>
      <c r="Y441" s="142">
        <v>0</v>
      </c>
      <c r="Z441" s="142">
        <v>0.16627</v>
      </c>
      <c r="AA441" s="142">
        <v>0.1444</v>
      </c>
      <c r="AB441" s="142">
        <v>0</v>
      </c>
      <c r="AC441" s="142">
        <v>0</v>
      </c>
      <c r="AD441" s="142">
        <v>0</v>
      </c>
      <c r="AE441" s="143">
        <v>0.14229449999999999</v>
      </c>
      <c r="AF441" s="140"/>
      <c r="AG441" s="140"/>
      <c r="AH441" s="140"/>
    </row>
    <row r="442" spans="1:34" x14ac:dyDescent="0.2">
      <c r="A442" s="140" t="s">
        <v>213</v>
      </c>
      <c r="B442" s="140" t="s">
        <v>25</v>
      </c>
      <c r="C442" s="140" t="s">
        <v>288</v>
      </c>
      <c r="D442" s="141" t="s">
        <v>52</v>
      </c>
      <c r="E442" s="141" t="s">
        <v>213</v>
      </c>
      <c r="F442" s="140" t="s">
        <v>375</v>
      </c>
      <c r="G442" s="142">
        <f t="shared" si="6"/>
        <v>4.5907285</v>
      </c>
      <c r="H442" s="142">
        <v>0</v>
      </c>
      <c r="I442" s="142">
        <v>3.9371206999999999</v>
      </c>
      <c r="J442" s="142">
        <v>0.65360779999999996</v>
      </c>
      <c r="K442" s="142">
        <v>0</v>
      </c>
      <c r="L442" s="142">
        <v>0</v>
      </c>
      <c r="M442" s="142">
        <v>0</v>
      </c>
      <c r="N442" s="142">
        <v>0</v>
      </c>
      <c r="O442" s="142">
        <v>0</v>
      </c>
      <c r="P442" s="142">
        <v>0</v>
      </c>
      <c r="Q442" s="142">
        <v>0</v>
      </c>
      <c r="R442" s="142">
        <v>0</v>
      </c>
      <c r="S442" s="142">
        <v>0</v>
      </c>
      <c r="T442" s="142">
        <v>0</v>
      </c>
      <c r="U442" s="142">
        <v>1.3102039000000001</v>
      </c>
      <c r="V442" s="142">
        <v>1.7482257999999999</v>
      </c>
      <c r="W442" s="142">
        <v>0.878691</v>
      </c>
      <c r="X442" s="142">
        <v>0.13228200000000001</v>
      </c>
      <c r="Y442" s="142">
        <v>0</v>
      </c>
      <c r="Z442" s="142">
        <v>0</v>
      </c>
      <c r="AA442" s="142">
        <v>0</v>
      </c>
      <c r="AB442" s="142">
        <v>0</v>
      </c>
      <c r="AC442" s="142">
        <v>0</v>
      </c>
      <c r="AD442" s="142">
        <v>0</v>
      </c>
      <c r="AE442" s="143">
        <v>0.52132579999999995</v>
      </c>
      <c r="AF442" s="140"/>
      <c r="AG442" s="140"/>
      <c r="AH442" s="140"/>
    </row>
    <row r="443" spans="1:34" x14ac:dyDescent="0.2">
      <c r="A443" s="140" t="s">
        <v>444</v>
      </c>
      <c r="B443" s="140" t="s">
        <v>25</v>
      </c>
      <c r="C443" s="140" t="s">
        <v>288</v>
      </c>
      <c r="D443" s="141" t="s">
        <v>52</v>
      </c>
      <c r="E443" s="141" t="s">
        <v>444</v>
      </c>
      <c r="F443" s="140" t="s">
        <v>445</v>
      </c>
      <c r="G443" s="142">
        <f t="shared" si="6"/>
        <v>5.9237834000000005</v>
      </c>
      <c r="H443" s="142">
        <v>0</v>
      </c>
      <c r="I443" s="142">
        <v>5.3813880000000003</v>
      </c>
      <c r="J443" s="142">
        <v>0.54239539999999997</v>
      </c>
      <c r="K443" s="142">
        <v>0</v>
      </c>
      <c r="L443" s="142">
        <v>0</v>
      </c>
      <c r="M443" s="142">
        <v>0</v>
      </c>
      <c r="N443" s="142">
        <v>0</v>
      </c>
      <c r="O443" s="142">
        <v>0</v>
      </c>
      <c r="P443" s="142">
        <v>0</v>
      </c>
      <c r="Q443" s="142">
        <v>0</v>
      </c>
      <c r="R443" s="142">
        <v>0</v>
      </c>
      <c r="S443" s="142">
        <v>0</v>
      </c>
      <c r="T443" s="142">
        <v>0</v>
      </c>
      <c r="U443" s="142">
        <v>1.5118775</v>
      </c>
      <c r="V443" s="142">
        <v>2.8938796999999998</v>
      </c>
      <c r="W443" s="142">
        <v>0.97563080000000002</v>
      </c>
      <c r="X443" s="142">
        <v>0.38015199999999999</v>
      </c>
      <c r="Y443" s="142">
        <v>0</v>
      </c>
      <c r="Z443" s="142">
        <v>0</v>
      </c>
      <c r="AA443" s="142">
        <v>0</v>
      </c>
      <c r="AB443" s="142">
        <v>0</v>
      </c>
      <c r="AC443" s="142">
        <v>0</v>
      </c>
      <c r="AD443" s="142">
        <v>0</v>
      </c>
      <c r="AE443" s="143">
        <v>0.16224340000000001</v>
      </c>
      <c r="AF443" s="140"/>
      <c r="AG443" s="140"/>
      <c r="AH443" s="140"/>
    </row>
    <row r="444" spans="1:34" x14ac:dyDescent="0.2">
      <c r="A444" s="140" t="s">
        <v>373</v>
      </c>
      <c r="B444" s="140" t="s">
        <v>25</v>
      </c>
      <c r="C444" s="140" t="s">
        <v>288</v>
      </c>
      <c r="D444" s="141" t="s">
        <v>52</v>
      </c>
      <c r="E444" s="141" t="s">
        <v>373</v>
      </c>
      <c r="F444" s="140" t="s">
        <v>374</v>
      </c>
      <c r="G444" s="142">
        <f t="shared" si="6"/>
        <v>0.98224370000000005</v>
      </c>
      <c r="H444" s="142">
        <v>0</v>
      </c>
      <c r="I444" s="142">
        <v>0</v>
      </c>
      <c r="J444" s="142">
        <v>0.98224370000000005</v>
      </c>
      <c r="K444" s="142">
        <v>0</v>
      </c>
      <c r="L444" s="142">
        <v>0</v>
      </c>
      <c r="M444" s="142">
        <v>0</v>
      </c>
      <c r="N444" s="142">
        <v>0</v>
      </c>
      <c r="O444" s="142">
        <v>0</v>
      </c>
      <c r="P444" s="142">
        <v>0</v>
      </c>
      <c r="Q444" s="142">
        <v>0</v>
      </c>
      <c r="R444" s="142">
        <v>0</v>
      </c>
      <c r="S444" s="142">
        <v>0</v>
      </c>
      <c r="T444" s="142">
        <v>0</v>
      </c>
      <c r="U444" s="142">
        <v>0</v>
      </c>
      <c r="V444" s="142">
        <v>0</v>
      </c>
      <c r="W444" s="142">
        <v>0</v>
      </c>
      <c r="X444" s="142">
        <v>0.35587600000000003</v>
      </c>
      <c r="Y444" s="142">
        <v>0</v>
      </c>
      <c r="Z444" s="142">
        <v>0.37351719999999999</v>
      </c>
      <c r="AA444" s="142">
        <v>0</v>
      </c>
      <c r="AB444" s="142">
        <v>0.12207999999999999</v>
      </c>
      <c r="AC444" s="142">
        <v>0.13077050000000001</v>
      </c>
      <c r="AD444" s="142">
        <v>0</v>
      </c>
      <c r="AE444" s="143">
        <v>0</v>
      </c>
      <c r="AF444" s="140"/>
      <c r="AG444" s="140"/>
      <c r="AH444" s="140"/>
    </row>
    <row r="445" spans="1:34" x14ac:dyDescent="0.2">
      <c r="A445" s="140" t="s">
        <v>2425</v>
      </c>
      <c r="B445" s="140" t="s">
        <v>25</v>
      </c>
      <c r="C445" s="140" t="s">
        <v>288</v>
      </c>
      <c r="D445" s="141" t="s">
        <v>52</v>
      </c>
      <c r="E445" s="141" t="s">
        <v>2425</v>
      </c>
      <c r="F445" s="140" t="s">
        <v>2426</v>
      </c>
      <c r="G445" s="142">
        <f t="shared" si="6"/>
        <v>0</v>
      </c>
      <c r="H445" s="142">
        <v>0</v>
      </c>
      <c r="I445" s="142">
        <v>0</v>
      </c>
      <c r="J445" s="142">
        <v>0</v>
      </c>
      <c r="K445" s="142">
        <v>0</v>
      </c>
      <c r="L445" s="142">
        <v>0</v>
      </c>
      <c r="M445" s="142">
        <v>0</v>
      </c>
      <c r="N445" s="142">
        <v>0</v>
      </c>
      <c r="O445" s="142">
        <v>0</v>
      </c>
      <c r="P445" s="142">
        <v>0</v>
      </c>
      <c r="Q445" s="142">
        <v>0</v>
      </c>
      <c r="R445" s="142">
        <v>0</v>
      </c>
      <c r="S445" s="142">
        <v>0</v>
      </c>
      <c r="T445" s="142">
        <v>0</v>
      </c>
      <c r="U445" s="142">
        <v>0</v>
      </c>
      <c r="V445" s="142">
        <v>0</v>
      </c>
      <c r="W445" s="142">
        <v>0</v>
      </c>
      <c r="X445" s="142">
        <v>0</v>
      </c>
      <c r="Y445" s="142">
        <v>0</v>
      </c>
      <c r="Z445" s="142">
        <v>0</v>
      </c>
      <c r="AA445" s="142">
        <v>0</v>
      </c>
      <c r="AB445" s="142">
        <v>0</v>
      </c>
      <c r="AC445" s="142">
        <v>0</v>
      </c>
      <c r="AD445" s="142">
        <v>0</v>
      </c>
      <c r="AE445" s="143">
        <v>0</v>
      </c>
      <c r="AF445" s="140"/>
      <c r="AG445" s="140"/>
      <c r="AH445" s="140"/>
    </row>
    <row r="446" spans="1:34" x14ac:dyDescent="0.2">
      <c r="A446" s="140" t="s">
        <v>2427</v>
      </c>
      <c r="B446" s="140" t="s">
        <v>25</v>
      </c>
      <c r="C446" s="140" t="s">
        <v>2087</v>
      </c>
      <c r="D446" s="141" t="s">
        <v>376</v>
      </c>
      <c r="E446" s="141" t="s">
        <v>2427</v>
      </c>
      <c r="F446" s="140" t="s">
        <v>2428</v>
      </c>
      <c r="G446" s="142">
        <f t="shared" si="6"/>
        <v>6.2934162000000011</v>
      </c>
      <c r="H446" s="142">
        <v>0</v>
      </c>
      <c r="I446" s="142">
        <v>6.0561906000000008</v>
      </c>
      <c r="J446" s="142">
        <v>0.23722560000000001</v>
      </c>
      <c r="K446" s="142">
        <v>0</v>
      </c>
      <c r="L446" s="142">
        <v>0</v>
      </c>
      <c r="M446" s="142">
        <v>0</v>
      </c>
      <c r="N446" s="142">
        <v>0</v>
      </c>
      <c r="O446" s="142">
        <v>0</v>
      </c>
      <c r="P446" s="142">
        <v>0</v>
      </c>
      <c r="Q446" s="142">
        <v>0</v>
      </c>
      <c r="R446" s="142">
        <v>0</v>
      </c>
      <c r="S446" s="142">
        <v>0</v>
      </c>
      <c r="T446" s="142">
        <v>0</v>
      </c>
      <c r="U446" s="142">
        <v>1.6893596</v>
      </c>
      <c r="V446" s="142">
        <v>2.8801025999999998</v>
      </c>
      <c r="W446" s="142">
        <v>1.4867284000000001</v>
      </c>
      <c r="X446" s="142">
        <v>0.102684</v>
      </c>
      <c r="Y446" s="142">
        <v>0</v>
      </c>
      <c r="Z446" s="142">
        <v>0</v>
      </c>
      <c r="AA446" s="142">
        <v>0</v>
      </c>
      <c r="AB446" s="142">
        <v>0</v>
      </c>
      <c r="AC446" s="142">
        <v>0</v>
      </c>
      <c r="AD446" s="142">
        <v>0</v>
      </c>
      <c r="AE446" s="143">
        <v>0.13454160000000001</v>
      </c>
      <c r="AF446" s="140"/>
      <c r="AG446" s="140"/>
      <c r="AH446" s="140"/>
    </row>
    <row r="447" spans="1:34" x14ac:dyDescent="0.2">
      <c r="A447" s="140" t="s">
        <v>2429</v>
      </c>
      <c r="B447" s="140" t="s">
        <v>25</v>
      </c>
      <c r="C447" s="140" t="s">
        <v>2087</v>
      </c>
      <c r="D447" s="141" t="s">
        <v>376</v>
      </c>
      <c r="E447" s="141" t="s">
        <v>2429</v>
      </c>
      <c r="F447" s="140" t="s">
        <v>2430</v>
      </c>
      <c r="G447" s="142">
        <f t="shared" si="6"/>
        <v>2.9530243999999999</v>
      </c>
      <c r="H447" s="142">
        <v>0</v>
      </c>
      <c r="I447" s="142">
        <v>2.5505420999999999</v>
      </c>
      <c r="J447" s="142">
        <v>0.40248229999999996</v>
      </c>
      <c r="K447" s="142">
        <v>0</v>
      </c>
      <c r="L447" s="142">
        <v>0</v>
      </c>
      <c r="M447" s="142">
        <v>0</v>
      </c>
      <c r="N447" s="142">
        <v>0</v>
      </c>
      <c r="O447" s="142">
        <v>0</v>
      </c>
      <c r="P447" s="142">
        <v>0</v>
      </c>
      <c r="Q447" s="142">
        <v>0</v>
      </c>
      <c r="R447" s="142">
        <v>0</v>
      </c>
      <c r="S447" s="142">
        <v>0</v>
      </c>
      <c r="T447" s="142">
        <v>0</v>
      </c>
      <c r="U447" s="142">
        <v>0.7323364</v>
      </c>
      <c r="V447" s="142">
        <v>1.028842</v>
      </c>
      <c r="W447" s="142">
        <v>0.7893637</v>
      </c>
      <c r="X447" s="142">
        <v>0.12085799999999999</v>
      </c>
      <c r="Y447" s="142">
        <v>0</v>
      </c>
      <c r="Z447" s="142">
        <v>0.13938</v>
      </c>
      <c r="AA447" s="142">
        <v>0</v>
      </c>
      <c r="AB447" s="142">
        <v>0</v>
      </c>
      <c r="AC447" s="142">
        <v>0</v>
      </c>
      <c r="AD447" s="142">
        <v>0</v>
      </c>
      <c r="AE447" s="143">
        <v>0.14224429999999999</v>
      </c>
      <c r="AF447" s="140"/>
      <c r="AG447" s="140"/>
      <c r="AH447" s="140"/>
    </row>
    <row r="448" spans="1:34" x14ac:dyDescent="0.2">
      <c r="A448" s="140" t="s">
        <v>959</v>
      </c>
      <c r="B448" s="140" t="s">
        <v>25</v>
      </c>
      <c r="C448" s="140" t="s">
        <v>2087</v>
      </c>
      <c r="D448" s="141" t="s">
        <v>376</v>
      </c>
      <c r="E448" s="141" t="s">
        <v>959</v>
      </c>
      <c r="F448" s="140" t="s">
        <v>1423</v>
      </c>
      <c r="G448" s="142">
        <f t="shared" si="6"/>
        <v>8.5571912999999995</v>
      </c>
      <c r="H448" s="142">
        <v>0.73</v>
      </c>
      <c r="I448" s="142">
        <v>7.1648347999999995</v>
      </c>
      <c r="J448" s="142">
        <v>0.66235650000000001</v>
      </c>
      <c r="K448" s="142">
        <v>0.13</v>
      </c>
      <c r="L448" s="142">
        <v>0.15</v>
      </c>
      <c r="M448" s="142">
        <v>0</v>
      </c>
      <c r="N448" s="142">
        <v>0.13</v>
      </c>
      <c r="O448" s="142">
        <v>0.32</v>
      </c>
      <c r="P448" s="142">
        <v>0</v>
      </c>
      <c r="Q448" s="142">
        <v>0</v>
      </c>
      <c r="R448" s="142">
        <v>0</v>
      </c>
      <c r="S448" s="142">
        <v>0</v>
      </c>
      <c r="T448" s="142">
        <v>0</v>
      </c>
      <c r="U448" s="142">
        <v>1.7069521999999999</v>
      </c>
      <c r="V448" s="142">
        <v>3.4675286000000001</v>
      </c>
      <c r="W448" s="142">
        <v>1.990354</v>
      </c>
      <c r="X448" s="142">
        <v>0.26306020000000002</v>
      </c>
      <c r="Y448" s="142">
        <v>0</v>
      </c>
      <c r="Z448" s="142">
        <v>0</v>
      </c>
      <c r="AA448" s="142">
        <v>0</v>
      </c>
      <c r="AB448" s="142">
        <v>0</v>
      </c>
      <c r="AC448" s="142">
        <v>0</v>
      </c>
      <c r="AD448" s="142">
        <v>0</v>
      </c>
      <c r="AE448" s="143">
        <v>0.39929629999999999</v>
      </c>
      <c r="AF448" s="140"/>
      <c r="AG448" s="140"/>
      <c r="AH448" s="140"/>
    </row>
    <row r="449" spans="1:34" x14ac:dyDescent="0.2">
      <c r="A449" s="140" t="s">
        <v>2431</v>
      </c>
      <c r="B449" s="140" t="s">
        <v>25</v>
      </c>
      <c r="C449" s="140" t="s">
        <v>2087</v>
      </c>
      <c r="D449" s="141" t="s">
        <v>376</v>
      </c>
      <c r="E449" s="141" t="s">
        <v>2431</v>
      </c>
      <c r="F449" s="140" t="s">
        <v>2432</v>
      </c>
      <c r="G449" s="142">
        <f t="shared" si="6"/>
        <v>3.5127757000000002</v>
      </c>
      <c r="H449" s="142">
        <v>0.27</v>
      </c>
      <c r="I449" s="142">
        <v>3.1143189000000002</v>
      </c>
      <c r="J449" s="142">
        <v>0.12845680000000001</v>
      </c>
      <c r="K449" s="142">
        <v>0</v>
      </c>
      <c r="L449" s="142">
        <v>0.14000000000000001</v>
      </c>
      <c r="M449" s="142">
        <v>0</v>
      </c>
      <c r="N449" s="142">
        <v>0.13</v>
      </c>
      <c r="O449" s="142">
        <v>0</v>
      </c>
      <c r="P449" s="142">
        <v>0</v>
      </c>
      <c r="Q449" s="142">
        <v>0</v>
      </c>
      <c r="R449" s="142">
        <v>0</v>
      </c>
      <c r="S449" s="142">
        <v>0</v>
      </c>
      <c r="T449" s="142">
        <v>0</v>
      </c>
      <c r="U449" s="142">
        <v>0.84373710000000002</v>
      </c>
      <c r="V449" s="142">
        <v>1.4737226000000001</v>
      </c>
      <c r="W449" s="142">
        <v>0.79685919999999999</v>
      </c>
      <c r="X449" s="142">
        <v>0.12845680000000001</v>
      </c>
      <c r="Y449" s="142">
        <v>0</v>
      </c>
      <c r="Z449" s="142">
        <v>0</v>
      </c>
      <c r="AA449" s="142">
        <v>0</v>
      </c>
      <c r="AB449" s="142">
        <v>0</v>
      </c>
      <c r="AC449" s="142">
        <v>0</v>
      </c>
      <c r="AD449" s="142">
        <v>0</v>
      </c>
      <c r="AE449" s="143">
        <v>0</v>
      </c>
      <c r="AF449" s="140"/>
      <c r="AG449" s="140"/>
      <c r="AH449" s="140"/>
    </row>
    <row r="450" spans="1:34" x14ac:dyDescent="0.2">
      <c r="A450" s="140" t="s">
        <v>957</v>
      </c>
      <c r="B450" s="140" t="s">
        <v>25</v>
      </c>
      <c r="C450" s="140" t="s">
        <v>2087</v>
      </c>
      <c r="D450" s="141" t="s">
        <v>376</v>
      </c>
      <c r="E450" s="141" t="s">
        <v>957</v>
      </c>
      <c r="F450" s="140" t="s">
        <v>1421</v>
      </c>
      <c r="G450" s="142">
        <f t="shared" ref="G450:G513" si="7">SUM(H450,I450,J450)</f>
        <v>10.355253699999999</v>
      </c>
      <c r="H450" s="142">
        <v>0.53</v>
      </c>
      <c r="I450" s="142">
        <v>9.6218582999999995</v>
      </c>
      <c r="J450" s="142">
        <v>0.2033954</v>
      </c>
      <c r="K450" s="142">
        <v>0</v>
      </c>
      <c r="L450" s="142">
        <v>0.13</v>
      </c>
      <c r="M450" s="142">
        <v>0</v>
      </c>
      <c r="N450" s="142">
        <v>0.28999999999999998</v>
      </c>
      <c r="O450" s="142">
        <v>0</v>
      </c>
      <c r="P450" s="142">
        <v>0.11</v>
      </c>
      <c r="Q450" s="142">
        <v>0</v>
      </c>
      <c r="R450" s="142">
        <v>0</v>
      </c>
      <c r="S450" s="142">
        <v>0</v>
      </c>
      <c r="T450" s="142">
        <v>0</v>
      </c>
      <c r="U450" s="142">
        <v>2.4149134999999999</v>
      </c>
      <c r="V450" s="142">
        <v>4.6471163000000004</v>
      </c>
      <c r="W450" s="142">
        <v>2.5598285000000001</v>
      </c>
      <c r="X450" s="142">
        <v>0.1024892</v>
      </c>
      <c r="Y450" s="142">
        <v>0</v>
      </c>
      <c r="Z450" s="142">
        <v>0</v>
      </c>
      <c r="AA450" s="142">
        <v>0</v>
      </c>
      <c r="AB450" s="142">
        <v>0</v>
      </c>
      <c r="AC450" s="142">
        <v>0</v>
      </c>
      <c r="AD450" s="142">
        <v>0</v>
      </c>
      <c r="AE450" s="143">
        <v>0.1009062</v>
      </c>
      <c r="AF450" s="140"/>
      <c r="AG450" s="140"/>
      <c r="AH450" s="140"/>
    </row>
    <row r="451" spans="1:34" x14ac:dyDescent="0.2">
      <c r="A451" s="140" t="s">
        <v>958</v>
      </c>
      <c r="B451" s="140" t="s">
        <v>25</v>
      </c>
      <c r="C451" s="140" t="s">
        <v>2087</v>
      </c>
      <c r="D451" s="141" t="s">
        <v>376</v>
      </c>
      <c r="E451" s="141" t="s">
        <v>958</v>
      </c>
      <c r="F451" s="140" t="s">
        <v>1422</v>
      </c>
      <c r="G451" s="142">
        <f t="shared" si="7"/>
        <v>6.8695197000000006</v>
      </c>
      <c r="H451" s="142">
        <v>0.13</v>
      </c>
      <c r="I451" s="142">
        <v>6.6368357000000007</v>
      </c>
      <c r="J451" s="142">
        <v>0.102684</v>
      </c>
      <c r="K451" s="142">
        <v>0.13</v>
      </c>
      <c r="L451" s="142">
        <v>0</v>
      </c>
      <c r="M451" s="142">
        <v>0</v>
      </c>
      <c r="N451" s="142">
        <v>0</v>
      </c>
      <c r="O451" s="142">
        <v>0</v>
      </c>
      <c r="P451" s="142">
        <v>0</v>
      </c>
      <c r="Q451" s="142">
        <v>0</v>
      </c>
      <c r="R451" s="142">
        <v>0</v>
      </c>
      <c r="S451" s="142">
        <v>0</v>
      </c>
      <c r="T451" s="142">
        <v>0</v>
      </c>
      <c r="U451" s="142">
        <v>2.5890411000000002</v>
      </c>
      <c r="V451" s="142">
        <v>2.7211918000000002</v>
      </c>
      <c r="W451" s="142">
        <v>1.3266028000000001</v>
      </c>
      <c r="X451" s="142">
        <v>0.102684</v>
      </c>
      <c r="Y451" s="142">
        <v>0</v>
      </c>
      <c r="Z451" s="142">
        <v>0</v>
      </c>
      <c r="AA451" s="142">
        <v>0</v>
      </c>
      <c r="AB451" s="142">
        <v>0</v>
      </c>
      <c r="AC451" s="142">
        <v>0</v>
      </c>
      <c r="AD451" s="142">
        <v>0</v>
      </c>
      <c r="AE451" s="143">
        <v>0</v>
      </c>
      <c r="AF451" s="140"/>
      <c r="AG451" s="140"/>
      <c r="AH451" s="140"/>
    </row>
    <row r="452" spans="1:34" x14ac:dyDescent="0.2">
      <c r="A452" s="140" t="s">
        <v>2433</v>
      </c>
      <c r="B452" s="140" t="s">
        <v>25</v>
      </c>
      <c r="C452" s="140" t="s">
        <v>2087</v>
      </c>
      <c r="D452" s="141" t="s">
        <v>376</v>
      </c>
      <c r="E452" s="141" t="s">
        <v>2433</v>
      </c>
      <c r="F452" s="140" t="s">
        <v>2434</v>
      </c>
      <c r="G452" s="142">
        <f t="shared" si="7"/>
        <v>5.1641945999999992</v>
      </c>
      <c r="H452" s="142">
        <v>0.35</v>
      </c>
      <c r="I452" s="142">
        <v>4.3705525999999999</v>
      </c>
      <c r="J452" s="142">
        <v>0.44364199999999998</v>
      </c>
      <c r="K452" s="142">
        <v>0</v>
      </c>
      <c r="L452" s="142">
        <v>0</v>
      </c>
      <c r="M452" s="142">
        <v>0</v>
      </c>
      <c r="N452" s="142">
        <v>0.22</v>
      </c>
      <c r="O452" s="142">
        <v>0.13</v>
      </c>
      <c r="P452" s="142">
        <v>0</v>
      </c>
      <c r="Q452" s="142">
        <v>0</v>
      </c>
      <c r="R452" s="142">
        <v>0</v>
      </c>
      <c r="S452" s="142">
        <v>0</v>
      </c>
      <c r="T452" s="142">
        <v>0</v>
      </c>
      <c r="U452" s="142">
        <v>0.44699820000000001</v>
      </c>
      <c r="V452" s="142">
        <v>3.0919246999999999</v>
      </c>
      <c r="W452" s="142">
        <v>0.83162970000000003</v>
      </c>
      <c r="X452" s="142">
        <v>0</v>
      </c>
      <c r="Y452" s="142">
        <v>0</v>
      </c>
      <c r="Z452" s="142">
        <v>0</v>
      </c>
      <c r="AA452" s="142">
        <v>0</v>
      </c>
      <c r="AB452" s="142">
        <v>0</v>
      </c>
      <c r="AC452" s="142">
        <v>0</v>
      </c>
      <c r="AD452" s="142">
        <v>0</v>
      </c>
      <c r="AE452" s="143">
        <v>0.44364199999999998</v>
      </c>
      <c r="AF452" s="140"/>
      <c r="AG452" s="140"/>
      <c r="AH452" s="140"/>
    </row>
    <row r="453" spans="1:34" x14ac:dyDescent="0.2">
      <c r="A453" s="140" t="s">
        <v>956</v>
      </c>
      <c r="B453" s="140" t="s">
        <v>25</v>
      </c>
      <c r="C453" s="140" t="s">
        <v>2087</v>
      </c>
      <c r="D453" s="141" t="s">
        <v>376</v>
      </c>
      <c r="E453" s="141" t="s">
        <v>956</v>
      </c>
      <c r="F453" s="140" t="s">
        <v>1420</v>
      </c>
      <c r="G453" s="142">
        <f t="shared" si="7"/>
        <v>9.9504213000000004</v>
      </c>
      <c r="H453" s="142">
        <v>0.23</v>
      </c>
      <c r="I453" s="142">
        <v>9.0352300000000003</v>
      </c>
      <c r="J453" s="142">
        <v>0.68519129999999995</v>
      </c>
      <c r="K453" s="142">
        <v>0</v>
      </c>
      <c r="L453" s="142">
        <v>0.23</v>
      </c>
      <c r="M453" s="142">
        <v>0</v>
      </c>
      <c r="N453" s="142">
        <v>0</v>
      </c>
      <c r="O453" s="142">
        <v>0</v>
      </c>
      <c r="P453" s="142">
        <v>0</v>
      </c>
      <c r="Q453" s="142">
        <v>0</v>
      </c>
      <c r="R453" s="142">
        <v>0</v>
      </c>
      <c r="S453" s="142">
        <v>0</v>
      </c>
      <c r="T453" s="142">
        <v>0</v>
      </c>
      <c r="U453" s="142">
        <v>1.9545253</v>
      </c>
      <c r="V453" s="142">
        <v>5.0973850000000001</v>
      </c>
      <c r="W453" s="142">
        <v>1.9833197</v>
      </c>
      <c r="X453" s="142">
        <v>0.47660799999999998</v>
      </c>
      <c r="Y453" s="142">
        <v>0</v>
      </c>
      <c r="Z453" s="142">
        <v>0</v>
      </c>
      <c r="AA453" s="142">
        <v>0</v>
      </c>
      <c r="AB453" s="142">
        <v>0</v>
      </c>
      <c r="AC453" s="142">
        <v>0.10150000000000001</v>
      </c>
      <c r="AD453" s="142">
        <v>0</v>
      </c>
      <c r="AE453" s="143">
        <v>0.10708330000000001</v>
      </c>
      <c r="AF453" s="140"/>
      <c r="AG453" s="140"/>
      <c r="AH453" s="140"/>
    </row>
    <row r="454" spans="1:34" x14ac:dyDescent="0.2">
      <c r="A454" s="140" t="s">
        <v>970</v>
      </c>
      <c r="B454" s="140" t="s">
        <v>25</v>
      </c>
      <c r="C454" s="140" t="s">
        <v>2087</v>
      </c>
      <c r="D454" s="141" t="s">
        <v>376</v>
      </c>
      <c r="E454" s="141" t="s">
        <v>970</v>
      </c>
      <c r="F454" s="140" t="s">
        <v>1433</v>
      </c>
      <c r="G454" s="142">
        <f t="shared" si="7"/>
        <v>7.4154387999999996</v>
      </c>
      <c r="H454" s="142">
        <v>0</v>
      </c>
      <c r="I454" s="142">
        <v>6.0654465999999996</v>
      </c>
      <c r="J454" s="142">
        <v>1.3499922</v>
      </c>
      <c r="K454" s="142">
        <v>0</v>
      </c>
      <c r="L454" s="142">
        <v>0</v>
      </c>
      <c r="M454" s="142">
        <v>0</v>
      </c>
      <c r="N454" s="142">
        <v>0</v>
      </c>
      <c r="O454" s="142">
        <v>0</v>
      </c>
      <c r="P454" s="142">
        <v>0</v>
      </c>
      <c r="Q454" s="142">
        <v>0</v>
      </c>
      <c r="R454" s="142">
        <v>0</v>
      </c>
      <c r="S454" s="142">
        <v>0</v>
      </c>
      <c r="T454" s="142">
        <v>0</v>
      </c>
      <c r="U454" s="142">
        <v>1.2965538000000001</v>
      </c>
      <c r="V454" s="142">
        <v>3.5773811000000002</v>
      </c>
      <c r="W454" s="142">
        <v>1.1915117</v>
      </c>
      <c r="X454" s="142">
        <v>0.13402829999999999</v>
      </c>
      <c r="Y454" s="142">
        <v>0</v>
      </c>
      <c r="Z454" s="142">
        <v>0</v>
      </c>
      <c r="AA454" s="142">
        <v>0</v>
      </c>
      <c r="AB454" s="142">
        <v>0</v>
      </c>
      <c r="AC454" s="142">
        <v>0</v>
      </c>
      <c r="AD454" s="142">
        <v>0</v>
      </c>
      <c r="AE454" s="143">
        <v>1.2159639</v>
      </c>
      <c r="AF454" s="140"/>
      <c r="AG454" s="140"/>
      <c r="AH454" s="140"/>
    </row>
    <row r="455" spans="1:34" x14ac:dyDescent="0.2">
      <c r="A455" s="140" t="s">
        <v>377</v>
      </c>
      <c r="B455" s="140" t="s">
        <v>25</v>
      </c>
      <c r="C455" s="140" t="s">
        <v>2087</v>
      </c>
      <c r="D455" s="141" t="s">
        <v>376</v>
      </c>
      <c r="E455" s="141" t="s">
        <v>377</v>
      </c>
      <c r="F455" s="140" t="s">
        <v>378</v>
      </c>
      <c r="G455" s="142">
        <f t="shared" si="7"/>
        <v>4.2467619999999995</v>
      </c>
      <c r="H455" s="142">
        <v>0</v>
      </c>
      <c r="I455" s="142">
        <v>3.5844009999999997</v>
      </c>
      <c r="J455" s="142">
        <v>0.66236099999999998</v>
      </c>
      <c r="K455" s="142">
        <v>0</v>
      </c>
      <c r="L455" s="142">
        <v>0</v>
      </c>
      <c r="M455" s="142">
        <v>0</v>
      </c>
      <c r="N455" s="142">
        <v>0</v>
      </c>
      <c r="O455" s="142">
        <v>0</v>
      </c>
      <c r="P455" s="142">
        <v>0</v>
      </c>
      <c r="Q455" s="142">
        <v>0</v>
      </c>
      <c r="R455" s="142">
        <v>0</v>
      </c>
      <c r="S455" s="142">
        <v>0</v>
      </c>
      <c r="T455" s="142">
        <v>0</v>
      </c>
      <c r="U455" s="142">
        <v>0.58551889999999995</v>
      </c>
      <c r="V455" s="142">
        <v>2.1193783000000002</v>
      </c>
      <c r="W455" s="142">
        <v>0.87950379999999995</v>
      </c>
      <c r="X455" s="142">
        <v>0.12540000000000001</v>
      </c>
      <c r="Y455" s="142">
        <v>0</v>
      </c>
      <c r="Z455" s="142">
        <v>0.1242</v>
      </c>
      <c r="AA455" s="142">
        <v>0.13716</v>
      </c>
      <c r="AB455" s="142">
        <v>0</v>
      </c>
      <c r="AC455" s="142">
        <v>0</v>
      </c>
      <c r="AD455" s="142">
        <v>0</v>
      </c>
      <c r="AE455" s="143">
        <v>0.27560099999999998</v>
      </c>
      <c r="AF455" s="140"/>
      <c r="AG455" s="140"/>
      <c r="AH455" s="140"/>
    </row>
    <row r="456" spans="1:34" x14ac:dyDescent="0.2">
      <c r="A456" s="140" t="s">
        <v>690</v>
      </c>
      <c r="B456" s="140" t="s">
        <v>25</v>
      </c>
      <c r="C456" s="140" t="s">
        <v>2087</v>
      </c>
      <c r="D456" s="141" t="s">
        <v>376</v>
      </c>
      <c r="E456" s="141" t="s">
        <v>690</v>
      </c>
      <c r="F456" s="140" t="s">
        <v>691</v>
      </c>
      <c r="G456" s="142">
        <f t="shared" si="7"/>
        <v>5.1591716999999999</v>
      </c>
      <c r="H456" s="142">
        <v>0</v>
      </c>
      <c r="I456" s="142">
        <v>4.7088182999999999</v>
      </c>
      <c r="J456" s="142">
        <v>0.45035340000000001</v>
      </c>
      <c r="K456" s="142">
        <v>0</v>
      </c>
      <c r="L456" s="142">
        <v>0</v>
      </c>
      <c r="M456" s="142">
        <v>0</v>
      </c>
      <c r="N456" s="142">
        <v>0</v>
      </c>
      <c r="O456" s="142">
        <v>0</v>
      </c>
      <c r="P456" s="142">
        <v>0</v>
      </c>
      <c r="Q456" s="142">
        <v>0</v>
      </c>
      <c r="R456" s="142">
        <v>0</v>
      </c>
      <c r="S456" s="142">
        <v>0</v>
      </c>
      <c r="T456" s="142">
        <v>0</v>
      </c>
      <c r="U456" s="142">
        <v>1.5886328999999999</v>
      </c>
      <c r="V456" s="142">
        <v>2.271112</v>
      </c>
      <c r="W456" s="142">
        <v>0.84907339999999998</v>
      </c>
      <c r="X456" s="142">
        <v>0</v>
      </c>
      <c r="Y456" s="142">
        <v>0</v>
      </c>
      <c r="Z456" s="142">
        <v>0</v>
      </c>
      <c r="AA456" s="142">
        <v>0</v>
      </c>
      <c r="AB456" s="142">
        <v>0</v>
      </c>
      <c r="AC456" s="142">
        <v>0</v>
      </c>
      <c r="AD456" s="142">
        <v>0</v>
      </c>
      <c r="AE456" s="143">
        <v>0.45035340000000001</v>
      </c>
      <c r="AF456" s="140"/>
      <c r="AG456" s="140"/>
      <c r="AH456" s="140"/>
    </row>
    <row r="457" spans="1:34" x14ac:dyDescent="0.2">
      <c r="A457" s="140" t="s">
        <v>2435</v>
      </c>
      <c r="B457" s="140" t="s">
        <v>25</v>
      </c>
      <c r="C457" s="140" t="s">
        <v>2087</v>
      </c>
      <c r="D457" s="141" t="s">
        <v>376</v>
      </c>
      <c r="E457" s="141" t="s">
        <v>2435</v>
      </c>
      <c r="F457" s="140" t="s">
        <v>2436</v>
      </c>
      <c r="G457" s="142">
        <f t="shared" si="7"/>
        <v>4.5149124999999994</v>
      </c>
      <c r="H457" s="142">
        <v>0</v>
      </c>
      <c r="I457" s="142">
        <v>4.0844342999999999</v>
      </c>
      <c r="J457" s="142">
        <v>0.43047820000000003</v>
      </c>
      <c r="K457" s="142">
        <v>0</v>
      </c>
      <c r="L457" s="142">
        <v>0</v>
      </c>
      <c r="M457" s="142">
        <v>0</v>
      </c>
      <c r="N457" s="142">
        <v>0</v>
      </c>
      <c r="O457" s="142">
        <v>0</v>
      </c>
      <c r="P457" s="142">
        <v>0</v>
      </c>
      <c r="Q457" s="142">
        <v>0</v>
      </c>
      <c r="R457" s="142">
        <v>0</v>
      </c>
      <c r="S457" s="142">
        <v>0</v>
      </c>
      <c r="T457" s="142">
        <v>0</v>
      </c>
      <c r="U457" s="142">
        <v>0.89255309999999999</v>
      </c>
      <c r="V457" s="142">
        <v>1.9431603</v>
      </c>
      <c r="W457" s="142">
        <v>1.2487208999999999</v>
      </c>
      <c r="X457" s="142">
        <v>0</v>
      </c>
      <c r="Y457" s="142">
        <v>0.10044</v>
      </c>
      <c r="Z457" s="142">
        <v>0.1404</v>
      </c>
      <c r="AA457" s="142">
        <v>0</v>
      </c>
      <c r="AB457" s="142">
        <v>0</v>
      </c>
      <c r="AC457" s="142">
        <v>0</v>
      </c>
      <c r="AD457" s="142">
        <v>0</v>
      </c>
      <c r="AE457" s="143">
        <v>0.18963820000000001</v>
      </c>
      <c r="AF457" s="140"/>
      <c r="AG457" s="140"/>
      <c r="AH457" s="140"/>
    </row>
    <row r="458" spans="1:34" x14ac:dyDescent="0.2">
      <c r="A458" s="140" t="s">
        <v>2437</v>
      </c>
      <c r="B458" s="140" t="s">
        <v>30</v>
      </c>
      <c r="C458" s="140" t="s">
        <v>289</v>
      </c>
      <c r="D458" s="141" t="s">
        <v>15</v>
      </c>
      <c r="E458" s="141" t="s">
        <v>2437</v>
      </c>
      <c r="F458" s="140" t="s">
        <v>2438</v>
      </c>
      <c r="G458" s="142">
        <f t="shared" si="7"/>
        <v>1.2990489000000001</v>
      </c>
      <c r="H458" s="142">
        <v>0</v>
      </c>
      <c r="I458" s="142">
        <v>0.81562590000000001</v>
      </c>
      <c r="J458" s="142">
        <v>0.48342299999999999</v>
      </c>
      <c r="K458" s="142">
        <v>0</v>
      </c>
      <c r="L458" s="142">
        <v>0</v>
      </c>
      <c r="M458" s="142">
        <v>0</v>
      </c>
      <c r="N458" s="142">
        <v>0</v>
      </c>
      <c r="O458" s="142">
        <v>0</v>
      </c>
      <c r="P458" s="142">
        <v>0</v>
      </c>
      <c r="Q458" s="142">
        <v>0</v>
      </c>
      <c r="R458" s="142">
        <v>0</v>
      </c>
      <c r="S458" s="142">
        <v>0</v>
      </c>
      <c r="T458" s="142">
        <v>0</v>
      </c>
      <c r="U458" s="142">
        <v>0.22186710000000001</v>
      </c>
      <c r="V458" s="142">
        <v>0.41981190000000002</v>
      </c>
      <c r="W458" s="142">
        <v>0.17394689999999999</v>
      </c>
      <c r="X458" s="142">
        <v>0.297483</v>
      </c>
      <c r="Y458" s="142">
        <v>0</v>
      </c>
      <c r="Z458" s="142">
        <v>0.18593999999999999</v>
      </c>
      <c r="AA458" s="142">
        <v>0</v>
      </c>
      <c r="AB458" s="142">
        <v>0</v>
      </c>
      <c r="AC458" s="142">
        <v>0</v>
      </c>
      <c r="AD458" s="142">
        <v>0</v>
      </c>
      <c r="AE458" s="143">
        <v>0</v>
      </c>
      <c r="AF458" s="140"/>
      <c r="AG458" s="140"/>
      <c r="AH458" s="140"/>
    </row>
    <row r="459" spans="1:34" x14ac:dyDescent="0.2">
      <c r="A459" s="140" t="s">
        <v>2061</v>
      </c>
      <c r="B459" s="140" t="s">
        <v>30</v>
      </c>
      <c r="C459" s="140" t="s">
        <v>289</v>
      </c>
      <c r="D459" s="141" t="s">
        <v>15</v>
      </c>
      <c r="E459" s="141" t="s">
        <v>2061</v>
      </c>
      <c r="F459" s="140" t="s">
        <v>2062</v>
      </c>
      <c r="G459" s="142">
        <f t="shared" si="7"/>
        <v>3.5870911000000003</v>
      </c>
      <c r="H459" s="142">
        <v>0.08</v>
      </c>
      <c r="I459" s="142">
        <v>3.3896155000000001</v>
      </c>
      <c r="J459" s="142">
        <v>0.1174756</v>
      </c>
      <c r="K459" s="142">
        <v>0.08</v>
      </c>
      <c r="L459" s="142">
        <v>0</v>
      </c>
      <c r="M459" s="142">
        <v>0</v>
      </c>
      <c r="N459" s="142">
        <v>0</v>
      </c>
      <c r="O459" s="142">
        <v>0</v>
      </c>
      <c r="P459" s="142">
        <v>0</v>
      </c>
      <c r="Q459" s="142">
        <v>0</v>
      </c>
      <c r="R459" s="142">
        <v>0</v>
      </c>
      <c r="S459" s="142">
        <v>0</v>
      </c>
      <c r="T459" s="142">
        <v>0</v>
      </c>
      <c r="U459" s="142">
        <v>0.66799070000000005</v>
      </c>
      <c r="V459" s="142">
        <v>2.2437195999999999</v>
      </c>
      <c r="W459" s="142">
        <v>0.47790519999999997</v>
      </c>
      <c r="X459" s="142">
        <v>0.1174756</v>
      </c>
      <c r="Y459" s="142">
        <v>0</v>
      </c>
      <c r="Z459" s="142">
        <v>0</v>
      </c>
      <c r="AA459" s="142">
        <v>0</v>
      </c>
      <c r="AB459" s="142">
        <v>0</v>
      </c>
      <c r="AC459" s="142">
        <v>0</v>
      </c>
      <c r="AD459" s="142">
        <v>0</v>
      </c>
      <c r="AE459" s="143">
        <v>0</v>
      </c>
      <c r="AF459" s="140"/>
      <c r="AG459" s="140"/>
      <c r="AH459" s="140"/>
    </row>
    <row r="460" spans="1:34" x14ac:dyDescent="0.2">
      <c r="A460" s="140" t="s">
        <v>985</v>
      </c>
      <c r="B460" s="140" t="s">
        <v>30</v>
      </c>
      <c r="C460" s="140" t="s">
        <v>289</v>
      </c>
      <c r="D460" s="141" t="s">
        <v>15</v>
      </c>
      <c r="E460" s="141" t="s">
        <v>985</v>
      </c>
      <c r="F460" s="140" t="s">
        <v>1400</v>
      </c>
      <c r="G460" s="142">
        <f t="shared" si="7"/>
        <v>9.5346346999999998</v>
      </c>
      <c r="H460" s="142">
        <v>0.3</v>
      </c>
      <c r="I460" s="142">
        <v>8.7210581999999999</v>
      </c>
      <c r="J460" s="142">
        <v>0.51357649999999999</v>
      </c>
      <c r="K460" s="142">
        <v>0</v>
      </c>
      <c r="L460" s="142">
        <v>0.11</v>
      </c>
      <c r="M460" s="142">
        <v>0</v>
      </c>
      <c r="N460" s="142">
        <v>0.19</v>
      </c>
      <c r="O460" s="142">
        <v>0</v>
      </c>
      <c r="P460" s="142">
        <v>0</v>
      </c>
      <c r="Q460" s="142">
        <v>0</v>
      </c>
      <c r="R460" s="142">
        <v>0</v>
      </c>
      <c r="S460" s="142">
        <v>0</v>
      </c>
      <c r="T460" s="142">
        <v>0</v>
      </c>
      <c r="U460" s="142">
        <v>2.2397046</v>
      </c>
      <c r="V460" s="142">
        <v>5.4694694999999998</v>
      </c>
      <c r="W460" s="142">
        <v>1.0118841000000001</v>
      </c>
      <c r="X460" s="142">
        <v>0.51357649999999999</v>
      </c>
      <c r="Y460" s="142">
        <v>0</v>
      </c>
      <c r="Z460" s="142">
        <v>0</v>
      </c>
      <c r="AA460" s="142">
        <v>0</v>
      </c>
      <c r="AB460" s="142">
        <v>0</v>
      </c>
      <c r="AC460" s="142">
        <v>0</v>
      </c>
      <c r="AD460" s="142">
        <v>0</v>
      </c>
      <c r="AE460" s="143">
        <v>0</v>
      </c>
      <c r="AF460" s="140"/>
      <c r="AG460" s="140"/>
      <c r="AH460" s="140"/>
    </row>
    <row r="461" spans="1:34" x14ac:dyDescent="0.2">
      <c r="A461" s="140" t="s">
        <v>694</v>
      </c>
      <c r="B461" s="140" t="s">
        <v>30</v>
      </c>
      <c r="C461" s="140" t="s">
        <v>289</v>
      </c>
      <c r="D461" s="141" t="s">
        <v>15</v>
      </c>
      <c r="E461" s="141" t="s">
        <v>694</v>
      </c>
      <c r="F461" s="140" t="s">
        <v>695</v>
      </c>
      <c r="G461" s="142">
        <f t="shared" si="7"/>
        <v>5.2679274000000005</v>
      </c>
      <c r="H461" s="142">
        <v>0</v>
      </c>
      <c r="I461" s="142">
        <v>4.7070556000000003</v>
      </c>
      <c r="J461" s="142">
        <v>0.56087179999999992</v>
      </c>
      <c r="K461" s="142">
        <v>0</v>
      </c>
      <c r="L461" s="142">
        <v>0</v>
      </c>
      <c r="M461" s="142">
        <v>0</v>
      </c>
      <c r="N461" s="142">
        <v>0</v>
      </c>
      <c r="O461" s="142">
        <v>0</v>
      </c>
      <c r="P461" s="142">
        <v>0</v>
      </c>
      <c r="Q461" s="142">
        <v>0</v>
      </c>
      <c r="R461" s="142">
        <v>0</v>
      </c>
      <c r="S461" s="142">
        <v>0</v>
      </c>
      <c r="T461" s="142">
        <v>0</v>
      </c>
      <c r="U461" s="142">
        <v>0.86022659999999995</v>
      </c>
      <c r="V461" s="142">
        <v>3.2823297</v>
      </c>
      <c r="W461" s="142">
        <v>0.56449930000000004</v>
      </c>
      <c r="X461" s="142">
        <v>0.44395829999999997</v>
      </c>
      <c r="Y461" s="142">
        <v>0</v>
      </c>
      <c r="Z461" s="142">
        <v>0</v>
      </c>
      <c r="AA461" s="142">
        <v>0</v>
      </c>
      <c r="AB461" s="142">
        <v>0</v>
      </c>
      <c r="AC461" s="142">
        <v>0</v>
      </c>
      <c r="AD461" s="142">
        <v>0</v>
      </c>
      <c r="AE461" s="143">
        <v>0.1169135</v>
      </c>
      <c r="AF461" s="140"/>
      <c r="AG461" s="140"/>
      <c r="AH461" s="140"/>
    </row>
    <row r="462" spans="1:34" x14ac:dyDescent="0.2">
      <c r="A462" s="140" t="s">
        <v>2439</v>
      </c>
      <c r="B462" s="140" t="s">
        <v>30</v>
      </c>
      <c r="C462" s="140" t="s">
        <v>289</v>
      </c>
      <c r="D462" s="141" t="s">
        <v>15</v>
      </c>
      <c r="E462" s="141" t="s">
        <v>2439</v>
      </c>
      <c r="F462" s="140" t="s">
        <v>2440</v>
      </c>
      <c r="G462" s="142">
        <f t="shared" si="7"/>
        <v>1.4825512000000001</v>
      </c>
      <c r="H462" s="142">
        <v>0</v>
      </c>
      <c r="I462" s="142">
        <v>1.2430592</v>
      </c>
      <c r="J462" s="142">
        <v>0.23949199999999998</v>
      </c>
      <c r="K462" s="142">
        <v>0</v>
      </c>
      <c r="L462" s="142">
        <v>0</v>
      </c>
      <c r="M462" s="142">
        <v>0</v>
      </c>
      <c r="N462" s="142">
        <v>0</v>
      </c>
      <c r="O462" s="142">
        <v>0</v>
      </c>
      <c r="P462" s="142">
        <v>0</v>
      </c>
      <c r="Q462" s="142">
        <v>0</v>
      </c>
      <c r="R462" s="142">
        <v>0</v>
      </c>
      <c r="S462" s="142">
        <v>0</v>
      </c>
      <c r="T462" s="142">
        <v>0</v>
      </c>
      <c r="U462" s="142">
        <v>0.19641159999999999</v>
      </c>
      <c r="V462" s="142">
        <v>0.78283800000000003</v>
      </c>
      <c r="W462" s="142">
        <v>0.26380959999999998</v>
      </c>
      <c r="X462" s="142">
        <v>0</v>
      </c>
      <c r="Y462" s="142">
        <v>0.131492</v>
      </c>
      <c r="Z462" s="142">
        <v>0.108</v>
      </c>
      <c r="AA462" s="142">
        <v>0</v>
      </c>
      <c r="AB462" s="142">
        <v>0</v>
      </c>
      <c r="AC462" s="142">
        <v>0</v>
      </c>
      <c r="AD462" s="142">
        <v>0</v>
      </c>
      <c r="AE462" s="143">
        <v>0</v>
      </c>
      <c r="AF462" s="140"/>
      <c r="AG462" s="140"/>
      <c r="AH462" s="140"/>
    </row>
    <row r="463" spans="1:34" x14ac:dyDescent="0.2">
      <c r="A463" s="140" t="s">
        <v>715</v>
      </c>
      <c r="B463" s="140" t="s">
        <v>30</v>
      </c>
      <c r="C463" s="140" t="s">
        <v>289</v>
      </c>
      <c r="D463" s="141" t="s">
        <v>15</v>
      </c>
      <c r="E463" s="141" t="s">
        <v>715</v>
      </c>
      <c r="F463" s="140" t="s">
        <v>716</v>
      </c>
      <c r="G463" s="142">
        <f t="shared" si="7"/>
        <v>5.3055294000000002</v>
      </c>
      <c r="H463" s="142">
        <v>0</v>
      </c>
      <c r="I463" s="142">
        <v>4.7855474000000005</v>
      </c>
      <c r="J463" s="142">
        <v>0.51998199999999994</v>
      </c>
      <c r="K463" s="142">
        <v>0</v>
      </c>
      <c r="L463" s="142">
        <v>0</v>
      </c>
      <c r="M463" s="142">
        <v>0</v>
      </c>
      <c r="N463" s="142">
        <v>0</v>
      </c>
      <c r="O463" s="142">
        <v>0</v>
      </c>
      <c r="P463" s="142">
        <v>0</v>
      </c>
      <c r="Q463" s="142">
        <v>0</v>
      </c>
      <c r="R463" s="142">
        <v>0</v>
      </c>
      <c r="S463" s="142">
        <v>0</v>
      </c>
      <c r="T463" s="142">
        <v>0</v>
      </c>
      <c r="U463" s="142">
        <v>1.1568951999999999</v>
      </c>
      <c r="V463" s="142">
        <v>2.7295297999999999</v>
      </c>
      <c r="W463" s="142">
        <v>0.89912239999999999</v>
      </c>
      <c r="X463" s="142">
        <v>0.43598199999999998</v>
      </c>
      <c r="Y463" s="142">
        <v>0</v>
      </c>
      <c r="Z463" s="142">
        <v>0</v>
      </c>
      <c r="AA463" s="142">
        <v>8.4000000000000005E-2</v>
      </c>
      <c r="AB463" s="142">
        <v>0</v>
      </c>
      <c r="AC463" s="142">
        <v>0</v>
      </c>
      <c r="AD463" s="142">
        <v>0</v>
      </c>
      <c r="AE463" s="143">
        <v>0</v>
      </c>
      <c r="AF463" s="140"/>
      <c r="AG463" s="140"/>
      <c r="AH463" s="140"/>
    </row>
    <row r="464" spans="1:34" x14ac:dyDescent="0.2">
      <c r="A464" s="140" t="s">
        <v>2441</v>
      </c>
      <c r="B464" s="140" t="s">
        <v>30</v>
      </c>
      <c r="C464" s="140" t="s">
        <v>289</v>
      </c>
      <c r="D464" s="141" t="s">
        <v>15</v>
      </c>
      <c r="E464" s="141" t="s">
        <v>2441</v>
      </c>
      <c r="F464" s="140" t="s">
        <v>2442</v>
      </c>
      <c r="G464" s="142">
        <f t="shared" si="7"/>
        <v>1.9411537000000001</v>
      </c>
      <c r="H464" s="142">
        <v>0</v>
      </c>
      <c r="I464" s="142">
        <v>1.4215311000000002</v>
      </c>
      <c r="J464" s="142">
        <v>0.51962259999999993</v>
      </c>
      <c r="K464" s="142">
        <v>0</v>
      </c>
      <c r="L464" s="142">
        <v>0</v>
      </c>
      <c r="M464" s="142">
        <v>0</v>
      </c>
      <c r="N464" s="142">
        <v>0</v>
      </c>
      <c r="O464" s="142">
        <v>0</v>
      </c>
      <c r="P464" s="142">
        <v>0</v>
      </c>
      <c r="Q464" s="142">
        <v>0</v>
      </c>
      <c r="R464" s="142">
        <v>0</v>
      </c>
      <c r="S464" s="142">
        <v>0</v>
      </c>
      <c r="T464" s="142">
        <v>0</v>
      </c>
      <c r="U464" s="142">
        <v>0.24102029999999999</v>
      </c>
      <c r="V464" s="142">
        <v>0.85285880000000003</v>
      </c>
      <c r="W464" s="142">
        <v>0.327652</v>
      </c>
      <c r="X464" s="142">
        <v>0.16432260000000001</v>
      </c>
      <c r="Y464" s="142">
        <v>0.20649999999999999</v>
      </c>
      <c r="Z464" s="142">
        <v>0</v>
      </c>
      <c r="AA464" s="142">
        <v>0.14879999999999999</v>
      </c>
      <c r="AB464" s="142">
        <v>0</v>
      </c>
      <c r="AC464" s="142">
        <v>0</v>
      </c>
      <c r="AD464" s="142">
        <v>0</v>
      </c>
      <c r="AE464" s="143">
        <v>0</v>
      </c>
      <c r="AF464" s="140"/>
      <c r="AG464" s="140"/>
      <c r="AH464" s="140"/>
    </row>
    <row r="465" spans="1:34" x14ac:dyDescent="0.2">
      <c r="A465" s="140" t="s">
        <v>2443</v>
      </c>
      <c r="B465" s="140" t="s">
        <v>30</v>
      </c>
      <c r="C465" s="140" t="s">
        <v>289</v>
      </c>
      <c r="D465" s="141" t="s">
        <v>15</v>
      </c>
      <c r="E465" s="141" t="s">
        <v>2443</v>
      </c>
      <c r="F465" s="140" t="s">
        <v>2444</v>
      </c>
      <c r="G465" s="142">
        <f t="shared" si="7"/>
        <v>2.9924507999999999</v>
      </c>
      <c r="H465" s="142">
        <v>0</v>
      </c>
      <c r="I465" s="142">
        <v>1.9513796999999999</v>
      </c>
      <c r="J465" s="142">
        <v>1.0410710999999999</v>
      </c>
      <c r="K465" s="142">
        <v>0</v>
      </c>
      <c r="L465" s="142">
        <v>0</v>
      </c>
      <c r="M465" s="142">
        <v>0</v>
      </c>
      <c r="N465" s="142">
        <v>0</v>
      </c>
      <c r="O465" s="142">
        <v>0</v>
      </c>
      <c r="P465" s="142">
        <v>0</v>
      </c>
      <c r="Q465" s="142">
        <v>0</v>
      </c>
      <c r="R465" s="142">
        <v>0</v>
      </c>
      <c r="S465" s="142">
        <v>0</v>
      </c>
      <c r="T465" s="142">
        <v>0</v>
      </c>
      <c r="U465" s="142">
        <v>0.23098299999999999</v>
      </c>
      <c r="V465" s="142">
        <v>1.3827505</v>
      </c>
      <c r="W465" s="142">
        <v>0.33764620000000001</v>
      </c>
      <c r="X465" s="142">
        <v>0.32197029999999999</v>
      </c>
      <c r="Y465" s="142">
        <v>0</v>
      </c>
      <c r="Z465" s="142">
        <v>0</v>
      </c>
      <c r="AA465" s="142">
        <v>0</v>
      </c>
      <c r="AB465" s="142">
        <v>0</v>
      </c>
      <c r="AC465" s="142">
        <v>0</v>
      </c>
      <c r="AD465" s="142">
        <v>0</v>
      </c>
      <c r="AE465" s="143">
        <v>0.71910079999999998</v>
      </c>
      <c r="AF465" s="140"/>
      <c r="AG465" s="140"/>
      <c r="AH465" s="140"/>
    </row>
    <row r="466" spans="1:34" x14ac:dyDescent="0.2">
      <c r="A466" s="140" t="s">
        <v>2445</v>
      </c>
      <c r="B466" s="140" t="s">
        <v>30</v>
      </c>
      <c r="C466" s="140" t="s">
        <v>289</v>
      </c>
      <c r="D466" s="141" t="s">
        <v>15</v>
      </c>
      <c r="E466" s="141" t="s">
        <v>2445</v>
      </c>
      <c r="F466" s="140" t="s">
        <v>2446</v>
      </c>
      <c r="G466" s="142">
        <f t="shared" si="7"/>
        <v>2.6483946</v>
      </c>
      <c r="H466" s="142">
        <v>0.1</v>
      </c>
      <c r="I466" s="142">
        <v>2.2068756</v>
      </c>
      <c r="J466" s="142">
        <v>0.34151900000000002</v>
      </c>
      <c r="K466" s="142">
        <v>0.1</v>
      </c>
      <c r="L466" s="142">
        <v>0</v>
      </c>
      <c r="M466" s="142">
        <v>0</v>
      </c>
      <c r="N466" s="142">
        <v>0</v>
      </c>
      <c r="O466" s="142">
        <v>0</v>
      </c>
      <c r="P466" s="142">
        <v>0</v>
      </c>
      <c r="Q466" s="142">
        <v>0</v>
      </c>
      <c r="R466" s="142">
        <v>0</v>
      </c>
      <c r="S466" s="142">
        <v>0</v>
      </c>
      <c r="T466" s="142">
        <v>0</v>
      </c>
      <c r="U466" s="142">
        <v>0.4281951</v>
      </c>
      <c r="V466" s="142">
        <v>1.3805124</v>
      </c>
      <c r="W466" s="142">
        <v>0.39816810000000002</v>
      </c>
      <c r="X466" s="142">
        <v>0.2324416</v>
      </c>
      <c r="Y466" s="142">
        <v>0</v>
      </c>
      <c r="Z466" s="142">
        <v>0</v>
      </c>
      <c r="AA466" s="142">
        <v>0</v>
      </c>
      <c r="AB466" s="142">
        <v>0</v>
      </c>
      <c r="AC466" s="142">
        <v>0</v>
      </c>
      <c r="AD466" s="142">
        <v>0</v>
      </c>
      <c r="AE466" s="143">
        <v>0.1090774</v>
      </c>
      <c r="AF466" s="140"/>
      <c r="AG466" s="140"/>
      <c r="AH466" s="140"/>
    </row>
    <row r="467" spans="1:34" x14ac:dyDescent="0.2">
      <c r="A467" s="140" t="s">
        <v>713</v>
      </c>
      <c r="B467" s="140" t="s">
        <v>30</v>
      </c>
      <c r="C467" s="140" t="s">
        <v>289</v>
      </c>
      <c r="D467" s="141" t="s">
        <v>15</v>
      </c>
      <c r="E467" s="141" t="s">
        <v>713</v>
      </c>
      <c r="F467" s="140" t="s">
        <v>714</v>
      </c>
      <c r="G467" s="142">
        <f t="shared" si="7"/>
        <v>2.4186420000000002</v>
      </c>
      <c r="H467" s="142">
        <v>0</v>
      </c>
      <c r="I467" s="142">
        <v>1.7808362</v>
      </c>
      <c r="J467" s="142">
        <v>0.63780579999999998</v>
      </c>
      <c r="K467" s="142">
        <v>0</v>
      </c>
      <c r="L467" s="142">
        <v>0</v>
      </c>
      <c r="M467" s="142">
        <v>0</v>
      </c>
      <c r="N467" s="142">
        <v>0</v>
      </c>
      <c r="O467" s="142">
        <v>0</v>
      </c>
      <c r="P467" s="142">
        <v>0</v>
      </c>
      <c r="Q467" s="142">
        <v>0</v>
      </c>
      <c r="R467" s="142">
        <v>0</v>
      </c>
      <c r="S467" s="142">
        <v>0</v>
      </c>
      <c r="T467" s="142">
        <v>0</v>
      </c>
      <c r="U467" s="142">
        <v>7.6615500000000003E-2</v>
      </c>
      <c r="V467" s="142">
        <v>1.4355945000000001</v>
      </c>
      <c r="W467" s="142">
        <v>0.26862619999999998</v>
      </c>
      <c r="X467" s="142">
        <v>0.11970889999999999</v>
      </c>
      <c r="Y467" s="142">
        <v>0</v>
      </c>
      <c r="Z467" s="142">
        <v>0.19350000000000001</v>
      </c>
      <c r="AA467" s="142">
        <v>0</v>
      </c>
      <c r="AB467" s="142">
        <v>0</v>
      </c>
      <c r="AC467" s="142">
        <v>0</v>
      </c>
      <c r="AD467" s="142">
        <v>0</v>
      </c>
      <c r="AE467" s="143">
        <v>0.32459690000000002</v>
      </c>
      <c r="AF467" s="140"/>
      <c r="AG467" s="140"/>
      <c r="AH467" s="140"/>
    </row>
    <row r="468" spans="1:34" x14ac:dyDescent="0.2">
      <c r="A468" s="140" t="s">
        <v>703</v>
      </c>
      <c r="B468" s="140" t="s">
        <v>30</v>
      </c>
      <c r="C468" s="140" t="s">
        <v>289</v>
      </c>
      <c r="D468" s="141" t="s">
        <v>15</v>
      </c>
      <c r="E468" s="141" t="s">
        <v>703</v>
      </c>
      <c r="F468" s="140" t="s">
        <v>2447</v>
      </c>
      <c r="G468" s="142">
        <f t="shared" si="7"/>
        <v>5.2942748000000002</v>
      </c>
      <c r="H468" s="142">
        <v>0.12</v>
      </c>
      <c r="I468" s="142">
        <v>4.7474447</v>
      </c>
      <c r="J468" s="142">
        <v>0.42683009999999999</v>
      </c>
      <c r="K468" s="142">
        <v>0</v>
      </c>
      <c r="L468" s="142">
        <v>0.12</v>
      </c>
      <c r="M468" s="142">
        <v>0</v>
      </c>
      <c r="N468" s="142">
        <v>0</v>
      </c>
      <c r="O468" s="142">
        <v>0</v>
      </c>
      <c r="P468" s="142">
        <v>0</v>
      </c>
      <c r="Q468" s="142">
        <v>0</v>
      </c>
      <c r="R468" s="142">
        <v>0</v>
      </c>
      <c r="S468" s="142">
        <v>0</v>
      </c>
      <c r="T468" s="142">
        <v>0</v>
      </c>
      <c r="U468" s="142">
        <v>0.56507969999999996</v>
      </c>
      <c r="V468" s="142">
        <v>3.8038531999999998</v>
      </c>
      <c r="W468" s="142">
        <v>0.37851180000000001</v>
      </c>
      <c r="X468" s="142">
        <v>0</v>
      </c>
      <c r="Y468" s="142">
        <v>0</v>
      </c>
      <c r="Z468" s="142">
        <v>0</v>
      </c>
      <c r="AA468" s="142">
        <v>0</v>
      </c>
      <c r="AB468" s="142">
        <v>0</v>
      </c>
      <c r="AC468" s="142">
        <v>0</v>
      </c>
      <c r="AD468" s="142">
        <v>0</v>
      </c>
      <c r="AE468" s="143">
        <v>0.42683009999999999</v>
      </c>
      <c r="AF468" s="140"/>
      <c r="AG468" s="140"/>
      <c r="AH468" s="140"/>
    </row>
    <row r="469" spans="1:34" x14ac:dyDescent="0.2">
      <c r="A469" s="140" t="s">
        <v>698</v>
      </c>
      <c r="B469" s="140" t="s">
        <v>30</v>
      </c>
      <c r="C469" s="140" t="s">
        <v>289</v>
      </c>
      <c r="D469" s="141" t="s">
        <v>15</v>
      </c>
      <c r="E469" s="141" t="s">
        <v>698</v>
      </c>
      <c r="F469" s="140" t="s">
        <v>699</v>
      </c>
      <c r="G469" s="142">
        <f t="shared" si="7"/>
        <v>2.4359456000000002</v>
      </c>
      <c r="H469" s="142">
        <v>0</v>
      </c>
      <c r="I469" s="142">
        <v>1.6358029999999999</v>
      </c>
      <c r="J469" s="142">
        <v>0.80014260000000004</v>
      </c>
      <c r="K469" s="142">
        <v>0</v>
      </c>
      <c r="L469" s="142">
        <v>0</v>
      </c>
      <c r="M469" s="142">
        <v>0</v>
      </c>
      <c r="N469" s="142">
        <v>0</v>
      </c>
      <c r="O469" s="142">
        <v>0</v>
      </c>
      <c r="P469" s="142">
        <v>0</v>
      </c>
      <c r="Q469" s="142">
        <v>0</v>
      </c>
      <c r="R469" s="142">
        <v>0</v>
      </c>
      <c r="S469" s="142">
        <v>0</v>
      </c>
      <c r="T469" s="142">
        <v>0</v>
      </c>
      <c r="U469" s="142">
        <v>0.37524580000000002</v>
      </c>
      <c r="V469" s="142">
        <v>0.980549</v>
      </c>
      <c r="W469" s="142">
        <v>0.28000819999999998</v>
      </c>
      <c r="X469" s="142">
        <v>0.25430180000000002</v>
      </c>
      <c r="Y469" s="142">
        <v>0.12255000000000001</v>
      </c>
      <c r="Z469" s="142">
        <v>0</v>
      </c>
      <c r="AA469" s="142">
        <v>0.11700000000000001</v>
      </c>
      <c r="AB469" s="142">
        <v>0</v>
      </c>
      <c r="AC469" s="142">
        <v>0</v>
      </c>
      <c r="AD469" s="142">
        <v>0</v>
      </c>
      <c r="AE469" s="143">
        <v>0.30629079999999997</v>
      </c>
      <c r="AF469" s="140"/>
      <c r="AG469" s="140"/>
      <c r="AH469" s="140"/>
    </row>
    <row r="470" spans="1:34" x14ac:dyDescent="0.2">
      <c r="A470" s="140" t="s">
        <v>2448</v>
      </c>
      <c r="B470" s="140" t="s">
        <v>30</v>
      </c>
      <c r="C470" s="140" t="s">
        <v>289</v>
      </c>
      <c r="D470" s="141" t="s">
        <v>15</v>
      </c>
      <c r="E470" s="141" t="s">
        <v>2448</v>
      </c>
      <c r="F470" s="140" t="s">
        <v>2449</v>
      </c>
      <c r="G470" s="142">
        <f t="shared" si="7"/>
        <v>5.1706307999999996</v>
      </c>
      <c r="H470" s="142">
        <v>0.2</v>
      </c>
      <c r="I470" s="142">
        <v>2.8718447</v>
      </c>
      <c r="J470" s="142">
        <v>2.0987860999999999</v>
      </c>
      <c r="K470" s="142">
        <v>0.06</v>
      </c>
      <c r="L470" s="142">
        <v>0</v>
      </c>
      <c r="M470" s="142">
        <v>0</v>
      </c>
      <c r="N470" s="142">
        <v>0</v>
      </c>
      <c r="O470" s="142">
        <v>0.14000000000000001</v>
      </c>
      <c r="P470" s="142">
        <v>0</v>
      </c>
      <c r="Q470" s="142">
        <v>0</v>
      </c>
      <c r="R470" s="142">
        <v>0</v>
      </c>
      <c r="S470" s="142">
        <v>0</v>
      </c>
      <c r="T470" s="142">
        <v>0</v>
      </c>
      <c r="U470" s="142">
        <v>0.67587149999999996</v>
      </c>
      <c r="V470" s="142">
        <v>1.8813153</v>
      </c>
      <c r="W470" s="142">
        <v>0.31465789999999999</v>
      </c>
      <c r="X470" s="142">
        <v>0.50379969999999996</v>
      </c>
      <c r="Y470" s="142">
        <v>0</v>
      </c>
      <c r="Z470" s="142">
        <v>0</v>
      </c>
      <c r="AA470" s="142">
        <v>0</v>
      </c>
      <c r="AB470" s="142">
        <v>0</v>
      </c>
      <c r="AC470" s="142">
        <v>0</v>
      </c>
      <c r="AD470" s="142">
        <v>0</v>
      </c>
      <c r="AE470" s="143">
        <v>1.5949864</v>
      </c>
      <c r="AF470" s="140"/>
      <c r="AG470" s="140"/>
      <c r="AH470" s="140"/>
    </row>
    <row r="471" spans="1:34" x14ac:dyDescent="0.2">
      <c r="A471" s="140" t="s">
        <v>2450</v>
      </c>
      <c r="B471" s="140" t="s">
        <v>30</v>
      </c>
      <c r="C471" s="140" t="s">
        <v>289</v>
      </c>
      <c r="D471" s="141" t="s">
        <v>15</v>
      </c>
      <c r="E471" s="141" t="s">
        <v>2450</v>
      </c>
      <c r="F471" s="140" t="s">
        <v>2451</v>
      </c>
      <c r="G471" s="142">
        <f t="shared" si="7"/>
        <v>3.9688580999999998</v>
      </c>
      <c r="H471" s="142">
        <v>0.16</v>
      </c>
      <c r="I471" s="142">
        <v>3.4562106999999997</v>
      </c>
      <c r="J471" s="142">
        <v>0.35264740000000006</v>
      </c>
      <c r="K471" s="142">
        <v>0</v>
      </c>
      <c r="L471" s="142">
        <v>0</v>
      </c>
      <c r="M471" s="142">
        <v>0</v>
      </c>
      <c r="N471" s="142">
        <v>0</v>
      </c>
      <c r="O471" s="142">
        <v>0.16</v>
      </c>
      <c r="P471" s="142">
        <v>0</v>
      </c>
      <c r="Q471" s="142">
        <v>0</v>
      </c>
      <c r="R471" s="142">
        <v>0</v>
      </c>
      <c r="S471" s="142">
        <v>0</v>
      </c>
      <c r="T471" s="142">
        <v>0</v>
      </c>
      <c r="U471" s="142">
        <v>0.56564700000000001</v>
      </c>
      <c r="V471" s="142">
        <v>1.9205222</v>
      </c>
      <c r="W471" s="142">
        <v>0.9700415</v>
      </c>
      <c r="X471" s="142">
        <v>0</v>
      </c>
      <c r="Y471" s="142">
        <v>0.1162</v>
      </c>
      <c r="Z471" s="142">
        <v>0.10391350000000001</v>
      </c>
      <c r="AA471" s="142">
        <v>0</v>
      </c>
      <c r="AB471" s="142">
        <v>0</v>
      </c>
      <c r="AC471" s="142">
        <v>0</v>
      </c>
      <c r="AD471" s="142">
        <v>0</v>
      </c>
      <c r="AE471" s="143">
        <v>0.13253390000000001</v>
      </c>
      <c r="AF471" s="140"/>
      <c r="AG471" s="140"/>
      <c r="AH471" s="140"/>
    </row>
    <row r="472" spans="1:34" x14ac:dyDescent="0.2">
      <c r="A472" s="140" t="s">
        <v>707</v>
      </c>
      <c r="B472" s="140" t="s">
        <v>30</v>
      </c>
      <c r="C472" s="140" t="s">
        <v>289</v>
      </c>
      <c r="D472" s="141" t="s">
        <v>15</v>
      </c>
      <c r="E472" s="141" t="s">
        <v>707</v>
      </c>
      <c r="F472" s="140" t="s">
        <v>708</v>
      </c>
      <c r="G472" s="142">
        <f t="shared" si="7"/>
        <v>5.5207108999999992</v>
      </c>
      <c r="H472" s="142">
        <v>0</v>
      </c>
      <c r="I472" s="142">
        <v>4.3903049999999997</v>
      </c>
      <c r="J472" s="142">
        <v>1.1304059</v>
      </c>
      <c r="K472" s="142">
        <v>0</v>
      </c>
      <c r="L472" s="142">
        <v>0</v>
      </c>
      <c r="M472" s="142">
        <v>0</v>
      </c>
      <c r="N472" s="142">
        <v>0</v>
      </c>
      <c r="O472" s="142">
        <v>0</v>
      </c>
      <c r="P472" s="142">
        <v>0</v>
      </c>
      <c r="Q472" s="142">
        <v>0</v>
      </c>
      <c r="R472" s="142">
        <v>0</v>
      </c>
      <c r="S472" s="142">
        <v>0</v>
      </c>
      <c r="T472" s="142">
        <v>0</v>
      </c>
      <c r="U472" s="142">
        <v>0.91355839999999999</v>
      </c>
      <c r="V472" s="142">
        <v>2.9945179</v>
      </c>
      <c r="W472" s="142">
        <v>0.48222870000000001</v>
      </c>
      <c r="X472" s="142">
        <v>0.3553</v>
      </c>
      <c r="Y472" s="142">
        <v>0</v>
      </c>
      <c r="Z472" s="142">
        <v>0</v>
      </c>
      <c r="AA472" s="142">
        <v>0</v>
      </c>
      <c r="AB472" s="142">
        <v>0</v>
      </c>
      <c r="AC472" s="142">
        <v>0.10009999999999999</v>
      </c>
      <c r="AD472" s="142">
        <v>0</v>
      </c>
      <c r="AE472" s="143">
        <v>0.67500590000000005</v>
      </c>
      <c r="AF472" s="140"/>
      <c r="AG472" s="140"/>
      <c r="AH472" s="140"/>
    </row>
    <row r="473" spans="1:34" x14ac:dyDescent="0.2">
      <c r="A473" s="140" t="s">
        <v>2014</v>
      </c>
      <c r="B473" s="140" t="s">
        <v>30</v>
      </c>
      <c r="C473" s="140" t="s">
        <v>289</v>
      </c>
      <c r="D473" s="141" t="s">
        <v>15</v>
      </c>
      <c r="E473" s="141" t="s">
        <v>2014</v>
      </c>
      <c r="F473" s="140" t="s">
        <v>2452</v>
      </c>
      <c r="G473" s="142">
        <f t="shared" si="7"/>
        <v>3.3019284</v>
      </c>
      <c r="H473" s="142">
        <v>0</v>
      </c>
      <c r="I473" s="142">
        <v>3.0835075999999999</v>
      </c>
      <c r="J473" s="142">
        <v>0.2184208</v>
      </c>
      <c r="K473" s="142">
        <v>0</v>
      </c>
      <c r="L473" s="142">
        <v>0</v>
      </c>
      <c r="M473" s="142">
        <v>0</v>
      </c>
      <c r="N473" s="142">
        <v>0</v>
      </c>
      <c r="O473" s="142">
        <v>0</v>
      </c>
      <c r="P473" s="142">
        <v>0</v>
      </c>
      <c r="Q473" s="142">
        <v>0</v>
      </c>
      <c r="R473" s="142">
        <v>0</v>
      </c>
      <c r="S473" s="142">
        <v>0</v>
      </c>
      <c r="T473" s="142">
        <v>0</v>
      </c>
      <c r="U473" s="142">
        <v>0.23838019999999999</v>
      </c>
      <c r="V473" s="142">
        <v>2.6530961</v>
      </c>
      <c r="W473" s="142">
        <v>0.19203129999999999</v>
      </c>
      <c r="X473" s="142">
        <v>0.1152208</v>
      </c>
      <c r="Y473" s="142">
        <v>0</v>
      </c>
      <c r="Z473" s="142">
        <v>0.1032</v>
      </c>
      <c r="AA473" s="142">
        <v>0</v>
      </c>
      <c r="AB473" s="142">
        <v>0</v>
      </c>
      <c r="AC473" s="142">
        <v>0</v>
      </c>
      <c r="AD473" s="142">
        <v>0</v>
      </c>
      <c r="AE473" s="143">
        <v>0</v>
      </c>
      <c r="AF473" s="140"/>
      <c r="AG473" s="140"/>
      <c r="AH473" s="140"/>
    </row>
    <row r="474" spans="1:34" x14ac:dyDescent="0.2">
      <c r="A474" s="140" t="s">
        <v>702</v>
      </c>
      <c r="B474" s="140" t="s">
        <v>30</v>
      </c>
      <c r="C474" s="140" t="s">
        <v>289</v>
      </c>
      <c r="D474" s="141" t="s">
        <v>15</v>
      </c>
      <c r="E474" s="141" t="s">
        <v>702</v>
      </c>
      <c r="F474" s="140" t="s">
        <v>2453</v>
      </c>
      <c r="G474" s="142">
        <f t="shared" si="7"/>
        <v>3.7402734</v>
      </c>
      <c r="H474" s="142">
        <v>0</v>
      </c>
      <c r="I474" s="142">
        <v>2.4007605000000001</v>
      </c>
      <c r="J474" s="142">
        <v>1.3395128999999999</v>
      </c>
      <c r="K474" s="142">
        <v>0</v>
      </c>
      <c r="L474" s="142">
        <v>0</v>
      </c>
      <c r="M474" s="142">
        <v>0</v>
      </c>
      <c r="N474" s="142">
        <v>0</v>
      </c>
      <c r="O474" s="142">
        <v>0</v>
      </c>
      <c r="P474" s="142">
        <v>0</v>
      </c>
      <c r="Q474" s="142">
        <v>0</v>
      </c>
      <c r="R474" s="142">
        <v>0</v>
      </c>
      <c r="S474" s="142">
        <v>0</v>
      </c>
      <c r="T474" s="142">
        <v>0</v>
      </c>
      <c r="U474" s="142">
        <v>0.24716489999999999</v>
      </c>
      <c r="V474" s="142">
        <v>1.7151883000000001</v>
      </c>
      <c r="W474" s="142">
        <v>0.4384073</v>
      </c>
      <c r="X474" s="142">
        <v>0.17185700000000001</v>
      </c>
      <c r="Y474" s="142">
        <v>0</v>
      </c>
      <c r="Z474" s="142">
        <v>0</v>
      </c>
      <c r="AA474" s="142">
        <v>0</v>
      </c>
      <c r="AB474" s="142">
        <v>0</v>
      </c>
      <c r="AC474" s="142">
        <v>0.13769999999999999</v>
      </c>
      <c r="AD474" s="142">
        <v>0</v>
      </c>
      <c r="AE474" s="143">
        <v>1.0299559</v>
      </c>
      <c r="AF474" s="140"/>
      <c r="AG474" s="140"/>
      <c r="AH474" s="140"/>
    </row>
    <row r="475" spans="1:34" x14ac:dyDescent="0.2">
      <c r="A475" s="140" t="s">
        <v>109</v>
      </c>
      <c r="B475" s="140" t="s">
        <v>30</v>
      </c>
      <c r="C475" s="140" t="s">
        <v>289</v>
      </c>
      <c r="D475" s="141" t="s">
        <v>15</v>
      </c>
      <c r="E475" s="141" t="s">
        <v>109</v>
      </c>
      <c r="F475" s="140" t="s">
        <v>706</v>
      </c>
      <c r="G475" s="142">
        <f t="shared" si="7"/>
        <v>4.7650136999999999</v>
      </c>
      <c r="H475" s="142">
        <v>0.12</v>
      </c>
      <c r="I475" s="142">
        <v>3.8945965</v>
      </c>
      <c r="J475" s="142">
        <v>0.75041720000000001</v>
      </c>
      <c r="K475" s="142">
        <v>0</v>
      </c>
      <c r="L475" s="142">
        <v>0</v>
      </c>
      <c r="M475" s="142">
        <v>0</v>
      </c>
      <c r="N475" s="142">
        <v>0</v>
      </c>
      <c r="O475" s="142">
        <v>0.12</v>
      </c>
      <c r="P475" s="142">
        <v>0</v>
      </c>
      <c r="Q475" s="142">
        <v>0</v>
      </c>
      <c r="R475" s="142">
        <v>0</v>
      </c>
      <c r="S475" s="142">
        <v>0</v>
      </c>
      <c r="T475" s="142">
        <v>0</v>
      </c>
      <c r="U475" s="142">
        <v>0.54367650000000001</v>
      </c>
      <c r="V475" s="142">
        <v>2.8287163999999998</v>
      </c>
      <c r="W475" s="142">
        <v>0.52220359999999999</v>
      </c>
      <c r="X475" s="142">
        <v>0.2215125</v>
      </c>
      <c r="Y475" s="142">
        <v>0</v>
      </c>
      <c r="Z475" s="142">
        <v>0</v>
      </c>
      <c r="AA475" s="142">
        <v>0</v>
      </c>
      <c r="AB475" s="142">
        <v>0</v>
      </c>
      <c r="AC475" s="142">
        <v>0.104</v>
      </c>
      <c r="AD475" s="142">
        <v>0</v>
      </c>
      <c r="AE475" s="143">
        <v>0.42490470000000002</v>
      </c>
      <c r="AF475" s="140"/>
      <c r="AG475" s="140"/>
      <c r="AH475" s="140"/>
    </row>
    <row r="476" spans="1:34" x14ac:dyDescent="0.2">
      <c r="A476" s="140" t="s">
        <v>2454</v>
      </c>
      <c r="B476" s="140" t="s">
        <v>30</v>
      </c>
      <c r="C476" s="140" t="s">
        <v>289</v>
      </c>
      <c r="D476" s="141" t="s">
        <v>15</v>
      </c>
      <c r="E476" s="141" t="s">
        <v>2454</v>
      </c>
      <c r="F476" s="140" t="s">
        <v>2455</v>
      </c>
      <c r="G476" s="142">
        <f t="shared" si="7"/>
        <v>2.6552388000000002</v>
      </c>
      <c r="H476" s="142">
        <v>0</v>
      </c>
      <c r="I476" s="142">
        <v>1.4617457</v>
      </c>
      <c r="J476" s="142">
        <v>1.1934931</v>
      </c>
      <c r="K476" s="142">
        <v>0</v>
      </c>
      <c r="L476" s="142">
        <v>0</v>
      </c>
      <c r="M476" s="142">
        <v>0</v>
      </c>
      <c r="N476" s="142">
        <v>0</v>
      </c>
      <c r="O476" s="142">
        <v>0</v>
      </c>
      <c r="P476" s="142">
        <v>0</v>
      </c>
      <c r="Q476" s="142">
        <v>0</v>
      </c>
      <c r="R476" s="142">
        <v>0</v>
      </c>
      <c r="S476" s="142">
        <v>0</v>
      </c>
      <c r="T476" s="142">
        <v>0</v>
      </c>
      <c r="U476" s="142">
        <v>0.236677</v>
      </c>
      <c r="V476" s="142">
        <v>1.1465828</v>
      </c>
      <c r="W476" s="142">
        <v>7.8485899999999997E-2</v>
      </c>
      <c r="X476" s="142">
        <v>0</v>
      </c>
      <c r="Y476" s="142">
        <v>0.15955</v>
      </c>
      <c r="Z476" s="142">
        <v>0.1085</v>
      </c>
      <c r="AA476" s="142">
        <v>0.32828000000000002</v>
      </c>
      <c r="AB476" s="142">
        <v>0</v>
      </c>
      <c r="AC476" s="142">
        <v>0</v>
      </c>
      <c r="AD476" s="142">
        <v>0</v>
      </c>
      <c r="AE476" s="143">
        <v>0.59716309999999995</v>
      </c>
      <c r="AF476" s="140"/>
      <c r="AG476" s="140"/>
      <c r="AH476" s="140"/>
    </row>
    <row r="477" spans="1:34" x14ac:dyDescent="0.2">
      <c r="A477" s="140" t="s">
        <v>711</v>
      </c>
      <c r="B477" s="140" t="s">
        <v>30</v>
      </c>
      <c r="C477" s="140" t="s">
        <v>289</v>
      </c>
      <c r="D477" s="141" t="s">
        <v>15</v>
      </c>
      <c r="E477" s="141" t="s">
        <v>711</v>
      </c>
      <c r="F477" s="140" t="s">
        <v>712</v>
      </c>
      <c r="G477" s="142">
        <f t="shared" si="7"/>
        <v>5.0099141999999999</v>
      </c>
      <c r="H477" s="142">
        <v>0.16</v>
      </c>
      <c r="I477" s="142">
        <v>3.9518646999999998</v>
      </c>
      <c r="J477" s="142">
        <v>0.89804950000000006</v>
      </c>
      <c r="K477" s="142">
        <v>0.16</v>
      </c>
      <c r="L477" s="142">
        <v>0</v>
      </c>
      <c r="M477" s="142">
        <v>0</v>
      </c>
      <c r="N477" s="142">
        <v>0</v>
      </c>
      <c r="O477" s="142">
        <v>0</v>
      </c>
      <c r="P477" s="142">
        <v>0</v>
      </c>
      <c r="Q477" s="142">
        <v>0</v>
      </c>
      <c r="R477" s="142">
        <v>0</v>
      </c>
      <c r="S477" s="142">
        <v>0</v>
      </c>
      <c r="T477" s="142">
        <v>0</v>
      </c>
      <c r="U477" s="142">
        <v>0.56409129999999996</v>
      </c>
      <c r="V477" s="142">
        <v>2.7162514</v>
      </c>
      <c r="W477" s="142">
        <v>0.67152199999999995</v>
      </c>
      <c r="X477" s="142">
        <v>0.135406</v>
      </c>
      <c r="Y477" s="142">
        <v>0.10450420000000001</v>
      </c>
      <c r="Z477" s="142">
        <v>0</v>
      </c>
      <c r="AA477" s="142">
        <v>0.10920000000000001</v>
      </c>
      <c r="AB477" s="142">
        <v>0.16044</v>
      </c>
      <c r="AC477" s="142">
        <v>0.10680000000000001</v>
      </c>
      <c r="AD477" s="142">
        <v>0</v>
      </c>
      <c r="AE477" s="143">
        <v>0.28169929999999999</v>
      </c>
      <c r="AF477" s="140"/>
      <c r="AG477" s="140"/>
      <c r="AH477" s="140"/>
    </row>
    <row r="478" spans="1:34" x14ac:dyDescent="0.2">
      <c r="A478" s="140" t="s">
        <v>692</v>
      </c>
      <c r="B478" s="140" t="s">
        <v>30</v>
      </c>
      <c r="C478" s="140" t="s">
        <v>289</v>
      </c>
      <c r="D478" s="141" t="s">
        <v>15</v>
      </c>
      <c r="E478" s="141" t="s">
        <v>692</v>
      </c>
      <c r="F478" s="140" t="s">
        <v>693</v>
      </c>
      <c r="G478" s="142">
        <f t="shared" si="7"/>
        <v>2.8773089999999995</v>
      </c>
      <c r="H478" s="142">
        <v>7.0000000000000007E-2</v>
      </c>
      <c r="I478" s="142">
        <v>2.0974641999999997</v>
      </c>
      <c r="J478" s="142">
        <v>0.70984479999999994</v>
      </c>
      <c r="K478" s="142">
        <v>0</v>
      </c>
      <c r="L478" s="142">
        <v>7.0000000000000007E-2</v>
      </c>
      <c r="M478" s="142">
        <v>0</v>
      </c>
      <c r="N478" s="142">
        <v>0</v>
      </c>
      <c r="O478" s="142">
        <v>0</v>
      </c>
      <c r="P478" s="142">
        <v>0</v>
      </c>
      <c r="Q478" s="142">
        <v>0</v>
      </c>
      <c r="R478" s="142">
        <v>0</v>
      </c>
      <c r="S478" s="142">
        <v>0</v>
      </c>
      <c r="T478" s="142">
        <v>0</v>
      </c>
      <c r="U478" s="142">
        <v>0.4816838</v>
      </c>
      <c r="V478" s="142">
        <v>1.0730132999999999</v>
      </c>
      <c r="W478" s="142">
        <v>0.54276709999999995</v>
      </c>
      <c r="X478" s="142">
        <v>0.17113999999999999</v>
      </c>
      <c r="Y478" s="142">
        <v>0</v>
      </c>
      <c r="Z478" s="142">
        <v>0</v>
      </c>
      <c r="AA478" s="142">
        <v>0</v>
      </c>
      <c r="AB478" s="142">
        <v>0</v>
      </c>
      <c r="AC478" s="142">
        <v>0</v>
      </c>
      <c r="AD478" s="142">
        <v>0</v>
      </c>
      <c r="AE478" s="143">
        <v>0.53870479999999998</v>
      </c>
      <c r="AF478" s="140"/>
      <c r="AG478" s="140"/>
      <c r="AH478" s="140"/>
    </row>
    <row r="479" spans="1:34" x14ac:dyDescent="0.2">
      <c r="A479" s="140" t="s">
        <v>696</v>
      </c>
      <c r="B479" s="140" t="s">
        <v>30</v>
      </c>
      <c r="C479" s="140" t="s">
        <v>289</v>
      </c>
      <c r="D479" s="141" t="s">
        <v>15</v>
      </c>
      <c r="E479" s="141" t="s">
        <v>696</v>
      </c>
      <c r="F479" s="140" t="s">
        <v>697</v>
      </c>
      <c r="G479" s="142">
        <f t="shared" si="7"/>
        <v>4.0858764999999995</v>
      </c>
      <c r="H479" s="142">
        <v>0</v>
      </c>
      <c r="I479" s="142">
        <v>2.2791920000000001</v>
      </c>
      <c r="J479" s="142">
        <v>1.8066844999999998</v>
      </c>
      <c r="K479" s="142">
        <v>0</v>
      </c>
      <c r="L479" s="142">
        <v>0</v>
      </c>
      <c r="M479" s="142">
        <v>0</v>
      </c>
      <c r="N479" s="142">
        <v>0</v>
      </c>
      <c r="O479" s="142">
        <v>0</v>
      </c>
      <c r="P479" s="142">
        <v>0</v>
      </c>
      <c r="Q479" s="142">
        <v>0</v>
      </c>
      <c r="R479" s="142">
        <v>0</v>
      </c>
      <c r="S479" s="142">
        <v>0</v>
      </c>
      <c r="T479" s="142">
        <v>0</v>
      </c>
      <c r="U479" s="142">
        <v>0.30096420000000002</v>
      </c>
      <c r="V479" s="142">
        <v>1.6862541</v>
      </c>
      <c r="W479" s="142">
        <v>0.2919737</v>
      </c>
      <c r="X479" s="142">
        <v>0.22419829999999999</v>
      </c>
      <c r="Y479" s="142">
        <v>0.77246999999999999</v>
      </c>
      <c r="Z479" s="142">
        <v>0.36307879999999998</v>
      </c>
      <c r="AA479" s="142">
        <v>0</v>
      </c>
      <c r="AB479" s="142">
        <v>0</v>
      </c>
      <c r="AC479" s="142">
        <v>0</v>
      </c>
      <c r="AD479" s="142">
        <v>0</v>
      </c>
      <c r="AE479" s="143">
        <v>0.44693739999999998</v>
      </c>
      <c r="AF479" s="140"/>
      <c r="AG479" s="140"/>
      <c r="AH479" s="140"/>
    </row>
    <row r="480" spans="1:34" x14ac:dyDescent="0.2">
      <c r="A480" s="140" t="s">
        <v>704</v>
      </c>
      <c r="B480" s="140" t="s">
        <v>30</v>
      </c>
      <c r="C480" s="140" t="s">
        <v>289</v>
      </c>
      <c r="D480" s="141" t="s">
        <v>15</v>
      </c>
      <c r="E480" s="141" t="s">
        <v>704</v>
      </c>
      <c r="F480" s="140" t="s">
        <v>705</v>
      </c>
      <c r="G480" s="142">
        <f t="shared" si="7"/>
        <v>4.0840945999999994</v>
      </c>
      <c r="H480" s="142">
        <v>7.0000000000000007E-2</v>
      </c>
      <c r="I480" s="142">
        <v>3.0637419999999995</v>
      </c>
      <c r="J480" s="142">
        <v>0.95035259999999999</v>
      </c>
      <c r="K480" s="142">
        <v>0</v>
      </c>
      <c r="L480" s="142">
        <v>7.0000000000000007E-2</v>
      </c>
      <c r="M480" s="142">
        <v>0</v>
      </c>
      <c r="N480" s="142">
        <v>0</v>
      </c>
      <c r="O480" s="142">
        <v>0</v>
      </c>
      <c r="P480" s="142">
        <v>0</v>
      </c>
      <c r="Q480" s="142">
        <v>0</v>
      </c>
      <c r="R480" s="142">
        <v>0</v>
      </c>
      <c r="S480" s="142">
        <v>0</v>
      </c>
      <c r="T480" s="142">
        <v>0</v>
      </c>
      <c r="U480" s="142">
        <v>0.47407700000000003</v>
      </c>
      <c r="V480" s="142">
        <v>2.0925989999999999</v>
      </c>
      <c r="W480" s="142">
        <v>0.49706600000000001</v>
      </c>
      <c r="X480" s="142">
        <v>0</v>
      </c>
      <c r="Y480" s="142">
        <v>0.10027</v>
      </c>
      <c r="Z480" s="142">
        <v>0</v>
      </c>
      <c r="AA480" s="142">
        <v>0</v>
      </c>
      <c r="AB480" s="142">
        <v>0.30059000000000002</v>
      </c>
      <c r="AC480" s="142">
        <v>0</v>
      </c>
      <c r="AD480" s="142">
        <v>0</v>
      </c>
      <c r="AE480" s="143">
        <v>0.5494926</v>
      </c>
      <c r="AF480" s="140"/>
      <c r="AG480" s="140"/>
      <c r="AH480" s="140"/>
    </row>
    <row r="481" spans="1:34" x14ac:dyDescent="0.2">
      <c r="A481" s="140" t="s">
        <v>717</v>
      </c>
      <c r="B481" s="140" t="s">
        <v>30</v>
      </c>
      <c r="C481" s="140" t="s">
        <v>289</v>
      </c>
      <c r="D481" s="141" t="s">
        <v>15</v>
      </c>
      <c r="E481" s="141" t="s">
        <v>717</v>
      </c>
      <c r="F481" s="140" t="s">
        <v>718</v>
      </c>
      <c r="G481" s="142">
        <f t="shared" si="7"/>
        <v>3.1329501</v>
      </c>
      <c r="H481" s="142">
        <v>0.31</v>
      </c>
      <c r="I481" s="142">
        <v>1.7889633</v>
      </c>
      <c r="J481" s="142">
        <v>1.0339868000000001</v>
      </c>
      <c r="K481" s="142">
        <v>0</v>
      </c>
      <c r="L481" s="142">
        <v>0</v>
      </c>
      <c r="M481" s="142">
        <v>0.11</v>
      </c>
      <c r="N481" s="142">
        <v>0</v>
      </c>
      <c r="O481" s="142">
        <v>0.2</v>
      </c>
      <c r="P481" s="142">
        <v>0</v>
      </c>
      <c r="Q481" s="142">
        <v>0</v>
      </c>
      <c r="R481" s="142">
        <v>0</v>
      </c>
      <c r="S481" s="142">
        <v>0</v>
      </c>
      <c r="T481" s="142">
        <v>0</v>
      </c>
      <c r="U481" s="142">
        <v>0.2007447</v>
      </c>
      <c r="V481" s="142">
        <v>1.2387805000000001</v>
      </c>
      <c r="W481" s="142">
        <v>0.34943809999999997</v>
      </c>
      <c r="X481" s="142">
        <v>0</v>
      </c>
      <c r="Y481" s="142">
        <v>0.37623000000000001</v>
      </c>
      <c r="Z481" s="142">
        <v>0</v>
      </c>
      <c r="AA481" s="142">
        <v>0</v>
      </c>
      <c r="AB481" s="142">
        <v>0</v>
      </c>
      <c r="AC481" s="142">
        <v>0</v>
      </c>
      <c r="AD481" s="142">
        <v>0</v>
      </c>
      <c r="AE481" s="143">
        <v>0.65775680000000003</v>
      </c>
      <c r="AF481" s="140"/>
      <c r="AG481" s="140"/>
      <c r="AH481" s="140"/>
    </row>
    <row r="482" spans="1:34" x14ac:dyDescent="0.2">
      <c r="A482" s="140" t="s">
        <v>709</v>
      </c>
      <c r="B482" s="140" t="s">
        <v>30</v>
      </c>
      <c r="C482" s="140" t="s">
        <v>289</v>
      </c>
      <c r="D482" s="141" t="s">
        <v>15</v>
      </c>
      <c r="E482" s="141" t="s">
        <v>709</v>
      </c>
      <c r="F482" s="140" t="s">
        <v>710</v>
      </c>
      <c r="G482" s="142">
        <f t="shared" si="7"/>
        <v>4.1493357</v>
      </c>
      <c r="H482" s="142">
        <v>0</v>
      </c>
      <c r="I482" s="142">
        <v>3.5110943000000003</v>
      </c>
      <c r="J482" s="142">
        <v>0.63824140000000007</v>
      </c>
      <c r="K482" s="142">
        <v>0</v>
      </c>
      <c r="L482" s="142">
        <v>0</v>
      </c>
      <c r="M482" s="142">
        <v>0</v>
      </c>
      <c r="N482" s="142">
        <v>0</v>
      </c>
      <c r="O482" s="142">
        <v>0</v>
      </c>
      <c r="P482" s="142">
        <v>0</v>
      </c>
      <c r="Q482" s="142">
        <v>0</v>
      </c>
      <c r="R482" s="142">
        <v>0</v>
      </c>
      <c r="S482" s="142">
        <v>0</v>
      </c>
      <c r="T482" s="142">
        <v>0</v>
      </c>
      <c r="U482" s="142">
        <v>0.3635697</v>
      </c>
      <c r="V482" s="142">
        <v>2.773231</v>
      </c>
      <c r="W482" s="142">
        <v>0.3742936</v>
      </c>
      <c r="X482" s="142">
        <v>0.15575</v>
      </c>
      <c r="Y482" s="142">
        <v>0</v>
      </c>
      <c r="Z482" s="142">
        <v>0.24685000000000001</v>
      </c>
      <c r="AA482" s="142">
        <v>0</v>
      </c>
      <c r="AB482" s="142">
        <v>0</v>
      </c>
      <c r="AC482" s="142">
        <v>0.12368700000000001</v>
      </c>
      <c r="AD482" s="142">
        <v>0</v>
      </c>
      <c r="AE482" s="143">
        <v>0.1119544</v>
      </c>
      <c r="AF482" s="140"/>
      <c r="AG482" s="140"/>
      <c r="AH482" s="140"/>
    </row>
    <row r="483" spans="1:34" x14ac:dyDescent="0.2">
      <c r="A483" s="140" t="s">
        <v>700</v>
      </c>
      <c r="B483" s="140" t="s">
        <v>30</v>
      </c>
      <c r="C483" s="140" t="s">
        <v>289</v>
      </c>
      <c r="D483" s="141" t="s">
        <v>15</v>
      </c>
      <c r="E483" s="141" t="s">
        <v>700</v>
      </c>
      <c r="F483" s="140" t="s">
        <v>701</v>
      </c>
      <c r="G483" s="142">
        <f t="shared" si="7"/>
        <v>0.13</v>
      </c>
      <c r="H483" s="142">
        <v>0.13</v>
      </c>
      <c r="I483" s="142">
        <v>0</v>
      </c>
      <c r="J483" s="142">
        <v>0</v>
      </c>
      <c r="K483" s="142">
        <v>0</v>
      </c>
      <c r="L483" s="142">
        <v>0.13</v>
      </c>
      <c r="M483" s="142">
        <v>0</v>
      </c>
      <c r="N483" s="142">
        <v>0</v>
      </c>
      <c r="O483" s="142">
        <v>0</v>
      </c>
      <c r="P483" s="142">
        <v>0</v>
      </c>
      <c r="Q483" s="142">
        <v>0</v>
      </c>
      <c r="R483" s="142">
        <v>0</v>
      </c>
      <c r="S483" s="142">
        <v>0</v>
      </c>
      <c r="T483" s="142">
        <v>0</v>
      </c>
      <c r="U483" s="142">
        <v>0</v>
      </c>
      <c r="V483" s="142">
        <v>0</v>
      </c>
      <c r="W483" s="142">
        <v>0</v>
      </c>
      <c r="X483" s="142">
        <v>0</v>
      </c>
      <c r="Y483" s="142">
        <v>0</v>
      </c>
      <c r="Z483" s="142">
        <v>0</v>
      </c>
      <c r="AA483" s="142">
        <v>0</v>
      </c>
      <c r="AB483" s="142">
        <v>0</v>
      </c>
      <c r="AC483" s="142">
        <v>0</v>
      </c>
      <c r="AD483" s="142">
        <v>0</v>
      </c>
      <c r="AE483" s="143">
        <v>0</v>
      </c>
      <c r="AF483" s="140"/>
      <c r="AG483" s="140"/>
      <c r="AH483" s="140"/>
    </row>
    <row r="484" spans="1:34" x14ac:dyDescent="0.2">
      <c r="A484" s="140" t="s">
        <v>2060</v>
      </c>
      <c r="B484" s="140" t="s">
        <v>30</v>
      </c>
      <c r="C484" s="140" t="s">
        <v>289</v>
      </c>
      <c r="D484" s="141" t="s">
        <v>15</v>
      </c>
      <c r="E484" s="141" t="s">
        <v>2060</v>
      </c>
      <c r="F484" s="140" t="s">
        <v>2456</v>
      </c>
      <c r="G484" s="142">
        <f t="shared" si="7"/>
        <v>3.0378895999999997</v>
      </c>
      <c r="H484" s="142">
        <v>0</v>
      </c>
      <c r="I484" s="142">
        <v>1.9839456</v>
      </c>
      <c r="J484" s="142">
        <v>1.053944</v>
      </c>
      <c r="K484" s="142">
        <v>0</v>
      </c>
      <c r="L484" s="142">
        <v>0</v>
      </c>
      <c r="M484" s="142">
        <v>0</v>
      </c>
      <c r="N484" s="142">
        <v>0</v>
      </c>
      <c r="O484" s="142">
        <v>0</v>
      </c>
      <c r="P484" s="142">
        <v>0</v>
      </c>
      <c r="Q484" s="142">
        <v>0</v>
      </c>
      <c r="R484" s="142">
        <v>0</v>
      </c>
      <c r="S484" s="142">
        <v>0</v>
      </c>
      <c r="T484" s="142">
        <v>0</v>
      </c>
      <c r="U484" s="142">
        <v>0.2469211</v>
      </c>
      <c r="V484" s="142">
        <v>1.5636303</v>
      </c>
      <c r="W484" s="142">
        <v>0.1733942</v>
      </c>
      <c r="X484" s="142">
        <v>0.3366267</v>
      </c>
      <c r="Y484" s="142">
        <v>0</v>
      </c>
      <c r="Z484" s="142">
        <v>0</v>
      </c>
      <c r="AA484" s="142">
        <v>0.32250000000000001</v>
      </c>
      <c r="AB484" s="142">
        <v>0</v>
      </c>
      <c r="AC484" s="142">
        <v>0</v>
      </c>
      <c r="AD484" s="142">
        <v>0</v>
      </c>
      <c r="AE484" s="143">
        <v>0.39481729999999998</v>
      </c>
      <c r="AF484" s="140"/>
      <c r="AG484" s="140"/>
      <c r="AH484" s="140"/>
    </row>
    <row r="485" spans="1:34" x14ac:dyDescent="0.2">
      <c r="A485" s="140" t="s">
        <v>2457</v>
      </c>
      <c r="B485" s="140" t="s">
        <v>26</v>
      </c>
      <c r="C485" s="140" t="s">
        <v>290</v>
      </c>
      <c r="D485" s="141" t="s">
        <v>16</v>
      </c>
      <c r="E485" s="141" t="s">
        <v>2457</v>
      </c>
      <c r="F485" s="140" t="s">
        <v>2458</v>
      </c>
      <c r="G485" s="142">
        <f t="shared" si="7"/>
        <v>3.4608880000000002</v>
      </c>
      <c r="H485" s="142">
        <v>0.2</v>
      </c>
      <c r="I485" s="142">
        <v>2.9110084000000001</v>
      </c>
      <c r="J485" s="142">
        <v>0.34987960000000001</v>
      </c>
      <c r="K485" s="142">
        <v>0</v>
      </c>
      <c r="L485" s="142">
        <v>0.2</v>
      </c>
      <c r="M485" s="142">
        <v>0</v>
      </c>
      <c r="N485" s="142">
        <v>0</v>
      </c>
      <c r="O485" s="142">
        <v>0</v>
      </c>
      <c r="P485" s="142">
        <v>0</v>
      </c>
      <c r="Q485" s="142">
        <v>0</v>
      </c>
      <c r="R485" s="142">
        <v>0</v>
      </c>
      <c r="S485" s="142">
        <v>0</v>
      </c>
      <c r="T485" s="142">
        <v>0</v>
      </c>
      <c r="U485" s="142">
        <v>0.67777810000000005</v>
      </c>
      <c r="V485" s="142">
        <v>1.4649946</v>
      </c>
      <c r="W485" s="142">
        <v>0.76823569999999997</v>
      </c>
      <c r="X485" s="142">
        <v>0</v>
      </c>
      <c r="Y485" s="142">
        <v>0</v>
      </c>
      <c r="Z485" s="142">
        <v>0</v>
      </c>
      <c r="AA485" s="142">
        <v>0</v>
      </c>
      <c r="AB485" s="142">
        <v>0</v>
      </c>
      <c r="AC485" s="142">
        <v>0</v>
      </c>
      <c r="AD485" s="142">
        <v>0</v>
      </c>
      <c r="AE485" s="143">
        <v>0.34987960000000001</v>
      </c>
      <c r="AF485" s="140"/>
      <c r="AG485" s="140"/>
      <c r="AH485" s="140"/>
    </row>
    <row r="486" spans="1:34" x14ac:dyDescent="0.2">
      <c r="A486" s="140" t="s">
        <v>2459</v>
      </c>
      <c r="B486" s="140" t="s">
        <v>26</v>
      </c>
      <c r="C486" s="140" t="s">
        <v>290</v>
      </c>
      <c r="D486" s="141" t="s">
        <v>16</v>
      </c>
      <c r="E486" s="141" t="s">
        <v>2459</v>
      </c>
      <c r="F486" s="140" t="s">
        <v>2460</v>
      </c>
      <c r="G486" s="142">
        <f t="shared" si="7"/>
        <v>3.0844325000000001</v>
      </c>
      <c r="H486" s="142">
        <v>0</v>
      </c>
      <c r="I486" s="142">
        <v>2.0440581</v>
      </c>
      <c r="J486" s="142">
        <v>1.0403743999999999</v>
      </c>
      <c r="K486" s="142">
        <v>0</v>
      </c>
      <c r="L486" s="142">
        <v>0</v>
      </c>
      <c r="M486" s="142">
        <v>0</v>
      </c>
      <c r="N486" s="142">
        <v>0</v>
      </c>
      <c r="O486" s="142">
        <v>0</v>
      </c>
      <c r="P486" s="142">
        <v>0</v>
      </c>
      <c r="Q486" s="142">
        <v>0</v>
      </c>
      <c r="R486" s="142">
        <v>0</v>
      </c>
      <c r="S486" s="142">
        <v>0</v>
      </c>
      <c r="T486" s="142">
        <v>0</v>
      </c>
      <c r="U486" s="142">
        <v>0.1207998</v>
      </c>
      <c r="V486" s="142">
        <v>1.7418195000000001</v>
      </c>
      <c r="W486" s="142">
        <v>0.18143880000000001</v>
      </c>
      <c r="X486" s="142">
        <v>0.1079386</v>
      </c>
      <c r="Y486" s="142">
        <v>0.11867</v>
      </c>
      <c r="Z486" s="142">
        <v>0.11194999999999999</v>
      </c>
      <c r="AA486" s="142">
        <v>0</v>
      </c>
      <c r="AB486" s="142">
        <v>0</v>
      </c>
      <c r="AC486" s="142">
        <v>0</v>
      </c>
      <c r="AD486" s="142">
        <v>0</v>
      </c>
      <c r="AE486" s="143">
        <v>0.70181579999999999</v>
      </c>
      <c r="AF486" s="140"/>
      <c r="AG486" s="140"/>
      <c r="AH486" s="140"/>
    </row>
    <row r="487" spans="1:34" x14ac:dyDescent="0.2">
      <c r="A487" s="140" t="s">
        <v>2461</v>
      </c>
      <c r="B487" s="140" t="s">
        <v>26</v>
      </c>
      <c r="C487" s="140" t="s">
        <v>290</v>
      </c>
      <c r="D487" s="141" t="s">
        <v>16</v>
      </c>
      <c r="E487" s="141" t="s">
        <v>2461</v>
      </c>
      <c r="F487" s="140" t="s">
        <v>2462</v>
      </c>
      <c r="G487" s="142">
        <f t="shared" si="7"/>
        <v>1.0903632000000001</v>
      </c>
      <c r="H487" s="142">
        <v>0.01</v>
      </c>
      <c r="I487" s="142">
        <v>1.0803632000000001</v>
      </c>
      <c r="J487" s="142">
        <v>0</v>
      </c>
      <c r="K487" s="142">
        <v>0</v>
      </c>
      <c r="L487" s="142">
        <v>0</v>
      </c>
      <c r="M487" s="142">
        <v>0</v>
      </c>
      <c r="N487" s="142">
        <v>0</v>
      </c>
      <c r="O487" s="142">
        <v>0</v>
      </c>
      <c r="P487" s="142">
        <v>0.01</v>
      </c>
      <c r="Q487" s="142">
        <v>0</v>
      </c>
      <c r="R487" s="142">
        <v>0</v>
      </c>
      <c r="S487" s="142">
        <v>0</v>
      </c>
      <c r="T487" s="142">
        <v>0</v>
      </c>
      <c r="U487" s="142">
        <v>0.14101420000000001</v>
      </c>
      <c r="V487" s="142">
        <v>0.65636870000000003</v>
      </c>
      <c r="W487" s="142">
        <v>0.28298030000000002</v>
      </c>
      <c r="X487" s="142">
        <v>0</v>
      </c>
      <c r="Y487" s="142">
        <v>0</v>
      </c>
      <c r="Z487" s="142">
        <v>0</v>
      </c>
      <c r="AA487" s="142">
        <v>0</v>
      </c>
      <c r="AB487" s="142">
        <v>0</v>
      </c>
      <c r="AC487" s="142">
        <v>0</v>
      </c>
      <c r="AD487" s="142">
        <v>0</v>
      </c>
      <c r="AE487" s="143">
        <v>0</v>
      </c>
      <c r="AF487" s="140"/>
      <c r="AG487" s="140"/>
      <c r="AH487" s="140"/>
    </row>
    <row r="488" spans="1:34" x14ac:dyDescent="0.2">
      <c r="A488" s="140" t="s">
        <v>2463</v>
      </c>
      <c r="B488" s="140" t="s">
        <v>26</v>
      </c>
      <c r="C488" s="140" t="s">
        <v>290</v>
      </c>
      <c r="D488" s="141" t="s">
        <v>16</v>
      </c>
      <c r="E488" s="141" t="s">
        <v>2463</v>
      </c>
      <c r="F488" s="140" t="s">
        <v>2464</v>
      </c>
      <c r="G488" s="142">
        <f t="shared" si="7"/>
        <v>3.0223722</v>
      </c>
      <c r="H488" s="142">
        <v>0.32</v>
      </c>
      <c r="I488" s="142">
        <v>2.1791638</v>
      </c>
      <c r="J488" s="142">
        <v>0.52320840000000002</v>
      </c>
      <c r="K488" s="142">
        <v>0</v>
      </c>
      <c r="L488" s="142">
        <v>0.1</v>
      </c>
      <c r="M488" s="142">
        <v>0</v>
      </c>
      <c r="N488" s="142">
        <v>0</v>
      </c>
      <c r="O488" s="142">
        <v>0</v>
      </c>
      <c r="P488" s="142">
        <v>0</v>
      </c>
      <c r="Q488" s="142">
        <v>0</v>
      </c>
      <c r="R488" s="142">
        <v>0</v>
      </c>
      <c r="S488" s="142">
        <v>0.11</v>
      </c>
      <c r="T488" s="142">
        <v>0.11</v>
      </c>
      <c r="U488" s="142">
        <v>0.17144380000000001</v>
      </c>
      <c r="V488" s="142">
        <v>1.7119298999999999</v>
      </c>
      <c r="W488" s="142">
        <v>0.2957901</v>
      </c>
      <c r="X488" s="142">
        <v>0</v>
      </c>
      <c r="Y488" s="142">
        <v>0</v>
      </c>
      <c r="Z488" s="142">
        <v>0</v>
      </c>
      <c r="AA488" s="142">
        <v>0</v>
      </c>
      <c r="AB488" s="142">
        <v>0</v>
      </c>
      <c r="AC488" s="142">
        <v>0</v>
      </c>
      <c r="AD488" s="142">
        <v>0</v>
      </c>
      <c r="AE488" s="143">
        <v>0.52320840000000002</v>
      </c>
      <c r="AF488" s="140"/>
      <c r="AG488" s="140"/>
      <c r="AH488" s="140"/>
    </row>
    <row r="489" spans="1:34" x14ac:dyDescent="0.2">
      <c r="A489" s="140" t="s">
        <v>2465</v>
      </c>
      <c r="B489" s="140" t="s">
        <v>26</v>
      </c>
      <c r="C489" s="140" t="s">
        <v>290</v>
      </c>
      <c r="D489" s="141" t="s">
        <v>16</v>
      </c>
      <c r="E489" s="141" t="s">
        <v>2465</v>
      </c>
      <c r="F489" s="140" t="s">
        <v>2466</v>
      </c>
      <c r="G489" s="142">
        <f t="shared" si="7"/>
        <v>1.3070432999999997</v>
      </c>
      <c r="H489" s="142">
        <v>0</v>
      </c>
      <c r="I489" s="142">
        <v>1.1333444999999998</v>
      </c>
      <c r="J489" s="142">
        <v>0.17369879999999999</v>
      </c>
      <c r="K489" s="142">
        <v>0</v>
      </c>
      <c r="L489" s="142">
        <v>0</v>
      </c>
      <c r="M489" s="142">
        <v>0</v>
      </c>
      <c r="N489" s="142">
        <v>0</v>
      </c>
      <c r="O489" s="142">
        <v>0</v>
      </c>
      <c r="P489" s="142">
        <v>0</v>
      </c>
      <c r="Q489" s="142">
        <v>0</v>
      </c>
      <c r="R489" s="142">
        <v>0</v>
      </c>
      <c r="S489" s="142">
        <v>0</v>
      </c>
      <c r="T489" s="142">
        <v>0</v>
      </c>
      <c r="U489" s="142">
        <v>1.3658399999999999E-2</v>
      </c>
      <c r="V489" s="142">
        <v>1.0223861999999999</v>
      </c>
      <c r="W489" s="142">
        <v>9.7299899999999995E-2</v>
      </c>
      <c r="X489" s="142">
        <v>0.17369879999999999</v>
      </c>
      <c r="Y489" s="142">
        <v>0</v>
      </c>
      <c r="Z489" s="142">
        <v>0</v>
      </c>
      <c r="AA489" s="142">
        <v>0</v>
      </c>
      <c r="AB489" s="142">
        <v>0</v>
      </c>
      <c r="AC489" s="142">
        <v>0</v>
      </c>
      <c r="AD489" s="142">
        <v>0</v>
      </c>
      <c r="AE489" s="143">
        <v>0</v>
      </c>
      <c r="AF489" s="140"/>
      <c r="AG489" s="140"/>
      <c r="AH489" s="140"/>
    </row>
    <row r="490" spans="1:34" x14ac:dyDescent="0.2">
      <c r="A490" s="140" t="s">
        <v>2467</v>
      </c>
      <c r="B490" s="140" t="s">
        <v>26</v>
      </c>
      <c r="C490" s="140" t="s">
        <v>290</v>
      </c>
      <c r="D490" s="141" t="s">
        <v>16</v>
      </c>
      <c r="E490" s="141" t="s">
        <v>2467</v>
      </c>
      <c r="F490" s="140" t="s">
        <v>2468</v>
      </c>
      <c r="G490" s="142">
        <f t="shared" si="7"/>
        <v>4.0220158000000001</v>
      </c>
      <c r="H490" s="142">
        <v>0.04</v>
      </c>
      <c r="I490" s="142">
        <v>3.6185079</v>
      </c>
      <c r="J490" s="142">
        <v>0.36350789999999999</v>
      </c>
      <c r="K490" s="142">
        <v>0</v>
      </c>
      <c r="L490" s="142">
        <v>0.04</v>
      </c>
      <c r="M490" s="142">
        <v>0</v>
      </c>
      <c r="N490" s="142">
        <v>0</v>
      </c>
      <c r="O490" s="142">
        <v>0</v>
      </c>
      <c r="P490" s="142">
        <v>0</v>
      </c>
      <c r="Q490" s="142">
        <v>0</v>
      </c>
      <c r="R490" s="142">
        <v>0</v>
      </c>
      <c r="S490" s="142">
        <v>0</v>
      </c>
      <c r="T490" s="142">
        <v>0</v>
      </c>
      <c r="U490" s="142">
        <v>0.2099531</v>
      </c>
      <c r="V490" s="142">
        <v>2.4033986999999999</v>
      </c>
      <c r="W490" s="142">
        <v>1.0051561</v>
      </c>
      <c r="X490" s="142">
        <v>0.102684</v>
      </c>
      <c r="Y490" s="142">
        <v>0</v>
      </c>
      <c r="Z490" s="142">
        <v>0</v>
      </c>
      <c r="AA490" s="142">
        <v>0</v>
      </c>
      <c r="AB490" s="142">
        <v>0</v>
      </c>
      <c r="AC490" s="142">
        <v>0</v>
      </c>
      <c r="AD490" s="142">
        <v>0</v>
      </c>
      <c r="AE490" s="143">
        <v>0.2608239</v>
      </c>
      <c r="AF490" s="140"/>
      <c r="AG490" s="140"/>
      <c r="AH490" s="140"/>
    </row>
    <row r="491" spans="1:34" x14ac:dyDescent="0.2">
      <c r="A491" s="140" t="s">
        <v>2469</v>
      </c>
      <c r="B491" s="140" t="s">
        <v>26</v>
      </c>
      <c r="C491" s="140" t="s">
        <v>290</v>
      </c>
      <c r="D491" s="141" t="s">
        <v>16</v>
      </c>
      <c r="E491" s="141" t="s">
        <v>2469</v>
      </c>
      <c r="F491" s="140" t="s">
        <v>2470</v>
      </c>
      <c r="G491" s="142">
        <f t="shared" si="7"/>
        <v>5.5131847</v>
      </c>
      <c r="H491" s="142">
        <v>0</v>
      </c>
      <c r="I491" s="142">
        <v>4.8536577000000003</v>
      </c>
      <c r="J491" s="142">
        <v>0.65952699999999997</v>
      </c>
      <c r="K491" s="142">
        <v>0</v>
      </c>
      <c r="L491" s="142">
        <v>0</v>
      </c>
      <c r="M491" s="142">
        <v>0</v>
      </c>
      <c r="N491" s="142">
        <v>0</v>
      </c>
      <c r="O491" s="142">
        <v>0</v>
      </c>
      <c r="P491" s="142">
        <v>0</v>
      </c>
      <c r="Q491" s="142">
        <v>0</v>
      </c>
      <c r="R491" s="142">
        <v>0</v>
      </c>
      <c r="S491" s="142">
        <v>0</v>
      </c>
      <c r="T491" s="142">
        <v>0</v>
      </c>
      <c r="U491" s="142">
        <v>1.3568115000000001</v>
      </c>
      <c r="V491" s="142">
        <v>2.7624616</v>
      </c>
      <c r="W491" s="142">
        <v>0.73438460000000005</v>
      </c>
      <c r="X491" s="142">
        <v>0.1991386</v>
      </c>
      <c r="Y491" s="142">
        <v>0.21817</v>
      </c>
      <c r="Z491" s="142">
        <v>0</v>
      </c>
      <c r="AA491" s="142">
        <v>0</v>
      </c>
      <c r="AB491" s="142">
        <v>0</v>
      </c>
      <c r="AC491" s="142">
        <v>0</v>
      </c>
      <c r="AD491" s="142">
        <v>0</v>
      </c>
      <c r="AE491" s="143">
        <v>0.2422184</v>
      </c>
      <c r="AF491" s="140"/>
      <c r="AG491" s="140"/>
      <c r="AH491" s="140"/>
    </row>
    <row r="492" spans="1:34" x14ac:dyDescent="0.2">
      <c r="A492" s="140" t="s">
        <v>379</v>
      </c>
      <c r="B492" s="140" t="s">
        <v>26</v>
      </c>
      <c r="C492" s="140" t="s">
        <v>290</v>
      </c>
      <c r="D492" s="141" t="s">
        <v>16</v>
      </c>
      <c r="E492" s="141" t="s">
        <v>379</v>
      </c>
      <c r="F492" s="140" t="s">
        <v>380</v>
      </c>
      <c r="G492" s="142">
        <f t="shared" si="7"/>
        <v>5.5273880999999996</v>
      </c>
      <c r="H492" s="142">
        <v>0</v>
      </c>
      <c r="I492" s="142">
        <v>2.5562759000000002</v>
      </c>
      <c r="J492" s="142">
        <v>2.9711121999999999</v>
      </c>
      <c r="K492" s="142">
        <v>0</v>
      </c>
      <c r="L492" s="142">
        <v>0</v>
      </c>
      <c r="M492" s="142">
        <v>0</v>
      </c>
      <c r="N492" s="142">
        <v>0</v>
      </c>
      <c r="O492" s="142">
        <v>0</v>
      </c>
      <c r="P492" s="142">
        <v>0</v>
      </c>
      <c r="Q492" s="142">
        <v>0</v>
      </c>
      <c r="R492" s="142">
        <v>0</v>
      </c>
      <c r="S492" s="142">
        <v>0</v>
      </c>
      <c r="T492" s="142">
        <v>0</v>
      </c>
      <c r="U492" s="142">
        <v>0.56994789999999995</v>
      </c>
      <c r="V492" s="142">
        <v>1.7611817999999999</v>
      </c>
      <c r="W492" s="142">
        <v>0.22514619999999999</v>
      </c>
      <c r="X492" s="142">
        <v>0.70794979999999996</v>
      </c>
      <c r="Y492" s="142">
        <v>0</v>
      </c>
      <c r="Z492" s="142">
        <v>0</v>
      </c>
      <c r="AA492" s="142">
        <v>0.99360999999999999</v>
      </c>
      <c r="AB492" s="142">
        <v>0</v>
      </c>
      <c r="AC492" s="142">
        <v>0.1057</v>
      </c>
      <c r="AD492" s="142">
        <v>0.10689</v>
      </c>
      <c r="AE492" s="143">
        <v>1.0569624</v>
      </c>
      <c r="AF492" s="140"/>
      <c r="AG492" s="140"/>
      <c r="AH492" s="140"/>
    </row>
    <row r="493" spans="1:34" x14ac:dyDescent="0.2">
      <c r="A493" s="140" t="s">
        <v>2471</v>
      </c>
      <c r="B493" s="140" t="s">
        <v>26</v>
      </c>
      <c r="C493" s="140" t="s">
        <v>290</v>
      </c>
      <c r="D493" s="141" t="s">
        <v>16</v>
      </c>
      <c r="E493" s="141" t="s">
        <v>2471</v>
      </c>
      <c r="F493" s="140" t="s">
        <v>2472</v>
      </c>
      <c r="G493" s="142">
        <f t="shared" si="7"/>
        <v>3.0179789000000001</v>
      </c>
      <c r="H493" s="142">
        <v>0.1</v>
      </c>
      <c r="I493" s="142">
        <v>2.1112611000000001</v>
      </c>
      <c r="J493" s="142">
        <v>0.80671779999999993</v>
      </c>
      <c r="K493" s="142">
        <v>0.1</v>
      </c>
      <c r="L493" s="142">
        <v>0</v>
      </c>
      <c r="M493" s="142">
        <v>0</v>
      </c>
      <c r="N493" s="142">
        <v>0</v>
      </c>
      <c r="O493" s="142">
        <v>0</v>
      </c>
      <c r="P493" s="142">
        <v>0</v>
      </c>
      <c r="Q493" s="142">
        <v>0</v>
      </c>
      <c r="R493" s="142">
        <v>0</v>
      </c>
      <c r="S493" s="142">
        <v>0</v>
      </c>
      <c r="T493" s="142">
        <v>0</v>
      </c>
      <c r="U493" s="142">
        <v>0.41874440000000002</v>
      </c>
      <c r="V493" s="142">
        <v>1.3317687</v>
      </c>
      <c r="W493" s="142">
        <v>0.36074800000000001</v>
      </c>
      <c r="X493" s="142">
        <v>0.13366729999999999</v>
      </c>
      <c r="Y493" s="142">
        <v>0</v>
      </c>
      <c r="Z493" s="142">
        <v>0</v>
      </c>
      <c r="AA493" s="142">
        <v>0</v>
      </c>
      <c r="AB493" s="142">
        <v>0</v>
      </c>
      <c r="AC493" s="142">
        <v>0</v>
      </c>
      <c r="AD493" s="142">
        <v>0</v>
      </c>
      <c r="AE493" s="143">
        <v>0.6730505</v>
      </c>
      <c r="AF493" s="140"/>
      <c r="AG493" s="140"/>
      <c r="AH493" s="140"/>
    </row>
    <row r="494" spans="1:34" x14ac:dyDescent="0.2">
      <c r="A494" s="140" t="s">
        <v>233</v>
      </c>
      <c r="B494" s="140" t="s">
        <v>26</v>
      </c>
      <c r="C494" s="140" t="s">
        <v>290</v>
      </c>
      <c r="D494" s="141" t="s">
        <v>16</v>
      </c>
      <c r="E494" s="141" t="s">
        <v>233</v>
      </c>
      <c r="F494" s="140" t="s">
        <v>252</v>
      </c>
      <c r="G494" s="142">
        <f t="shared" si="7"/>
        <v>11.5563468</v>
      </c>
      <c r="H494" s="142">
        <v>0.48000000000000004</v>
      </c>
      <c r="I494" s="142">
        <v>9.1791850999999998</v>
      </c>
      <c r="J494" s="142">
        <v>1.8971616999999998</v>
      </c>
      <c r="K494" s="142">
        <v>0.16</v>
      </c>
      <c r="L494" s="142">
        <v>0</v>
      </c>
      <c r="M494" s="142">
        <v>0</v>
      </c>
      <c r="N494" s="142">
        <v>0.11</v>
      </c>
      <c r="O494" s="142">
        <v>0.08</v>
      </c>
      <c r="P494" s="142">
        <v>0</v>
      </c>
      <c r="Q494" s="142">
        <v>0.13</v>
      </c>
      <c r="R494" s="142">
        <v>0</v>
      </c>
      <c r="S494" s="142">
        <v>0</v>
      </c>
      <c r="T494" s="142">
        <v>0</v>
      </c>
      <c r="U494" s="142">
        <v>1.6437348000000001</v>
      </c>
      <c r="V494" s="142">
        <v>6.7695175000000001</v>
      </c>
      <c r="W494" s="142">
        <v>0.76593279999999997</v>
      </c>
      <c r="X494" s="142">
        <v>0.21647930000000001</v>
      </c>
      <c r="Y494" s="142">
        <v>0.13457</v>
      </c>
      <c r="Z494" s="142">
        <v>0.12989999999999999</v>
      </c>
      <c r="AA494" s="142">
        <v>0.59984610000000005</v>
      </c>
      <c r="AB494" s="142">
        <v>0.16975000000000001</v>
      </c>
      <c r="AC494" s="142">
        <v>0.239507</v>
      </c>
      <c r="AD494" s="142">
        <v>0</v>
      </c>
      <c r="AE494" s="143">
        <v>0.40710930000000001</v>
      </c>
      <c r="AF494" s="140"/>
      <c r="AG494" s="140"/>
      <c r="AH494" s="140"/>
    </row>
    <row r="495" spans="1:34" x14ac:dyDescent="0.2">
      <c r="A495" s="140" t="s">
        <v>231</v>
      </c>
      <c r="B495" s="140" t="s">
        <v>26</v>
      </c>
      <c r="C495" s="140" t="s">
        <v>290</v>
      </c>
      <c r="D495" s="141" t="s">
        <v>16</v>
      </c>
      <c r="E495" s="141" t="s">
        <v>231</v>
      </c>
      <c r="F495" s="140" t="s">
        <v>238</v>
      </c>
      <c r="G495" s="142">
        <f t="shared" si="7"/>
        <v>14.201563800000002</v>
      </c>
      <c r="H495" s="142">
        <v>0.32</v>
      </c>
      <c r="I495" s="142">
        <v>11.211499400000001</v>
      </c>
      <c r="J495" s="142">
        <v>2.6700644000000002</v>
      </c>
      <c r="K495" s="142">
        <v>0</v>
      </c>
      <c r="L495" s="142">
        <v>0</v>
      </c>
      <c r="M495" s="142">
        <v>0.09</v>
      </c>
      <c r="N495" s="142">
        <v>0.13</v>
      </c>
      <c r="O495" s="142">
        <v>0.06</v>
      </c>
      <c r="P495" s="142">
        <v>0</v>
      </c>
      <c r="Q495" s="142">
        <v>0</v>
      </c>
      <c r="R495" s="142">
        <v>0.04</v>
      </c>
      <c r="S495" s="142">
        <v>0</v>
      </c>
      <c r="T495" s="142">
        <v>0</v>
      </c>
      <c r="U495" s="142">
        <v>1.4300326999999999</v>
      </c>
      <c r="V495" s="142">
        <v>7.9452495000000001</v>
      </c>
      <c r="W495" s="142">
        <v>1.8362172000000001</v>
      </c>
      <c r="X495" s="142">
        <v>0.6825135</v>
      </c>
      <c r="Y495" s="142">
        <v>0</v>
      </c>
      <c r="Z495" s="142">
        <v>0.14807000000000001</v>
      </c>
      <c r="AA495" s="142">
        <v>0.50910999999999995</v>
      </c>
      <c r="AB495" s="142">
        <v>0</v>
      </c>
      <c r="AC495" s="142">
        <v>0.5268465</v>
      </c>
      <c r="AD495" s="142">
        <v>0</v>
      </c>
      <c r="AE495" s="143">
        <v>0.80352440000000003</v>
      </c>
      <c r="AF495" s="140"/>
      <c r="AG495" s="140"/>
      <c r="AH495" s="140"/>
    </row>
    <row r="496" spans="1:34" x14ac:dyDescent="0.2">
      <c r="A496" s="140" t="s">
        <v>2473</v>
      </c>
      <c r="B496" s="140" t="s">
        <v>26</v>
      </c>
      <c r="C496" s="140" t="s">
        <v>290</v>
      </c>
      <c r="D496" s="141" t="s">
        <v>16</v>
      </c>
      <c r="E496" s="141" t="s">
        <v>2473</v>
      </c>
      <c r="F496" s="140" t="s">
        <v>2474</v>
      </c>
      <c r="G496" s="142">
        <f t="shared" si="7"/>
        <v>4.1739978999999998</v>
      </c>
      <c r="H496" s="142">
        <v>0.16</v>
      </c>
      <c r="I496" s="142">
        <v>2.9078877999999997</v>
      </c>
      <c r="J496" s="142">
        <v>1.1061101</v>
      </c>
      <c r="K496" s="142">
        <v>0.16</v>
      </c>
      <c r="L496" s="142">
        <v>0</v>
      </c>
      <c r="M496" s="142">
        <v>0</v>
      </c>
      <c r="N496" s="142">
        <v>0</v>
      </c>
      <c r="O496" s="142">
        <v>0</v>
      </c>
      <c r="P496" s="142">
        <v>0</v>
      </c>
      <c r="Q496" s="142">
        <v>0</v>
      </c>
      <c r="R496" s="142">
        <v>0</v>
      </c>
      <c r="S496" s="142">
        <v>0</v>
      </c>
      <c r="T496" s="142">
        <v>0</v>
      </c>
      <c r="U496" s="142">
        <v>0.87162989999999996</v>
      </c>
      <c r="V496" s="142">
        <v>1.6632937999999999</v>
      </c>
      <c r="W496" s="142">
        <v>0.37296410000000002</v>
      </c>
      <c r="X496" s="142">
        <v>0.40649000000000002</v>
      </c>
      <c r="Y496" s="142">
        <v>0</v>
      </c>
      <c r="Z496" s="142">
        <v>0</v>
      </c>
      <c r="AA496" s="142">
        <v>0</v>
      </c>
      <c r="AB496" s="142">
        <v>0.21078</v>
      </c>
      <c r="AC496" s="142">
        <v>0.27580199999999999</v>
      </c>
      <c r="AD496" s="142">
        <v>0</v>
      </c>
      <c r="AE496" s="143">
        <v>0.21303810000000001</v>
      </c>
      <c r="AF496" s="140"/>
      <c r="AG496" s="140"/>
      <c r="AH496" s="140"/>
    </row>
    <row r="497" spans="1:34" x14ac:dyDescent="0.2">
      <c r="A497" s="140" t="s">
        <v>720</v>
      </c>
      <c r="B497" s="140" t="s">
        <v>26</v>
      </c>
      <c r="C497" s="140" t="s">
        <v>290</v>
      </c>
      <c r="D497" s="141" t="s">
        <v>16</v>
      </c>
      <c r="E497" s="141" t="s">
        <v>720</v>
      </c>
      <c r="F497" s="140" t="s">
        <v>721</v>
      </c>
      <c r="G497" s="142">
        <f t="shared" si="7"/>
        <v>14.2429592</v>
      </c>
      <c r="H497" s="142">
        <v>0.28000000000000003</v>
      </c>
      <c r="I497" s="142">
        <v>12.2870852</v>
      </c>
      <c r="J497" s="142">
        <v>1.6758739999999999</v>
      </c>
      <c r="K497" s="142">
        <v>0</v>
      </c>
      <c r="L497" s="142">
        <v>0.05</v>
      </c>
      <c r="M497" s="142">
        <v>0.11</v>
      </c>
      <c r="N497" s="142">
        <v>0.12</v>
      </c>
      <c r="O497" s="142">
        <v>0</v>
      </c>
      <c r="P497" s="142">
        <v>0</v>
      </c>
      <c r="Q497" s="142">
        <v>0</v>
      </c>
      <c r="R497" s="142">
        <v>0</v>
      </c>
      <c r="S497" s="142">
        <v>0</v>
      </c>
      <c r="T497" s="142">
        <v>0</v>
      </c>
      <c r="U497" s="142">
        <v>1.9475777999999999</v>
      </c>
      <c r="V497" s="142">
        <v>7.4282662999999998</v>
      </c>
      <c r="W497" s="142">
        <v>2.9112410999999998</v>
      </c>
      <c r="X497" s="142">
        <v>0</v>
      </c>
      <c r="Y497" s="142">
        <v>0.14219999999999999</v>
      </c>
      <c r="Z497" s="142">
        <v>0.27547749999999999</v>
      </c>
      <c r="AA497" s="142">
        <v>0.38580439999999999</v>
      </c>
      <c r="AB497" s="142">
        <v>0.19703999999999999</v>
      </c>
      <c r="AC497" s="142">
        <v>0.10130500000000001</v>
      </c>
      <c r="AD497" s="142">
        <v>0</v>
      </c>
      <c r="AE497" s="143">
        <v>0.57404710000000003</v>
      </c>
      <c r="AF497" s="140"/>
      <c r="AG497" s="140"/>
      <c r="AH497" s="140"/>
    </row>
    <row r="498" spans="1:34" x14ac:dyDescent="0.2">
      <c r="A498" s="140" t="s">
        <v>2475</v>
      </c>
      <c r="B498" s="140" t="s">
        <v>26</v>
      </c>
      <c r="C498" s="140" t="s">
        <v>290</v>
      </c>
      <c r="D498" s="141" t="s">
        <v>16</v>
      </c>
      <c r="E498" s="141" t="s">
        <v>2475</v>
      </c>
      <c r="F498" s="140" t="s">
        <v>2476</v>
      </c>
      <c r="G498" s="142">
        <f t="shared" si="7"/>
        <v>12.913468399999999</v>
      </c>
      <c r="H498" s="142">
        <v>0.26</v>
      </c>
      <c r="I498" s="142">
        <v>10.369203600000001</v>
      </c>
      <c r="J498" s="142">
        <v>2.2842647999999999</v>
      </c>
      <c r="K498" s="142">
        <v>0</v>
      </c>
      <c r="L498" s="142">
        <v>0</v>
      </c>
      <c r="M498" s="142">
        <v>0</v>
      </c>
      <c r="N498" s="142">
        <v>0.1</v>
      </c>
      <c r="O498" s="142">
        <v>0.16</v>
      </c>
      <c r="P498" s="142">
        <v>0</v>
      </c>
      <c r="Q498" s="142">
        <v>0</v>
      </c>
      <c r="R498" s="142">
        <v>0</v>
      </c>
      <c r="S498" s="142">
        <v>0</v>
      </c>
      <c r="T498" s="142">
        <v>0</v>
      </c>
      <c r="U498" s="142">
        <v>2.4660728999999999</v>
      </c>
      <c r="V498" s="142">
        <v>7.1801975000000002</v>
      </c>
      <c r="W498" s="142">
        <v>0.72293320000000005</v>
      </c>
      <c r="X498" s="142">
        <v>0.19923830000000001</v>
      </c>
      <c r="Y498" s="142">
        <v>0</v>
      </c>
      <c r="Z498" s="142">
        <v>0.50675000000000003</v>
      </c>
      <c r="AA498" s="142">
        <v>0.73138130000000001</v>
      </c>
      <c r="AB498" s="142">
        <v>0</v>
      </c>
      <c r="AC498" s="142">
        <v>0.40711999999999998</v>
      </c>
      <c r="AD498" s="142">
        <v>0</v>
      </c>
      <c r="AE498" s="143">
        <v>0.43977519999999998</v>
      </c>
      <c r="AF498" s="140"/>
      <c r="AG498" s="140"/>
      <c r="AH498" s="140"/>
    </row>
    <row r="499" spans="1:34" x14ac:dyDescent="0.2">
      <c r="A499" s="140" t="s">
        <v>179</v>
      </c>
      <c r="B499" s="140" t="s">
        <v>26</v>
      </c>
      <c r="C499" s="140" t="s">
        <v>290</v>
      </c>
      <c r="D499" s="141" t="s">
        <v>16</v>
      </c>
      <c r="E499" s="141" t="s">
        <v>179</v>
      </c>
      <c r="F499" s="140" t="s">
        <v>2477</v>
      </c>
      <c r="G499" s="142">
        <f t="shared" si="7"/>
        <v>12.551684</v>
      </c>
      <c r="H499" s="142">
        <v>0.5</v>
      </c>
      <c r="I499" s="142">
        <v>9.6742825000000003</v>
      </c>
      <c r="J499" s="142">
        <v>2.3774014999999999</v>
      </c>
      <c r="K499" s="142">
        <v>0.28000000000000003</v>
      </c>
      <c r="L499" s="142">
        <v>0</v>
      </c>
      <c r="M499" s="142">
        <v>0.22</v>
      </c>
      <c r="N499" s="142">
        <v>0</v>
      </c>
      <c r="O499" s="142">
        <v>0</v>
      </c>
      <c r="P499" s="142">
        <v>0</v>
      </c>
      <c r="Q499" s="142">
        <v>0</v>
      </c>
      <c r="R499" s="142">
        <v>0</v>
      </c>
      <c r="S499" s="142">
        <v>0</v>
      </c>
      <c r="T499" s="142">
        <v>0</v>
      </c>
      <c r="U499" s="142">
        <v>1.7731406000000001</v>
      </c>
      <c r="V499" s="142">
        <v>7.6121302999999996</v>
      </c>
      <c r="W499" s="142">
        <v>0.28901159999999998</v>
      </c>
      <c r="X499" s="142">
        <v>0.91614969999999996</v>
      </c>
      <c r="Y499" s="142">
        <v>0.13506000000000001</v>
      </c>
      <c r="Z499" s="142">
        <v>0</v>
      </c>
      <c r="AA499" s="142">
        <v>1.047183</v>
      </c>
      <c r="AB499" s="142">
        <v>0</v>
      </c>
      <c r="AC499" s="142">
        <v>0.14588999999999999</v>
      </c>
      <c r="AD499" s="142">
        <v>0</v>
      </c>
      <c r="AE499" s="143">
        <v>0.13311880000000001</v>
      </c>
      <c r="AF499" s="140"/>
      <c r="AG499" s="140"/>
      <c r="AH499" s="140"/>
    </row>
    <row r="500" spans="1:34" x14ac:dyDescent="0.2">
      <c r="A500" s="140" t="s">
        <v>719</v>
      </c>
      <c r="B500" s="140" t="s">
        <v>26</v>
      </c>
      <c r="C500" s="140" t="s">
        <v>290</v>
      </c>
      <c r="D500" s="141" t="s">
        <v>16</v>
      </c>
      <c r="E500" s="141" t="s">
        <v>719</v>
      </c>
      <c r="F500" s="140" t="s">
        <v>2478</v>
      </c>
      <c r="G500" s="142">
        <f t="shared" si="7"/>
        <v>12.880775400000001</v>
      </c>
      <c r="H500" s="142">
        <v>0.35</v>
      </c>
      <c r="I500" s="142">
        <v>10.591030400000001</v>
      </c>
      <c r="J500" s="142">
        <v>1.9397450000000003</v>
      </c>
      <c r="K500" s="142">
        <v>0.18</v>
      </c>
      <c r="L500" s="142">
        <v>0.04</v>
      </c>
      <c r="M500" s="142">
        <v>0</v>
      </c>
      <c r="N500" s="142">
        <v>0</v>
      </c>
      <c r="O500" s="142">
        <v>0</v>
      </c>
      <c r="P500" s="142">
        <v>0</v>
      </c>
      <c r="Q500" s="142">
        <v>0</v>
      </c>
      <c r="R500" s="142">
        <v>0</v>
      </c>
      <c r="S500" s="142">
        <v>0</v>
      </c>
      <c r="T500" s="142">
        <v>0.13</v>
      </c>
      <c r="U500" s="142">
        <v>1.1348050000000001</v>
      </c>
      <c r="V500" s="142">
        <v>8.4254829000000004</v>
      </c>
      <c r="W500" s="142">
        <v>1.0307424999999999</v>
      </c>
      <c r="X500" s="142">
        <v>0.81111599999999995</v>
      </c>
      <c r="Y500" s="142">
        <v>0.12775</v>
      </c>
      <c r="Z500" s="142">
        <v>0.132331</v>
      </c>
      <c r="AA500" s="142">
        <v>0.215</v>
      </c>
      <c r="AB500" s="142">
        <v>0</v>
      </c>
      <c r="AC500" s="142">
        <v>0.10556</v>
      </c>
      <c r="AD500" s="142">
        <v>0</v>
      </c>
      <c r="AE500" s="143">
        <v>0.54798800000000003</v>
      </c>
      <c r="AF500" s="140"/>
      <c r="AG500" s="140"/>
      <c r="AH500" s="140"/>
    </row>
    <row r="501" spans="1:34" x14ac:dyDescent="0.2">
      <c r="A501" s="140" t="s">
        <v>729</v>
      </c>
      <c r="B501" s="140" t="s">
        <v>31</v>
      </c>
      <c r="C501" s="140" t="s">
        <v>291</v>
      </c>
      <c r="D501" s="141" t="s">
        <v>37</v>
      </c>
      <c r="E501" s="141" t="s">
        <v>729</v>
      </c>
      <c r="F501" s="140" t="s">
        <v>730</v>
      </c>
      <c r="G501" s="142">
        <f t="shared" si="7"/>
        <v>7.1473562999999984</v>
      </c>
      <c r="H501" s="142">
        <v>0.1</v>
      </c>
      <c r="I501" s="142">
        <v>5.7837036999999993</v>
      </c>
      <c r="J501" s="142">
        <v>1.2636525999999999</v>
      </c>
      <c r="K501" s="142">
        <v>0.1</v>
      </c>
      <c r="L501" s="142">
        <v>0</v>
      </c>
      <c r="M501" s="142">
        <v>0</v>
      </c>
      <c r="N501" s="142">
        <v>0</v>
      </c>
      <c r="O501" s="142">
        <v>0</v>
      </c>
      <c r="P501" s="142">
        <v>0</v>
      </c>
      <c r="Q501" s="142">
        <v>0</v>
      </c>
      <c r="R501" s="142">
        <v>0</v>
      </c>
      <c r="S501" s="142">
        <v>0</v>
      </c>
      <c r="T501" s="142">
        <v>0</v>
      </c>
      <c r="U501" s="142">
        <v>2.0442968000000001</v>
      </c>
      <c r="V501" s="142">
        <v>3.2696673000000001</v>
      </c>
      <c r="W501" s="142">
        <v>0.46973959999999998</v>
      </c>
      <c r="X501" s="142">
        <v>0.4649722</v>
      </c>
      <c r="Y501" s="142">
        <v>0</v>
      </c>
      <c r="Z501" s="142">
        <v>0.44805</v>
      </c>
      <c r="AA501" s="142">
        <v>0</v>
      </c>
      <c r="AB501" s="142">
        <v>0</v>
      </c>
      <c r="AC501" s="142">
        <v>0</v>
      </c>
      <c r="AD501" s="142">
        <v>0</v>
      </c>
      <c r="AE501" s="143">
        <v>0.35063040000000001</v>
      </c>
      <c r="AF501" s="140"/>
      <c r="AG501" s="140"/>
      <c r="AH501" s="140"/>
    </row>
    <row r="502" spans="1:34" x14ac:dyDescent="0.2">
      <c r="A502" s="140" t="s">
        <v>2479</v>
      </c>
      <c r="B502" s="140" t="s">
        <v>31</v>
      </c>
      <c r="C502" s="140" t="s">
        <v>291</v>
      </c>
      <c r="D502" s="141" t="s">
        <v>37</v>
      </c>
      <c r="E502" s="141" t="s">
        <v>2479</v>
      </c>
      <c r="F502" s="140" t="s">
        <v>2480</v>
      </c>
      <c r="G502" s="142">
        <f t="shared" si="7"/>
        <v>2.7462138</v>
      </c>
      <c r="H502" s="142">
        <v>0</v>
      </c>
      <c r="I502" s="142">
        <v>2.6411410000000002</v>
      </c>
      <c r="J502" s="142">
        <v>0.10507279999999999</v>
      </c>
      <c r="K502" s="142">
        <v>0</v>
      </c>
      <c r="L502" s="142">
        <v>0</v>
      </c>
      <c r="M502" s="142">
        <v>0</v>
      </c>
      <c r="N502" s="142">
        <v>0</v>
      </c>
      <c r="O502" s="142">
        <v>0</v>
      </c>
      <c r="P502" s="142">
        <v>0</v>
      </c>
      <c r="Q502" s="142">
        <v>0</v>
      </c>
      <c r="R502" s="142">
        <v>0</v>
      </c>
      <c r="S502" s="142">
        <v>0</v>
      </c>
      <c r="T502" s="142">
        <v>0</v>
      </c>
      <c r="U502" s="142">
        <v>0.27870040000000001</v>
      </c>
      <c r="V502" s="142">
        <v>1.9457161999999999</v>
      </c>
      <c r="W502" s="142">
        <v>0.41672439999999999</v>
      </c>
      <c r="X502" s="142">
        <v>0.10507279999999999</v>
      </c>
      <c r="Y502" s="142">
        <v>0</v>
      </c>
      <c r="Z502" s="142">
        <v>0</v>
      </c>
      <c r="AA502" s="142">
        <v>0</v>
      </c>
      <c r="AB502" s="142">
        <v>0</v>
      </c>
      <c r="AC502" s="142">
        <v>0</v>
      </c>
      <c r="AD502" s="142">
        <v>0</v>
      </c>
      <c r="AE502" s="143">
        <v>0</v>
      </c>
      <c r="AF502" s="140"/>
      <c r="AG502" s="140"/>
      <c r="AH502" s="140"/>
    </row>
    <row r="503" spans="1:34" x14ac:dyDescent="0.2">
      <c r="A503" s="140" t="s">
        <v>383</v>
      </c>
      <c r="B503" s="140" t="s">
        <v>31</v>
      </c>
      <c r="C503" s="140" t="s">
        <v>291</v>
      </c>
      <c r="D503" s="141" t="s">
        <v>37</v>
      </c>
      <c r="E503" s="141" t="s">
        <v>383</v>
      </c>
      <c r="F503" s="140" t="s">
        <v>384</v>
      </c>
      <c r="G503" s="142">
        <f t="shared" si="7"/>
        <v>2.5624073999999997</v>
      </c>
      <c r="H503" s="142">
        <v>0</v>
      </c>
      <c r="I503" s="142">
        <v>2.1526483999999999</v>
      </c>
      <c r="J503" s="142">
        <v>0.40975899999999998</v>
      </c>
      <c r="K503" s="142">
        <v>0</v>
      </c>
      <c r="L503" s="142">
        <v>0</v>
      </c>
      <c r="M503" s="142">
        <v>0</v>
      </c>
      <c r="N503" s="142">
        <v>0</v>
      </c>
      <c r="O503" s="142">
        <v>0</v>
      </c>
      <c r="P503" s="142">
        <v>0</v>
      </c>
      <c r="Q503" s="142">
        <v>0</v>
      </c>
      <c r="R503" s="142">
        <v>0</v>
      </c>
      <c r="S503" s="142">
        <v>0</v>
      </c>
      <c r="T503" s="142">
        <v>0</v>
      </c>
      <c r="U503" s="142">
        <v>0.55902229999999997</v>
      </c>
      <c r="V503" s="142">
        <v>1.1783458</v>
      </c>
      <c r="W503" s="142">
        <v>0.41528029999999999</v>
      </c>
      <c r="X503" s="142">
        <v>0.29588110000000001</v>
      </c>
      <c r="Y503" s="142">
        <v>0</v>
      </c>
      <c r="Z503" s="142">
        <v>0</v>
      </c>
      <c r="AA503" s="142">
        <v>0</v>
      </c>
      <c r="AB503" s="142">
        <v>0</v>
      </c>
      <c r="AC503" s="142">
        <v>0</v>
      </c>
      <c r="AD503" s="142">
        <v>0</v>
      </c>
      <c r="AE503" s="143">
        <v>0.1138779</v>
      </c>
      <c r="AF503" s="140"/>
      <c r="AG503" s="140"/>
      <c r="AH503" s="140"/>
    </row>
    <row r="504" spans="1:34" x14ac:dyDescent="0.2">
      <c r="A504" s="140" t="s">
        <v>232</v>
      </c>
      <c r="B504" s="140" t="s">
        <v>31</v>
      </c>
      <c r="C504" s="140" t="s">
        <v>291</v>
      </c>
      <c r="D504" s="141" t="s">
        <v>37</v>
      </c>
      <c r="E504" s="141" t="s">
        <v>232</v>
      </c>
      <c r="F504" s="140" t="s">
        <v>1986</v>
      </c>
      <c r="G504" s="142">
        <f t="shared" si="7"/>
        <v>17.300463500000003</v>
      </c>
      <c r="H504" s="142">
        <v>0</v>
      </c>
      <c r="I504" s="142">
        <v>15.436434900000002</v>
      </c>
      <c r="J504" s="142">
        <v>1.8640286000000001</v>
      </c>
      <c r="K504" s="142">
        <v>0</v>
      </c>
      <c r="L504" s="142">
        <v>0</v>
      </c>
      <c r="M504" s="142">
        <v>0</v>
      </c>
      <c r="N504" s="142">
        <v>0</v>
      </c>
      <c r="O504" s="142">
        <v>0</v>
      </c>
      <c r="P504" s="142">
        <v>0</v>
      </c>
      <c r="Q504" s="142">
        <v>0</v>
      </c>
      <c r="R504" s="142">
        <v>0</v>
      </c>
      <c r="S504" s="142">
        <v>0</v>
      </c>
      <c r="T504" s="142">
        <v>0</v>
      </c>
      <c r="U504" s="142">
        <v>4.2872662999999998</v>
      </c>
      <c r="V504" s="142">
        <v>10.176846400000001</v>
      </c>
      <c r="W504" s="142">
        <v>0.97232220000000003</v>
      </c>
      <c r="X504" s="142">
        <v>0.38475670000000001</v>
      </c>
      <c r="Y504" s="142">
        <v>0</v>
      </c>
      <c r="Z504" s="142">
        <v>0</v>
      </c>
      <c r="AA504" s="142">
        <v>0.50305639999999996</v>
      </c>
      <c r="AB504" s="142">
        <v>0</v>
      </c>
      <c r="AC504" s="142">
        <v>0.14455999999999999</v>
      </c>
      <c r="AD504" s="142">
        <v>0</v>
      </c>
      <c r="AE504" s="143">
        <v>0.83165549999999999</v>
      </c>
      <c r="AF504" s="140"/>
      <c r="AG504" s="140"/>
      <c r="AH504" s="140"/>
    </row>
    <row r="505" spans="1:34" x14ac:dyDescent="0.2">
      <c r="A505" s="140" t="s">
        <v>951</v>
      </c>
      <c r="B505" s="140" t="s">
        <v>31</v>
      </c>
      <c r="C505" s="140" t="s">
        <v>291</v>
      </c>
      <c r="D505" s="141" t="s">
        <v>37</v>
      </c>
      <c r="E505" s="141" t="s">
        <v>951</v>
      </c>
      <c r="F505" s="140" t="s">
        <v>1415</v>
      </c>
      <c r="G505" s="142">
        <f t="shared" si="7"/>
        <v>12.637935000000001</v>
      </c>
      <c r="H505" s="142">
        <v>0</v>
      </c>
      <c r="I505" s="142">
        <v>10.039967600000001</v>
      </c>
      <c r="J505" s="142">
        <v>2.5979673999999999</v>
      </c>
      <c r="K505" s="142">
        <v>0</v>
      </c>
      <c r="L505" s="142">
        <v>0</v>
      </c>
      <c r="M505" s="142">
        <v>0</v>
      </c>
      <c r="N505" s="142">
        <v>0</v>
      </c>
      <c r="O505" s="142">
        <v>0</v>
      </c>
      <c r="P505" s="142">
        <v>0</v>
      </c>
      <c r="Q505" s="142">
        <v>0</v>
      </c>
      <c r="R505" s="142">
        <v>0</v>
      </c>
      <c r="S505" s="142">
        <v>0</v>
      </c>
      <c r="T505" s="142">
        <v>0</v>
      </c>
      <c r="U505" s="142">
        <v>2.2489667</v>
      </c>
      <c r="V505" s="142">
        <v>6.6371602999999997</v>
      </c>
      <c r="W505" s="142">
        <v>1.1538406000000001</v>
      </c>
      <c r="X505" s="142">
        <v>1.7962883999999999</v>
      </c>
      <c r="Y505" s="142">
        <v>0</v>
      </c>
      <c r="Z505" s="142">
        <v>0.28275</v>
      </c>
      <c r="AA505" s="142">
        <v>0</v>
      </c>
      <c r="AB505" s="142">
        <v>0</v>
      </c>
      <c r="AC505" s="142">
        <v>0</v>
      </c>
      <c r="AD505" s="142">
        <v>0</v>
      </c>
      <c r="AE505" s="143">
        <v>0.51892899999999997</v>
      </c>
      <c r="AF505" s="140"/>
      <c r="AG505" s="140"/>
      <c r="AH505" s="140"/>
    </row>
    <row r="506" spans="1:34" x14ac:dyDescent="0.2">
      <c r="A506" s="140" t="s">
        <v>727</v>
      </c>
      <c r="B506" s="140" t="s">
        <v>31</v>
      </c>
      <c r="C506" s="140" t="s">
        <v>291</v>
      </c>
      <c r="D506" s="141" t="s">
        <v>37</v>
      </c>
      <c r="E506" s="141" t="s">
        <v>727</v>
      </c>
      <c r="F506" s="140" t="s">
        <v>728</v>
      </c>
      <c r="G506" s="142">
        <f t="shared" si="7"/>
        <v>6.6511089000000005</v>
      </c>
      <c r="H506" s="142">
        <v>0</v>
      </c>
      <c r="I506" s="142">
        <v>5.8893187000000005</v>
      </c>
      <c r="J506" s="142">
        <v>0.76179019999999997</v>
      </c>
      <c r="K506" s="142">
        <v>0</v>
      </c>
      <c r="L506" s="142">
        <v>0</v>
      </c>
      <c r="M506" s="142">
        <v>0</v>
      </c>
      <c r="N506" s="142">
        <v>0</v>
      </c>
      <c r="O506" s="142">
        <v>0</v>
      </c>
      <c r="P506" s="142">
        <v>0</v>
      </c>
      <c r="Q506" s="142">
        <v>0</v>
      </c>
      <c r="R506" s="142">
        <v>0</v>
      </c>
      <c r="S506" s="142">
        <v>0</v>
      </c>
      <c r="T506" s="142">
        <v>0</v>
      </c>
      <c r="U506" s="142">
        <v>0.71278249999999999</v>
      </c>
      <c r="V506" s="142">
        <v>4.6617142999999999</v>
      </c>
      <c r="W506" s="142">
        <v>0.51482190000000005</v>
      </c>
      <c r="X506" s="142">
        <v>0.26137559999999999</v>
      </c>
      <c r="Y506" s="142">
        <v>0.16925000000000001</v>
      </c>
      <c r="Z506" s="142">
        <v>0</v>
      </c>
      <c r="AA506" s="142">
        <v>0</v>
      </c>
      <c r="AB506" s="142">
        <v>0</v>
      </c>
      <c r="AC506" s="142">
        <v>0</v>
      </c>
      <c r="AD506" s="142">
        <v>0</v>
      </c>
      <c r="AE506" s="143">
        <v>0.33116459999999998</v>
      </c>
      <c r="AF506" s="140"/>
      <c r="AG506" s="140"/>
      <c r="AH506" s="140"/>
    </row>
    <row r="507" spans="1:34" x14ac:dyDescent="0.2">
      <c r="A507" s="140" t="s">
        <v>2481</v>
      </c>
      <c r="B507" s="140" t="s">
        <v>31</v>
      </c>
      <c r="C507" s="140" t="s">
        <v>291</v>
      </c>
      <c r="D507" s="141" t="s">
        <v>37</v>
      </c>
      <c r="E507" s="141" t="s">
        <v>2481</v>
      </c>
      <c r="F507" s="140" t="s">
        <v>2482</v>
      </c>
      <c r="G507" s="142">
        <f t="shared" si="7"/>
        <v>6.0544415999999996</v>
      </c>
      <c r="H507" s="142">
        <v>0.05</v>
      </c>
      <c r="I507" s="142">
        <v>5.3904727000000001</v>
      </c>
      <c r="J507" s="142">
        <v>0.61396890000000004</v>
      </c>
      <c r="K507" s="142">
        <v>0</v>
      </c>
      <c r="L507" s="142">
        <v>0</v>
      </c>
      <c r="M507" s="142">
        <v>0</v>
      </c>
      <c r="N507" s="142">
        <v>0</v>
      </c>
      <c r="O507" s="142">
        <v>0.05</v>
      </c>
      <c r="P507" s="142">
        <v>0</v>
      </c>
      <c r="Q507" s="142">
        <v>0</v>
      </c>
      <c r="R507" s="142">
        <v>0</v>
      </c>
      <c r="S507" s="142">
        <v>0</v>
      </c>
      <c r="T507" s="142">
        <v>0</v>
      </c>
      <c r="U507" s="142">
        <v>1.2657498</v>
      </c>
      <c r="V507" s="142">
        <v>3.2821734999999999</v>
      </c>
      <c r="W507" s="142">
        <v>0.8425494</v>
      </c>
      <c r="X507" s="142">
        <v>0.2203214</v>
      </c>
      <c r="Y507" s="142">
        <v>0.22758</v>
      </c>
      <c r="Z507" s="142">
        <v>0</v>
      </c>
      <c r="AA507" s="142">
        <v>0</v>
      </c>
      <c r="AB507" s="142">
        <v>0</v>
      </c>
      <c r="AC507" s="142">
        <v>0</v>
      </c>
      <c r="AD507" s="142">
        <v>0</v>
      </c>
      <c r="AE507" s="143">
        <v>0.16606750000000001</v>
      </c>
      <c r="AF507" s="140"/>
      <c r="AG507" s="140"/>
      <c r="AH507" s="140"/>
    </row>
    <row r="508" spans="1:34" x14ac:dyDescent="0.2">
      <c r="A508" s="140" t="s">
        <v>381</v>
      </c>
      <c r="B508" s="140" t="s">
        <v>31</v>
      </c>
      <c r="C508" s="140" t="s">
        <v>291</v>
      </c>
      <c r="D508" s="141" t="s">
        <v>37</v>
      </c>
      <c r="E508" s="141" t="s">
        <v>381</v>
      </c>
      <c r="F508" s="140" t="s">
        <v>382</v>
      </c>
      <c r="G508" s="142">
        <f t="shared" si="7"/>
        <v>9.5294692999999988</v>
      </c>
      <c r="H508" s="142">
        <v>0.12</v>
      </c>
      <c r="I508" s="142">
        <v>8.6656817999999998</v>
      </c>
      <c r="J508" s="142">
        <v>0.74378750000000005</v>
      </c>
      <c r="K508" s="142">
        <v>0.12</v>
      </c>
      <c r="L508" s="142">
        <v>0</v>
      </c>
      <c r="M508" s="142">
        <v>0</v>
      </c>
      <c r="N508" s="142">
        <v>0</v>
      </c>
      <c r="O508" s="142">
        <v>0</v>
      </c>
      <c r="P508" s="142">
        <v>0</v>
      </c>
      <c r="Q508" s="142">
        <v>0</v>
      </c>
      <c r="R508" s="142">
        <v>0</v>
      </c>
      <c r="S508" s="142">
        <v>0</v>
      </c>
      <c r="T508" s="142">
        <v>0</v>
      </c>
      <c r="U508" s="142">
        <v>2.1957189000000001</v>
      </c>
      <c r="V508" s="142">
        <v>5.9160130000000004</v>
      </c>
      <c r="W508" s="142">
        <v>0.5539499</v>
      </c>
      <c r="X508" s="142">
        <v>0.10199999999999999</v>
      </c>
      <c r="Y508" s="142">
        <v>0</v>
      </c>
      <c r="Z508" s="142">
        <v>0.22605</v>
      </c>
      <c r="AA508" s="142">
        <v>0.10521</v>
      </c>
      <c r="AB508" s="142">
        <v>0</v>
      </c>
      <c r="AC508" s="142">
        <v>0.10972</v>
      </c>
      <c r="AD508" s="142">
        <v>0</v>
      </c>
      <c r="AE508" s="143">
        <v>0.2008075</v>
      </c>
      <c r="AF508" s="140"/>
      <c r="AG508" s="140"/>
      <c r="AH508" s="140"/>
    </row>
    <row r="509" spans="1:34" x14ac:dyDescent="0.2">
      <c r="A509" s="140" t="s">
        <v>2483</v>
      </c>
      <c r="B509" s="140" t="s">
        <v>31</v>
      </c>
      <c r="C509" s="140" t="s">
        <v>291</v>
      </c>
      <c r="D509" s="141" t="s">
        <v>37</v>
      </c>
      <c r="E509" s="141" t="s">
        <v>2483</v>
      </c>
      <c r="F509" s="140" t="s">
        <v>2484</v>
      </c>
      <c r="G509" s="142">
        <f t="shared" si="7"/>
        <v>7.9788087000000001</v>
      </c>
      <c r="H509" s="142">
        <v>0</v>
      </c>
      <c r="I509" s="142">
        <v>7.3592019999999998</v>
      </c>
      <c r="J509" s="142">
        <v>0.61960670000000007</v>
      </c>
      <c r="K509" s="142">
        <v>0</v>
      </c>
      <c r="L509" s="142">
        <v>0</v>
      </c>
      <c r="M509" s="142">
        <v>0</v>
      </c>
      <c r="N509" s="142">
        <v>0</v>
      </c>
      <c r="O509" s="142">
        <v>0</v>
      </c>
      <c r="P509" s="142">
        <v>0</v>
      </c>
      <c r="Q509" s="142">
        <v>0</v>
      </c>
      <c r="R509" s="142">
        <v>0</v>
      </c>
      <c r="S509" s="142">
        <v>0</v>
      </c>
      <c r="T509" s="142">
        <v>0</v>
      </c>
      <c r="U509" s="142">
        <v>1.1968918</v>
      </c>
      <c r="V509" s="142">
        <v>5.3080987000000004</v>
      </c>
      <c r="W509" s="142">
        <v>0.85421150000000001</v>
      </c>
      <c r="X509" s="142">
        <v>0.10200910000000001</v>
      </c>
      <c r="Y509" s="142">
        <v>0.13042000000000001</v>
      </c>
      <c r="Z509" s="142">
        <v>0</v>
      </c>
      <c r="AA509" s="142">
        <v>0</v>
      </c>
      <c r="AB509" s="142">
        <v>0.10459</v>
      </c>
      <c r="AC509" s="142">
        <v>0</v>
      </c>
      <c r="AD509" s="142">
        <v>0</v>
      </c>
      <c r="AE509" s="143">
        <v>0.28258759999999999</v>
      </c>
      <c r="AF509" s="140"/>
      <c r="AG509" s="140"/>
      <c r="AH509" s="140"/>
    </row>
    <row r="510" spans="1:34" x14ac:dyDescent="0.2">
      <c r="A510" s="140" t="s">
        <v>2485</v>
      </c>
      <c r="B510" s="140" t="s">
        <v>31</v>
      </c>
      <c r="C510" s="140" t="s">
        <v>291</v>
      </c>
      <c r="D510" s="141" t="s">
        <v>37</v>
      </c>
      <c r="E510" s="141" t="s">
        <v>2485</v>
      </c>
      <c r="F510" s="140" t="s">
        <v>2486</v>
      </c>
      <c r="G510" s="142">
        <f t="shared" si="7"/>
        <v>6.2945788999999994</v>
      </c>
      <c r="H510" s="142">
        <v>0.05</v>
      </c>
      <c r="I510" s="142">
        <v>4.9469339999999997</v>
      </c>
      <c r="J510" s="142">
        <v>1.2976449000000001</v>
      </c>
      <c r="K510" s="142">
        <v>0.05</v>
      </c>
      <c r="L510" s="142">
        <v>0</v>
      </c>
      <c r="M510" s="142">
        <v>0</v>
      </c>
      <c r="N510" s="142">
        <v>0</v>
      </c>
      <c r="O510" s="142">
        <v>0</v>
      </c>
      <c r="P510" s="142">
        <v>0</v>
      </c>
      <c r="Q510" s="142">
        <v>0</v>
      </c>
      <c r="R510" s="142">
        <v>0</v>
      </c>
      <c r="S510" s="142">
        <v>0</v>
      </c>
      <c r="T510" s="142">
        <v>0</v>
      </c>
      <c r="U510" s="142">
        <v>1.1770897</v>
      </c>
      <c r="V510" s="142">
        <v>3.2836183999999999</v>
      </c>
      <c r="W510" s="142">
        <v>0.48622589999999999</v>
      </c>
      <c r="X510" s="142">
        <v>0.26742100000000002</v>
      </c>
      <c r="Y510" s="142">
        <v>0</v>
      </c>
      <c r="Z510" s="142">
        <v>0</v>
      </c>
      <c r="AA510" s="142">
        <v>0</v>
      </c>
      <c r="AB510" s="142">
        <v>0</v>
      </c>
      <c r="AC510" s="142">
        <v>0.13750000000000001</v>
      </c>
      <c r="AD510" s="142">
        <v>0</v>
      </c>
      <c r="AE510" s="143">
        <v>0.89272390000000001</v>
      </c>
      <c r="AF510" s="140"/>
      <c r="AG510" s="140"/>
      <c r="AH510" s="140"/>
    </row>
    <row r="511" spans="1:34" x14ac:dyDescent="0.2">
      <c r="A511" s="140" t="s">
        <v>2487</v>
      </c>
      <c r="B511" s="140" t="s">
        <v>31</v>
      </c>
      <c r="C511" s="140" t="s">
        <v>291</v>
      </c>
      <c r="D511" s="141" t="s">
        <v>37</v>
      </c>
      <c r="E511" s="141" t="s">
        <v>2487</v>
      </c>
      <c r="F511" s="140" t="s">
        <v>2488</v>
      </c>
      <c r="G511" s="142">
        <f t="shared" si="7"/>
        <v>10.1435145</v>
      </c>
      <c r="H511" s="142">
        <v>0.09</v>
      </c>
      <c r="I511" s="142">
        <v>7.9868660000000009</v>
      </c>
      <c r="J511" s="142">
        <v>2.0666484999999999</v>
      </c>
      <c r="K511" s="142">
        <v>0</v>
      </c>
      <c r="L511" s="142">
        <v>0</v>
      </c>
      <c r="M511" s="142">
        <v>0</v>
      </c>
      <c r="N511" s="142">
        <v>0</v>
      </c>
      <c r="O511" s="142">
        <v>0</v>
      </c>
      <c r="P511" s="142">
        <v>0.09</v>
      </c>
      <c r="Q511" s="142">
        <v>0</v>
      </c>
      <c r="R511" s="142">
        <v>0</v>
      </c>
      <c r="S511" s="142">
        <v>0</v>
      </c>
      <c r="T511" s="142">
        <v>0</v>
      </c>
      <c r="U511" s="142">
        <v>1.9514339000000001</v>
      </c>
      <c r="V511" s="142">
        <v>5.3339466</v>
      </c>
      <c r="W511" s="142">
        <v>0.70148549999999998</v>
      </c>
      <c r="X511" s="142">
        <v>1.0909964000000001</v>
      </c>
      <c r="Y511" s="142">
        <v>0</v>
      </c>
      <c r="Z511" s="142">
        <v>0</v>
      </c>
      <c r="AA511" s="142">
        <v>0.2908</v>
      </c>
      <c r="AB511" s="142">
        <v>0</v>
      </c>
      <c r="AC511" s="142">
        <v>0.1205075</v>
      </c>
      <c r="AD511" s="142">
        <v>0</v>
      </c>
      <c r="AE511" s="143">
        <v>0.56434459999999997</v>
      </c>
      <c r="AF511" s="140"/>
      <c r="AG511" s="140"/>
      <c r="AH511" s="140"/>
    </row>
    <row r="512" spans="1:34" x14ac:dyDescent="0.2">
      <c r="A512" s="140" t="s">
        <v>1987</v>
      </c>
      <c r="B512" s="140" t="s">
        <v>31</v>
      </c>
      <c r="C512" s="140" t="s">
        <v>291</v>
      </c>
      <c r="D512" s="141" t="s">
        <v>37</v>
      </c>
      <c r="E512" s="141" t="s">
        <v>1987</v>
      </c>
      <c r="F512" s="140" t="s">
        <v>2040</v>
      </c>
      <c r="G512" s="142">
        <f t="shared" si="7"/>
        <v>9.5154344999999996</v>
      </c>
      <c r="H512" s="142">
        <v>0</v>
      </c>
      <c r="I512" s="142">
        <v>7.6775409999999997</v>
      </c>
      <c r="J512" s="142">
        <v>1.8378935000000001</v>
      </c>
      <c r="K512" s="142">
        <v>0</v>
      </c>
      <c r="L512" s="142">
        <v>0</v>
      </c>
      <c r="M512" s="142">
        <v>0</v>
      </c>
      <c r="N512" s="142">
        <v>0</v>
      </c>
      <c r="O512" s="142">
        <v>0</v>
      </c>
      <c r="P512" s="142">
        <v>0</v>
      </c>
      <c r="Q512" s="142">
        <v>0</v>
      </c>
      <c r="R512" s="142">
        <v>0</v>
      </c>
      <c r="S512" s="142">
        <v>0</v>
      </c>
      <c r="T512" s="142">
        <v>0</v>
      </c>
      <c r="U512" s="142">
        <v>1.0919494000000001</v>
      </c>
      <c r="V512" s="142">
        <v>5.1859932999999998</v>
      </c>
      <c r="W512" s="142">
        <v>1.3995983000000001</v>
      </c>
      <c r="X512" s="142">
        <v>1.0023706999999999</v>
      </c>
      <c r="Y512" s="142">
        <v>0</v>
      </c>
      <c r="Z512" s="142">
        <v>0.65325</v>
      </c>
      <c r="AA512" s="142">
        <v>0.12759999999999999</v>
      </c>
      <c r="AB512" s="142">
        <v>0</v>
      </c>
      <c r="AC512" s="142">
        <v>0</v>
      </c>
      <c r="AD512" s="142">
        <v>0</v>
      </c>
      <c r="AE512" s="143">
        <v>5.4672800000000001E-2</v>
      </c>
      <c r="AF512" s="140"/>
      <c r="AG512" s="140"/>
      <c r="AH512" s="140"/>
    </row>
    <row r="513" spans="1:34" x14ac:dyDescent="0.2">
      <c r="A513" s="140" t="s">
        <v>724</v>
      </c>
      <c r="B513" s="140" t="s">
        <v>31</v>
      </c>
      <c r="C513" s="140" t="s">
        <v>291</v>
      </c>
      <c r="D513" s="141" t="s">
        <v>37</v>
      </c>
      <c r="E513" s="141" t="s">
        <v>724</v>
      </c>
      <c r="F513" s="140" t="s">
        <v>725</v>
      </c>
      <c r="G513" s="142">
        <f t="shared" si="7"/>
        <v>9.6784174999999983</v>
      </c>
      <c r="H513" s="142">
        <v>0.04</v>
      </c>
      <c r="I513" s="142">
        <v>8.9961803999999983</v>
      </c>
      <c r="J513" s="142">
        <v>0.64223710000000001</v>
      </c>
      <c r="K513" s="142">
        <v>0</v>
      </c>
      <c r="L513" s="142">
        <v>0</v>
      </c>
      <c r="M513" s="142">
        <v>0</v>
      </c>
      <c r="N513" s="142">
        <v>0</v>
      </c>
      <c r="O513" s="142">
        <v>0.01</v>
      </c>
      <c r="P513" s="142">
        <v>0</v>
      </c>
      <c r="Q513" s="142">
        <v>0</v>
      </c>
      <c r="R513" s="142">
        <v>0</v>
      </c>
      <c r="S513" s="142">
        <v>0.03</v>
      </c>
      <c r="T513" s="142">
        <v>0</v>
      </c>
      <c r="U513" s="142">
        <v>1.3605843</v>
      </c>
      <c r="V513" s="142">
        <v>7.2583605999999996</v>
      </c>
      <c r="W513" s="142">
        <v>0.3772355</v>
      </c>
      <c r="X513" s="142">
        <v>0.23790310000000001</v>
      </c>
      <c r="Y513" s="142">
        <v>0.2733179</v>
      </c>
      <c r="Z513" s="142">
        <v>0</v>
      </c>
      <c r="AA513" s="142">
        <v>0</v>
      </c>
      <c r="AB513" s="142">
        <v>0</v>
      </c>
      <c r="AC513" s="142">
        <v>0</v>
      </c>
      <c r="AD513" s="142">
        <v>0</v>
      </c>
      <c r="AE513" s="143">
        <v>0.1310161</v>
      </c>
      <c r="AF513" s="140"/>
      <c r="AG513" s="140"/>
      <c r="AH513" s="140"/>
    </row>
    <row r="514" spans="1:34" x14ac:dyDescent="0.2">
      <c r="A514" s="140" t="s">
        <v>722</v>
      </c>
      <c r="B514" s="140" t="s">
        <v>31</v>
      </c>
      <c r="C514" s="140" t="s">
        <v>291</v>
      </c>
      <c r="D514" s="141" t="s">
        <v>37</v>
      </c>
      <c r="E514" s="141" t="s">
        <v>722</v>
      </c>
      <c r="F514" s="140" t="s">
        <v>723</v>
      </c>
      <c r="G514" s="142">
        <f t="shared" ref="G514:G577" si="8">SUM(H514,I514,J514)</f>
        <v>12.983553599999999</v>
      </c>
      <c r="H514" s="142">
        <v>0.24</v>
      </c>
      <c r="I514" s="142">
        <v>11.812302399999998</v>
      </c>
      <c r="J514" s="142">
        <v>0.93125119999999983</v>
      </c>
      <c r="K514" s="142">
        <v>0</v>
      </c>
      <c r="L514" s="142">
        <v>0.24</v>
      </c>
      <c r="M514" s="142">
        <v>0</v>
      </c>
      <c r="N514" s="142">
        <v>0</v>
      </c>
      <c r="O514" s="142">
        <v>0</v>
      </c>
      <c r="P514" s="142">
        <v>0</v>
      </c>
      <c r="Q514" s="142">
        <v>0</v>
      </c>
      <c r="R514" s="142">
        <v>0</v>
      </c>
      <c r="S514" s="142">
        <v>0</v>
      </c>
      <c r="T514" s="142">
        <v>0</v>
      </c>
      <c r="U514" s="142">
        <v>2.5269050000000002</v>
      </c>
      <c r="V514" s="142">
        <v>8.0186504999999997</v>
      </c>
      <c r="W514" s="142">
        <v>1.2667469</v>
      </c>
      <c r="X514" s="142">
        <v>0.47009849999999997</v>
      </c>
      <c r="Y514" s="142">
        <v>0.25059999999999999</v>
      </c>
      <c r="Z514" s="142">
        <v>0</v>
      </c>
      <c r="AA514" s="142">
        <v>0.10432</v>
      </c>
      <c r="AB514" s="142">
        <v>0</v>
      </c>
      <c r="AC514" s="142">
        <v>0</v>
      </c>
      <c r="AD514" s="142">
        <v>0</v>
      </c>
      <c r="AE514" s="143">
        <v>0.1062327</v>
      </c>
      <c r="AF514" s="140"/>
      <c r="AG514" s="140"/>
      <c r="AH514" s="140"/>
    </row>
    <row r="515" spans="1:34" x14ac:dyDescent="0.2">
      <c r="A515" s="140" t="s">
        <v>1976</v>
      </c>
      <c r="B515" s="140" t="s">
        <v>31</v>
      </c>
      <c r="C515" s="140" t="s">
        <v>291</v>
      </c>
      <c r="D515" s="141" t="s">
        <v>37</v>
      </c>
      <c r="E515" s="141" t="s">
        <v>1976</v>
      </c>
      <c r="F515" s="140" t="s">
        <v>1985</v>
      </c>
      <c r="G515" s="142">
        <f t="shared" si="8"/>
        <v>5.2237042000000002</v>
      </c>
      <c r="H515" s="142">
        <v>0</v>
      </c>
      <c r="I515" s="142">
        <v>3.8758214999999998</v>
      </c>
      <c r="J515" s="142">
        <v>1.3478827</v>
      </c>
      <c r="K515" s="142">
        <v>0</v>
      </c>
      <c r="L515" s="142">
        <v>0</v>
      </c>
      <c r="M515" s="142">
        <v>0</v>
      </c>
      <c r="N515" s="142">
        <v>0</v>
      </c>
      <c r="O515" s="142">
        <v>0</v>
      </c>
      <c r="P515" s="142">
        <v>0</v>
      </c>
      <c r="Q515" s="142">
        <v>0</v>
      </c>
      <c r="R515" s="142">
        <v>0</v>
      </c>
      <c r="S515" s="142">
        <v>0</v>
      </c>
      <c r="T515" s="142">
        <v>0</v>
      </c>
      <c r="U515" s="142">
        <v>0.53908769999999995</v>
      </c>
      <c r="V515" s="142">
        <v>3.1702661999999999</v>
      </c>
      <c r="W515" s="142">
        <v>0.16646759999999999</v>
      </c>
      <c r="X515" s="142">
        <v>0.70240469999999999</v>
      </c>
      <c r="Y515" s="142">
        <v>0</v>
      </c>
      <c r="Z515" s="142">
        <v>0</v>
      </c>
      <c r="AA515" s="142">
        <v>0.16192000000000001</v>
      </c>
      <c r="AB515" s="142">
        <v>0</v>
      </c>
      <c r="AC515" s="142">
        <v>0.20591999999999999</v>
      </c>
      <c r="AD515" s="142">
        <v>0</v>
      </c>
      <c r="AE515" s="143">
        <v>0.277638</v>
      </c>
      <c r="AF515" s="140"/>
      <c r="AG515" s="140"/>
      <c r="AH515" s="140"/>
    </row>
    <row r="516" spans="1:34" x14ac:dyDescent="0.2">
      <c r="A516" s="140" t="s">
        <v>234</v>
      </c>
      <c r="B516" s="140" t="s">
        <v>31</v>
      </c>
      <c r="C516" s="140" t="s">
        <v>291</v>
      </c>
      <c r="D516" s="141" t="s">
        <v>37</v>
      </c>
      <c r="E516" s="141" t="s">
        <v>234</v>
      </c>
      <c r="F516" s="140" t="s">
        <v>2489</v>
      </c>
      <c r="G516" s="142">
        <f t="shared" si="8"/>
        <v>9.8724087000000011</v>
      </c>
      <c r="H516" s="142">
        <v>0</v>
      </c>
      <c r="I516" s="142">
        <v>8.4717888000000006</v>
      </c>
      <c r="J516" s="142">
        <v>1.4006199000000001</v>
      </c>
      <c r="K516" s="142">
        <v>0</v>
      </c>
      <c r="L516" s="142">
        <v>0</v>
      </c>
      <c r="M516" s="142">
        <v>0</v>
      </c>
      <c r="N516" s="142">
        <v>0</v>
      </c>
      <c r="O516" s="142">
        <v>0</v>
      </c>
      <c r="P516" s="142">
        <v>0</v>
      </c>
      <c r="Q516" s="142">
        <v>0</v>
      </c>
      <c r="R516" s="142">
        <v>0</v>
      </c>
      <c r="S516" s="142">
        <v>0</v>
      </c>
      <c r="T516" s="142">
        <v>0</v>
      </c>
      <c r="U516" s="142">
        <v>2.8613697999999999</v>
      </c>
      <c r="V516" s="142">
        <v>4.6404123000000004</v>
      </c>
      <c r="W516" s="142">
        <v>0.9700067</v>
      </c>
      <c r="X516" s="142">
        <v>0.64703790000000005</v>
      </c>
      <c r="Y516" s="142">
        <v>0</v>
      </c>
      <c r="Z516" s="142">
        <v>0</v>
      </c>
      <c r="AA516" s="142">
        <v>0</v>
      </c>
      <c r="AB516" s="142">
        <v>0.12232</v>
      </c>
      <c r="AC516" s="142">
        <v>0.1056951</v>
      </c>
      <c r="AD516" s="142">
        <v>0</v>
      </c>
      <c r="AE516" s="143">
        <v>0.52556689999999995</v>
      </c>
      <c r="AF516" s="140"/>
      <c r="AG516" s="140"/>
      <c r="AH516" s="140"/>
    </row>
    <row r="517" spans="1:34" x14ac:dyDescent="0.2">
      <c r="A517" s="140" t="s">
        <v>74</v>
      </c>
      <c r="B517" s="140" t="s">
        <v>31</v>
      </c>
      <c r="C517" s="140" t="s">
        <v>291</v>
      </c>
      <c r="D517" s="141" t="s">
        <v>37</v>
      </c>
      <c r="E517" s="141" t="s">
        <v>74</v>
      </c>
      <c r="F517" s="140" t="s">
        <v>726</v>
      </c>
      <c r="G517" s="142">
        <f t="shared" si="8"/>
        <v>7.8065116999999997</v>
      </c>
      <c r="H517" s="142">
        <v>0.36</v>
      </c>
      <c r="I517" s="142">
        <v>4.8344897999999992</v>
      </c>
      <c r="J517" s="142">
        <v>2.6120219000000002</v>
      </c>
      <c r="K517" s="142">
        <v>0</v>
      </c>
      <c r="L517" s="142">
        <v>0</v>
      </c>
      <c r="M517" s="142">
        <v>0</v>
      </c>
      <c r="N517" s="142">
        <v>0</v>
      </c>
      <c r="O517" s="142">
        <v>0.13</v>
      </c>
      <c r="P517" s="142">
        <v>0.06</v>
      </c>
      <c r="Q517" s="142">
        <v>0</v>
      </c>
      <c r="R517" s="142">
        <v>0.17</v>
      </c>
      <c r="S517" s="142">
        <v>0</v>
      </c>
      <c r="T517" s="142">
        <v>0</v>
      </c>
      <c r="U517" s="142">
        <v>0.40464040000000001</v>
      </c>
      <c r="V517" s="142">
        <v>4.0858888999999996</v>
      </c>
      <c r="W517" s="142">
        <v>0.3439605</v>
      </c>
      <c r="X517" s="142">
        <v>0.9148596</v>
      </c>
      <c r="Y517" s="142">
        <v>0.71896660000000001</v>
      </c>
      <c r="Z517" s="142">
        <v>0.13009999999999999</v>
      </c>
      <c r="AA517" s="142">
        <v>0.73965119999999995</v>
      </c>
      <c r="AB517" s="142">
        <v>0</v>
      </c>
      <c r="AC517" s="142">
        <v>0</v>
      </c>
      <c r="AD517" s="142">
        <v>0</v>
      </c>
      <c r="AE517" s="143">
        <v>0.1084445</v>
      </c>
      <c r="AF517" s="140"/>
      <c r="AG517" s="140"/>
      <c r="AH517" s="140"/>
    </row>
    <row r="518" spans="1:34" x14ac:dyDescent="0.2">
      <c r="A518" s="140" t="s">
        <v>2490</v>
      </c>
      <c r="B518" s="140" t="s">
        <v>31</v>
      </c>
      <c r="C518" s="140" t="s">
        <v>843</v>
      </c>
      <c r="D518" s="141" t="s">
        <v>58</v>
      </c>
      <c r="E518" s="141" t="s">
        <v>2490</v>
      </c>
      <c r="F518" s="140" t="s">
        <v>2491</v>
      </c>
      <c r="G518" s="142">
        <f t="shared" si="8"/>
        <v>4.9834000999999999</v>
      </c>
      <c r="H518" s="142">
        <v>0</v>
      </c>
      <c r="I518" s="142">
        <v>4.7529316000000001</v>
      </c>
      <c r="J518" s="142">
        <v>0.23046850000000002</v>
      </c>
      <c r="K518" s="142">
        <v>0</v>
      </c>
      <c r="L518" s="142">
        <v>0</v>
      </c>
      <c r="M518" s="142">
        <v>0</v>
      </c>
      <c r="N518" s="142">
        <v>0</v>
      </c>
      <c r="O518" s="142">
        <v>0</v>
      </c>
      <c r="P518" s="142">
        <v>0</v>
      </c>
      <c r="Q518" s="142">
        <v>0</v>
      </c>
      <c r="R518" s="142">
        <v>0</v>
      </c>
      <c r="S518" s="142">
        <v>0</v>
      </c>
      <c r="T518" s="142">
        <v>0</v>
      </c>
      <c r="U518" s="142">
        <v>0.61804780000000004</v>
      </c>
      <c r="V518" s="142">
        <v>3.3558533000000002</v>
      </c>
      <c r="W518" s="142">
        <v>0.77903049999999996</v>
      </c>
      <c r="X518" s="142">
        <v>0.10410850000000001</v>
      </c>
      <c r="Y518" s="142">
        <v>0</v>
      </c>
      <c r="Z518" s="142">
        <v>0</v>
      </c>
      <c r="AA518" s="142">
        <v>0</v>
      </c>
      <c r="AB518" s="142">
        <v>0</v>
      </c>
      <c r="AC518" s="142">
        <v>0.12636</v>
      </c>
      <c r="AD518" s="142">
        <v>0</v>
      </c>
      <c r="AE518" s="143">
        <v>0</v>
      </c>
      <c r="AF518" s="140"/>
      <c r="AG518" s="140"/>
      <c r="AH518" s="140"/>
    </row>
    <row r="519" spans="1:34" x14ac:dyDescent="0.2">
      <c r="A519" s="140" t="s">
        <v>735</v>
      </c>
      <c r="B519" s="140" t="s">
        <v>31</v>
      </c>
      <c r="C519" s="140" t="s">
        <v>843</v>
      </c>
      <c r="D519" s="141" t="s">
        <v>58</v>
      </c>
      <c r="E519" s="141" t="s">
        <v>735</v>
      </c>
      <c r="F519" s="140" t="s">
        <v>736</v>
      </c>
      <c r="G519" s="142">
        <f t="shared" si="8"/>
        <v>11.521300999999998</v>
      </c>
      <c r="H519" s="142">
        <v>0</v>
      </c>
      <c r="I519" s="142">
        <v>10.921990499999998</v>
      </c>
      <c r="J519" s="142">
        <v>0.59931050000000008</v>
      </c>
      <c r="K519" s="142">
        <v>0</v>
      </c>
      <c r="L519" s="142">
        <v>0</v>
      </c>
      <c r="M519" s="142">
        <v>0</v>
      </c>
      <c r="N519" s="142">
        <v>0</v>
      </c>
      <c r="O519" s="142">
        <v>0</v>
      </c>
      <c r="P519" s="142">
        <v>0</v>
      </c>
      <c r="Q519" s="142">
        <v>0</v>
      </c>
      <c r="R519" s="142">
        <v>0</v>
      </c>
      <c r="S519" s="142">
        <v>0</v>
      </c>
      <c r="T519" s="142">
        <v>0</v>
      </c>
      <c r="U519" s="142">
        <v>1.2425135</v>
      </c>
      <c r="V519" s="142">
        <v>8.4098428999999992</v>
      </c>
      <c r="W519" s="142">
        <v>1.2696341</v>
      </c>
      <c r="X519" s="142">
        <v>0.2324416</v>
      </c>
      <c r="Y519" s="142">
        <v>0</v>
      </c>
      <c r="Z519" s="142">
        <v>0</v>
      </c>
      <c r="AA519" s="142">
        <v>0.109662</v>
      </c>
      <c r="AB519" s="142">
        <v>0</v>
      </c>
      <c r="AC519" s="142">
        <v>0</v>
      </c>
      <c r="AD519" s="142">
        <v>0</v>
      </c>
      <c r="AE519" s="143">
        <v>0.25720690000000002</v>
      </c>
      <c r="AF519" s="140"/>
      <c r="AG519" s="140"/>
      <c r="AH519" s="140"/>
    </row>
    <row r="520" spans="1:34" x14ac:dyDescent="0.2">
      <c r="A520" s="140" t="s">
        <v>470</v>
      </c>
      <c r="B520" s="140" t="s">
        <v>31</v>
      </c>
      <c r="C520" s="140" t="s">
        <v>843</v>
      </c>
      <c r="D520" s="141" t="s">
        <v>58</v>
      </c>
      <c r="E520" s="141" t="s">
        <v>470</v>
      </c>
      <c r="F520" s="140" t="s">
        <v>739</v>
      </c>
      <c r="G520" s="142">
        <f t="shared" si="8"/>
        <v>7.8500555000000007</v>
      </c>
      <c r="H520" s="142">
        <v>0.39</v>
      </c>
      <c r="I520" s="142">
        <v>7.4600555000000011</v>
      </c>
      <c r="J520" s="142">
        <v>0</v>
      </c>
      <c r="K520" s="142">
        <v>0</v>
      </c>
      <c r="L520" s="142">
        <v>0</v>
      </c>
      <c r="M520" s="142">
        <v>0</v>
      </c>
      <c r="N520" s="142">
        <v>0</v>
      </c>
      <c r="O520" s="142">
        <v>0.39</v>
      </c>
      <c r="P520" s="142">
        <v>0</v>
      </c>
      <c r="Q520" s="142">
        <v>0</v>
      </c>
      <c r="R520" s="142">
        <v>0</v>
      </c>
      <c r="S520" s="142">
        <v>0</v>
      </c>
      <c r="T520" s="142">
        <v>0</v>
      </c>
      <c r="U520" s="142">
        <v>1.1833511000000001</v>
      </c>
      <c r="V520" s="142">
        <v>5.6690988000000004</v>
      </c>
      <c r="W520" s="142">
        <v>0.60760559999999997</v>
      </c>
      <c r="X520" s="142">
        <v>0</v>
      </c>
      <c r="Y520" s="142">
        <v>0</v>
      </c>
      <c r="Z520" s="142">
        <v>0</v>
      </c>
      <c r="AA520" s="142">
        <v>0</v>
      </c>
      <c r="AB520" s="142">
        <v>0</v>
      </c>
      <c r="AC520" s="142">
        <v>0</v>
      </c>
      <c r="AD520" s="142">
        <v>0</v>
      </c>
      <c r="AE520" s="143">
        <v>0</v>
      </c>
      <c r="AF520" s="140"/>
      <c r="AG520" s="140"/>
      <c r="AH520" s="140"/>
    </row>
    <row r="521" spans="1:34" x14ac:dyDescent="0.2">
      <c r="A521" s="140" t="s">
        <v>209</v>
      </c>
      <c r="B521" s="140" t="s">
        <v>31</v>
      </c>
      <c r="C521" s="140" t="s">
        <v>843</v>
      </c>
      <c r="D521" s="141" t="s">
        <v>58</v>
      </c>
      <c r="E521" s="141" t="s">
        <v>209</v>
      </c>
      <c r="F521" s="140" t="s">
        <v>1989</v>
      </c>
      <c r="G521" s="142">
        <f t="shared" si="8"/>
        <v>7.8867987999999993</v>
      </c>
      <c r="H521" s="142">
        <v>0.31</v>
      </c>
      <c r="I521" s="142">
        <v>6.5036870000000002</v>
      </c>
      <c r="J521" s="142">
        <v>1.0731117999999999</v>
      </c>
      <c r="K521" s="142">
        <v>0.26</v>
      </c>
      <c r="L521" s="142">
        <v>0</v>
      </c>
      <c r="M521" s="142">
        <v>0.05</v>
      </c>
      <c r="N521" s="142">
        <v>0</v>
      </c>
      <c r="O521" s="142">
        <v>0</v>
      </c>
      <c r="P521" s="142">
        <v>0</v>
      </c>
      <c r="Q521" s="142">
        <v>0</v>
      </c>
      <c r="R521" s="142">
        <v>0</v>
      </c>
      <c r="S521" s="142">
        <v>0</v>
      </c>
      <c r="T521" s="142">
        <v>0</v>
      </c>
      <c r="U521" s="142">
        <v>1.3631949000000001</v>
      </c>
      <c r="V521" s="142">
        <v>4.3327621000000001</v>
      </c>
      <c r="W521" s="142">
        <v>0.80772999999999995</v>
      </c>
      <c r="X521" s="142">
        <v>0.25869959999999997</v>
      </c>
      <c r="Y521" s="142">
        <v>0</v>
      </c>
      <c r="Z521" s="142">
        <v>0.1032178</v>
      </c>
      <c r="AA521" s="142">
        <v>0.11078</v>
      </c>
      <c r="AB521" s="142">
        <v>0</v>
      </c>
      <c r="AC521" s="142">
        <v>0.4903805</v>
      </c>
      <c r="AD521" s="142">
        <v>0</v>
      </c>
      <c r="AE521" s="143">
        <v>0.1100339</v>
      </c>
      <c r="AF521" s="140"/>
      <c r="AG521" s="140"/>
      <c r="AH521" s="140"/>
    </row>
    <row r="522" spans="1:34" x14ac:dyDescent="0.2">
      <c r="A522" s="140" t="s">
        <v>949</v>
      </c>
      <c r="B522" s="140" t="s">
        <v>31</v>
      </c>
      <c r="C522" s="140" t="s">
        <v>843</v>
      </c>
      <c r="D522" s="141" t="s">
        <v>58</v>
      </c>
      <c r="E522" s="141" t="s">
        <v>949</v>
      </c>
      <c r="F522" s="140" t="s">
        <v>1413</v>
      </c>
      <c r="G522" s="142">
        <f t="shared" si="8"/>
        <v>13.833132099999998</v>
      </c>
      <c r="H522" s="142">
        <v>0.02</v>
      </c>
      <c r="I522" s="142">
        <v>12.898727999999998</v>
      </c>
      <c r="J522" s="142">
        <v>0.91440409999999994</v>
      </c>
      <c r="K522" s="142">
        <v>0.02</v>
      </c>
      <c r="L522" s="142">
        <v>0</v>
      </c>
      <c r="M522" s="142">
        <v>0</v>
      </c>
      <c r="N522" s="142">
        <v>0</v>
      </c>
      <c r="O522" s="142">
        <v>0</v>
      </c>
      <c r="P522" s="142">
        <v>0</v>
      </c>
      <c r="Q522" s="142">
        <v>0</v>
      </c>
      <c r="R522" s="142">
        <v>0</v>
      </c>
      <c r="S522" s="142">
        <v>0</v>
      </c>
      <c r="T522" s="142">
        <v>0</v>
      </c>
      <c r="U522" s="142">
        <v>2.5090347</v>
      </c>
      <c r="V522" s="142">
        <v>8.3556115000000002</v>
      </c>
      <c r="W522" s="142">
        <v>2.0340818000000001</v>
      </c>
      <c r="X522" s="142">
        <v>0.236294</v>
      </c>
      <c r="Y522" s="142">
        <v>0</v>
      </c>
      <c r="Z522" s="142">
        <v>8.2799999999999999E-2</v>
      </c>
      <c r="AA522" s="142">
        <v>0</v>
      </c>
      <c r="AB522" s="142">
        <v>0</v>
      </c>
      <c r="AC522" s="142">
        <v>0</v>
      </c>
      <c r="AD522" s="142">
        <v>0</v>
      </c>
      <c r="AE522" s="143">
        <v>0.59531009999999995</v>
      </c>
      <c r="AF522" s="140"/>
      <c r="AG522" s="140"/>
      <c r="AH522" s="140"/>
    </row>
    <row r="523" spans="1:34" x14ac:dyDescent="0.2">
      <c r="A523" s="140" t="s">
        <v>950</v>
      </c>
      <c r="B523" s="140" t="s">
        <v>31</v>
      </c>
      <c r="C523" s="140" t="s">
        <v>843</v>
      </c>
      <c r="D523" s="141" t="s">
        <v>58</v>
      </c>
      <c r="E523" s="141" t="s">
        <v>950</v>
      </c>
      <c r="F523" s="140" t="s">
        <v>1414</v>
      </c>
      <c r="G523" s="142">
        <f t="shared" si="8"/>
        <v>11.6865408</v>
      </c>
      <c r="H523" s="142">
        <v>0</v>
      </c>
      <c r="I523" s="142">
        <v>11.3415067</v>
      </c>
      <c r="J523" s="142">
        <v>0.34503410000000001</v>
      </c>
      <c r="K523" s="142">
        <v>0</v>
      </c>
      <c r="L523" s="142">
        <v>0</v>
      </c>
      <c r="M523" s="142">
        <v>0</v>
      </c>
      <c r="N523" s="142">
        <v>0</v>
      </c>
      <c r="O523" s="142">
        <v>0</v>
      </c>
      <c r="P523" s="142">
        <v>0</v>
      </c>
      <c r="Q523" s="142">
        <v>0</v>
      </c>
      <c r="R523" s="142">
        <v>0</v>
      </c>
      <c r="S523" s="142">
        <v>0</v>
      </c>
      <c r="T523" s="142">
        <v>0</v>
      </c>
      <c r="U523" s="142">
        <v>2.0809207000000001</v>
      </c>
      <c r="V523" s="142">
        <v>8.3201833999999995</v>
      </c>
      <c r="W523" s="142">
        <v>0.94040259999999998</v>
      </c>
      <c r="X523" s="142">
        <v>0.34503410000000001</v>
      </c>
      <c r="Y523" s="142">
        <v>0</v>
      </c>
      <c r="Z523" s="142">
        <v>0</v>
      </c>
      <c r="AA523" s="142">
        <v>0</v>
      </c>
      <c r="AB523" s="142">
        <v>0</v>
      </c>
      <c r="AC523" s="142">
        <v>0</v>
      </c>
      <c r="AD523" s="142">
        <v>0</v>
      </c>
      <c r="AE523" s="143">
        <v>0</v>
      </c>
      <c r="AF523" s="140"/>
      <c r="AG523" s="140"/>
      <c r="AH523" s="140"/>
    </row>
    <row r="524" spans="1:34" x14ac:dyDescent="0.2">
      <c r="A524" s="140" t="s">
        <v>1978</v>
      </c>
      <c r="B524" s="140" t="s">
        <v>31</v>
      </c>
      <c r="C524" s="140" t="s">
        <v>843</v>
      </c>
      <c r="D524" s="141" t="s">
        <v>58</v>
      </c>
      <c r="E524" s="141" t="s">
        <v>1978</v>
      </c>
      <c r="F524" s="140" t="s">
        <v>1988</v>
      </c>
      <c r="G524" s="142">
        <f t="shared" si="8"/>
        <v>12.1744106</v>
      </c>
      <c r="H524" s="142">
        <v>0</v>
      </c>
      <c r="I524" s="142">
        <v>9.7600070999999993</v>
      </c>
      <c r="J524" s="142">
        <v>2.4144035000000001</v>
      </c>
      <c r="K524" s="142">
        <v>0</v>
      </c>
      <c r="L524" s="142">
        <v>0</v>
      </c>
      <c r="M524" s="142">
        <v>0</v>
      </c>
      <c r="N524" s="142">
        <v>0</v>
      </c>
      <c r="O524" s="142">
        <v>0</v>
      </c>
      <c r="P524" s="142">
        <v>0</v>
      </c>
      <c r="Q524" s="142">
        <v>0</v>
      </c>
      <c r="R524" s="142">
        <v>0</v>
      </c>
      <c r="S524" s="142">
        <v>0</v>
      </c>
      <c r="T524" s="142">
        <v>0</v>
      </c>
      <c r="U524" s="142">
        <v>1.6326805</v>
      </c>
      <c r="V524" s="142">
        <v>6.9424320000000002</v>
      </c>
      <c r="W524" s="142">
        <v>1.1848946</v>
      </c>
      <c r="X524" s="142">
        <v>0.2494429</v>
      </c>
      <c r="Y524" s="142">
        <v>0.28055000000000002</v>
      </c>
      <c r="Z524" s="142">
        <v>0.1372198</v>
      </c>
      <c r="AA524" s="142">
        <v>0</v>
      </c>
      <c r="AB524" s="142">
        <v>0.11317000000000001</v>
      </c>
      <c r="AC524" s="142">
        <v>0.20733799999999999</v>
      </c>
      <c r="AD524" s="142">
        <v>0</v>
      </c>
      <c r="AE524" s="143">
        <v>1.4266828</v>
      </c>
      <c r="AF524" s="140"/>
      <c r="AG524" s="140"/>
      <c r="AH524" s="140"/>
    </row>
    <row r="525" spans="1:34" x14ac:dyDescent="0.2">
      <c r="A525" s="140" t="s">
        <v>110</v>
      </c>
      <c r="B525" s="140" t="s">
        <v>31</v>
      </c>
      <c r="C525" s="140" t="s">
        <v>843</v>
      </c>
      <c r="D525" s="141" t="s">
        <v>58</v>
      </c>
      <c r="E525" s="141" t="s">
        <v>110</v>
      </c>
      <c r="F525" s="140" t="s">
        <v>2492</v>
      </c>
      <c r="G525" s="142">
        <f t="shared" si="8"/>
        <v>5.5060738000000002</v>
      </c>
      <c r="H525" s="142">
        <v>0</v>
      </c>
      <c r="I525" s="142">
        <v>3.8136150000000004</v>
      </c>
      <c r="J525" s="142">
        <v>1.6924587999999998</v>
      </c>
      <c r="K525" s="142">
        <v>0</v>
      </c>
      <c r="L525" s="142">
        <v>0</v>
      </c>
      <c r="M525" s="142">
        <v>0</v>
      </c>
      <c r="N525" s="142">
        <v>0</v>
      </c>
      <c r="O525" s="142">
        <v>0</v>
      </c>
      <c r="P525" s="142">
        <v>0</v>
      </c>
      <c r="Q525" s="142">
        <v>0</v>
      </c>
      <c r="R525" s="142">
        <v>0</v>
      </c>
      <c r="S525" s="142">
        <v>0</v>
      </c>
      <c r="T525" s="142">
        <v>0</v>
      </c>
      <c r="U525" s="142">
        <v>0.22895789999999999</v>
      </c>
      <c r="V525" s="142">
        <v>2.6834278</v>
      </c>
      <c r="W525" s="142">
        <v>0.90122930000000001</v>
      </c>
      <c r="X525" s="142">
        <v>0.62271880000000002</v>
      </c>
      <c r="Y525" s="142">
        <v>0.2257981</v>
      </c>
      <c r="Z525" s="142">
        <v>0</v>
      </c>
      <c r="AA525" s="142">
        <v>0.11255999999999999</v>
      </c>
      <c r="AB525" s="142">
        <v>0</v>
      </c>
      <c r="AC525" s="142">
        <v>0.15704000000000001</v>
      </c>
      <c r="AD525" s="142">
        <v>0</v>
      </c>
      <c r="AE525" s="143">
        <v>0.57434189999999996</v>
      </c>
      <c r="AF525" s="140"/>
      <c r="AG525" s="140"/>
      <c r="AH525" s="140"/>
    </row>
    <row r="526" spans="1:34" x14ac:dyDescent="0.2">
      <c r="A526" s="140" t="s">
        <v>948</v>
      </c>
      <c r="B526" s="140" t="s">
        <v>31</v>
      </c>
      <c r="C526" s="140" t="s">
        <v>843</v>
      </c>
      <c r="D526" s="141" t="s">
        <v>58</v>
      </c>
      <c r="E526" s="141" t="s">
        <v>948</v>
      </c>
      <c r="F526" s="140" t="s">
        <v>1412</v>
      </c>
      <c r="G526" s="142">
        <f t="shared" si="8"/>
        <v>10.646546799999999</v>
      </c>
      <c r="H526" s="142">
        <v>0.1</v>
      </c>
      <c r="I526" s="142">
        <v>9.5779592999999998</v>
      </c>
      <c r="J526" s="142">
        <v>0.96858749999999993</v>
      </c>
      <c r="K526" s="142">
        <v>0.1</v>
      </c>
      <c r="L526" s="142">
        <v>0</v>
      </c>
      <c r="M526" s="142">
        <v>0</v>
      </c>
      <c r="N526" s="142">
        <v>0</v>
      </c>
      <c r="O526" s="142">
        <v>0</v>
      </c>
      <c r="P526" s="142">
        <v>0</v>
      </c>
      <c r="Q526" s="142">
        <v>0</v>
      </c>
      <c r="R526" s="142">
        <v>0</v>
      </c>
      <c r="S526" s="142">
        <v>0</v>
      </c>
      <c r="T526" s="142">
        <v>0</v>
      </c>
      <c r="U526" s="142">
        <v>1.4472261</v>
      </c>
      <c r="V526" s="142">
        <v>6.6249389000000001</v>
      </c>
      <c r="W526" s="142">
        <v>1.5057943</v>
      </c>
      <c r="X526" s="142">
        <v>0.34259800000000001</v>
      </c>
      <c r="Y526" s="142">
        <v>0</v>
      </c>
      <c r="Z526" s="142">
        <v>0</v>
      </c>
      <c r="AA526" s="142">
        <v>0</v>
      </c>
      <c r="AB526" s="142">
        <v>0</v>
      </c>
      <c r="AC526" s="142">
        <v>0.181427</v>
      </c>
      <c r="AD526" s="142">
        <v>0</v>
      </c>
      <c r="AE526" s="143">
        <v>0.44456250000000003</v>
      </c>
      <c r="AF526" s="140"/>
      <c r="AG526" s="140"/>
      <c r="AH526" s="140"/>
    </row>
    <row r="527" spans="1:34" x14ac:dyDescent="0.2">
      <c r="A527" s="140" t="s">
        <v>733</v>
      </c>
      <c r="B527" s="140" t="s">
        <v>31</v>
      </c>
      <c r="C527" s="140" t="s">
        <v>843</v>
      </c>
      <c r="D527" s="141" t="s">
        <v>58</v>
      </c>
      <c r="E527" s="141" t="s">
        <v>733</v>
      </c>
      <c r="F527" s="140" t="s">
        <v>734</v>
      </c>
      <c r="G527" s="142">
        <f t="shared" si="8"/>
        <v>12.2494777</v>
      </c>
      <c r="H527" s="142">
        <v>0</v>
      </c>
      <c r="I527" s="142">
        <v>11.271601199999999</v>
      </c>
      <c r="J527" s="142">
        <v>0.97787650000000004</v>
      </c>
      <c r="K527" s="142">
        <v>0</v>
      </c>
      <c r="L527" s="142">
        <v>0</v>
      </c>
      <c r="M527" s="142">
        <v>0</v>
      </c>
      <c r="N527" s="142">
        <v>0</v>
      </c>
      <c r="O527" s="142">
        <v>0</v>
      </c>
      <c r="P527" s="142">
        <v>0</v>
      </c>
      <c r="Q527" s="142">
        <v>0</v>
      </c>
      <c r="R527" s="142">
        <v>0</v>
      </c>
      <c r="S527" s="142">
        <v>0</v>
      </c>
      <c r="T527" s="142">
        <v>0</v>
      </c>
      <c r="U527" s="142">
        <v>1.11704</v>
      </c>
      <c r="V527" s="142">
        <v>9.0032963000000006</v>
      </c>
      <c r="W527" s="142">
        <v>1.1512648999999999</v>
      </c>
      <c r="X527" s="142">
        <v>0.108192</v>
      </c>
      <c r="Y527" s="142">
        <v>0</v>
      </c>
      <c r="Z527" s="142">
        <v>0</v>
      </c>
      <c r="AA527" s="142">
        <v>0.17524000000000001</v>
      </c>
      <c r="AB527" s="142">
        <v>0</v>
      </c>
      <c r="AC527" s="142">
        <v>0.28528550000000003</v>
      </c>
      <c r="AD527" s="142">
        <v>0</v>
      </c>
      <c r="AE527" s="143">
        <v>0.40915899999999999</v>
      </c>
      <c r="AF527" s="140"/>
      <c r="AG527" s="140"/>
      <c r="AH527" s="140"/>
    </row>
    <row r="528" spans="1:34" x14ac:dyDescent="0.2">
      <c r="A528" s="140" t="s">
        <v>731</v>
      </c>
      <c r="B528" s="140" t="s">
        <v>31</v>
      </c>
      <c r="C528" s="140" t="s">
        <v>843</v>
      </c>
      <c r="D528" s="141" t="s">
        <v>58</v>
      </c>
      <c r="E528" s="141" t="s">
        <v>731</v>
      </c>
      <c r="F528" s="140" t="s">
        <v>732</v>
      </c>
      <c r="G528" s="142">
        <f t="shared" si="8"/>
        <v>8.0254471000000009</v>
      </c>
      <c r="H528" s="142">
        <v>0.02</v>
      </c>
      <c r="I528" s="142">
        <v>7.6652187000000005</v>
      </c>
      <c r="J528" s="142">
        <v>0.34022839999999999</v>
      </c>
      <c r="K528" s="142">
        <v>0</v>
      </c>
      <c r="L528" s="142">
        <v>0</v>
      </c>
      <c r="M528" s="142">
        <v>0</v>
      </c>
      <c r="N528" s="142">
        <v>0.02</v>
      </c>
      <c r="O528" s="142">
        <v>0</v>
      </c>
      <c r="P528" s="142">
        <v>0</v>
      </c>
      <c r="Q528" s="142">
        <v>0</v>
      </c>
      <c r="R528" s="142">
        <v>0</v>
      </c>
      <c r="S528" s="142">
        <v>0</v>
      </c>
      <c r="T528" s="142">
        <v>0</v>
      </c>
      <c r="U528" s="142">
        <v>1.2955722000000001</v>
      </c>
      <c r="V528" s="142">
        <v>5.1665706</v>
      </c>
      <c r="W528" s="142">
        <v>1.2030759</v>
      </c>
      <c r="X528" s="142">
        <v>0</v>
      </c>
      <c r="Y528" s="142">
        <v>0</v>
      </c>
      <c r="Z528" s="142">
        <v>0.20763999999999999</v>
      </c>
      <c r="AA528" s="142">
        <v>0</v>
      </c>
      <c r="AB528" s="142">
        <v>0</v>
      </c>
      <c r="AC528" s="142">
        <v>0</v>
      </c>
      <c r="AD528" s="142">
        <v>0</v>
      </c>
      <c r="AE528" s="143">
        <v>0.1325884</v>
      </c>
      <c r="AF528" s="140"/>
      <c r="AG528" s="140"/>
      <c r="AH528" s="140"/>
    </row>
    <row r="529" spans="1:34" x14ac:dyDescent="0.2">
      <c r="A529" s="140" t="s">
        <v>2493</v>
      </c>
      <c r="B529" s="140" t="s">
        <v>31</v>
      </c>
      <c r="C529" s="140" t="s">
        <v>843</v>
      </c>
      <c r="D529" s="141" t="s">
        <v>58</v>
      </c>
      <c r="E529" s="141" t="s">
        <v>2493</v>
      </c>
      <c r="F529" s="140" t="s">
        <v>2494</v>
      </c>
      <c r="G529" s="142">
        <f t="shared" si="8"/>
        <v>2.6606407000000005</v>
      </c>
      <c r="H529" s="142">
        <v>0.1</v>
      </c>
      <c r="I529" s="142">
        <v>2.1798534000000003</v>
      </c>
      <c r="J529" s="142">
        <v>0.38078730000000005</v>
      </c>
      <c r="K529" s="142">
        <v>0.1</v>
      </c>
      <c r="L529" s="142">
        <v>0</v>
      </c>
      <c r="M529" s="142">
        <v>0</v>
      </c>
      <c r="N529" s="142">
        <v>0</v>
      </c>
      <c r="O529" s="142">
        <v>0</v>
      </c>
      <c r="P529" s="142">
        <v>0</v>
      </c>
      <c r="Q529" s="142">
        <v>0</v>
      </c>
      <c r="R529" s="142">
        <v>0</v>
      </c>
      <c r="S529" s="142">
        <v>0</v>
      </c>
      <c r="T529" s="142">
        <v>0</v>
      </c>
      <c r="U529" s="142">
        <v>0.24615319999999999</v>
      </c>
      <c r="V529" s="142">
        <v>1.7772768999999999</v>
      </c>
      <c r="W529" s="142">
        <v>0.15642329999999999</v>
      </c>
      <c r="X529" s="142">
        <v>0.102684</v>
      </c>
      <c r="Y529" s="142">
        <v>0</v>
      </c>
      <c r="Z529" s="142">
        <v>0</v>
      </c>
      <c r="AA529" s="142">
        <v>0</v>
      </c>
      <c r="AB529" s="142">
        <v>0</v>
      </c>
      <c r="AC529" s="142">
        <v>0.1554265</v>
      </c>
      <c r="AD529" s="142">
        <v>0</v>
      </c>
      <c r="AE529" s="143">
        <v>0.1226768</v>
      </c>
      <c r="AF529" s="140"/>
      <c r="AG529" s="140"/>
      <c r="AH529" s="140"/>
    </row>
    <row r="530" spans="1:34" x14ac:dyDescent="0.2">
      <c r="A530" s="140" t="s">
        <v>1922</v>
      </c>
      <c r="B530" s="140" t="s">
        <v>31</v>
      </c>
      <c r="C530" s="140" t="s">
        <v>843</v>
      </c>
      <c r="D530" s="141" t="s">
        <v>58</v>
      </c>
      <c r="E530" s="141" t="s">
        <v>1922</v>
      </c>
      <c r="F530" s="140" t="s">
        <v>2495</v>
      </c>
      <c r="G530" s="142">
        <f t="shared" si="8"/>
        <v>0.56345940000000005</v>
      </c>
      <c r="H530" s="142">
        <v>0</v>
      </c>
      <c r="I530" s="142">
        <v>1.9863700000000001E-2</v>
      </c>
      <c r="J530" s="142">
        <v>0.54359570000000001</v>
      </c>
      <c r="K530" s="142">
        <v>0</v>
      </c>
      <c r="L530" s="142">
        <v>0</v>
      </c>
      <c r="M530" s="142">
        <v>0</v>
      </c>
      <c r="N530" s="142">
        <v>0</v>
      </c>
      <c r="O530" s="142">
        <v>0</v>
      </c>
      <c r="P530" s="142">
        <v>0</v>
      </c>
      <c r="Q530" s="142">
        <v>0</v>
      </c>
      <c r="R530" s="142">
        <v>0</v>
      </c>
      <c r="S530" s="142">
        <v>0</v>
      </c>
      <c r="T530" s="142">
        <v>0</v>
      </c>
      <c r="U530" s="142">
        <v>1.9863700000000001E-2</v>
      </c>
      <c r="V530" s="142">
        <v>0</v>
      </c>
      <c r="W530" s="142">
        <v>0</v>
      </c>
      <c r="X530" s="142">
        <v>0.33550619999999998</v>
      </c>
      <c r="Y530" s="142">
        <v>0</v>
      </c>
      <c r="Z530" s="142">
        <v>0</v>
      </c>
      <c r="AA530" s="142">
        <v>0</v>
      </c>
      <c r="AB530" s="142">
        <v>0</v>
      </c>
      <c r="AC530" s="142">
        <v>0.20808950000000001</v>
      </c>
      <c r="AD530" s="142">
        <v>0</v>
      </c>
      <c r="AE530" s="143">
        <v>0</v>
      </c>
      <c r="AF530" s="140"/>
      <c r="AG530" s="140"/>
      <c r="AH530" s="140"/>
    </row>
    <row r="531" spans="1:34" x14ac:dyDescent="0.2">
      <c r="A531" s="140" t="s">
        <v>947</v>
      </c>
      <c r="B531" s="140" t="s">
        <v>31</v>
      </c>
      <c r="C531" s="140" t="s">
        <v>843</v>
      </c>
      <c r="D531" s="141" t="s">
        <v>58</v>
      </c>
      <c r="E531" s="141" t="s">
        <v>947</v>
      </c>
      <c r="F531" s="140" t="s">
        <v>1411</v>
      </c>
      <c r="G531" s="142">
        <f t="shared" si="8"/>
        <v>0.67729419999999996</v>
      </c>
      <c r="H531" s="142">
        <v>0.35000000000000003</v>
      </c>
      <c r="I531" s="142">
        <v>0</v>
      </c>
      <c r="J531" s="142">
        <v>0.32729419999999998</v>
      </c>
      <c r="K531" s="142">
        <v>7.0000000000000007E-2</v>
      </c>
      <c r="L531" s="142">
        <v>0</v>
      </c>
      <c r="M531" s="142">
        <v>0</v>
      </c>
      <c r="N531" s="142">
        <v>0</v>
      </c>
      <c r="O531" s="142">
        <v>0.28000000000000003</v>
      </c>
      <c r="P531" s="142">
        <v>0</v>
      </c>
      <c r="Q531" s="142">
        <v>0</v>
      </c>
      <c r="R531" s="142">
        <v>0</v>
      </c>
      <c r="S531" s="142">
        <v>0</v>
      </c>
      <c r="T531" s="142">
        <v>0</v>
      </c>
      <c r="U531" s="142">
        <v>0</v>
      </c>
      <c r="V531" s="142">
        <v>0</v>
      </c>
      <c r="W531" s="142">
        <v>0</v>
      </c>
      <c r="X531" s="142">
        <v>0.1024892</v>
      </c>
      <c r="Y531" s="142">
        <v>0</v>
      </c>
      <c r="Z531" s="142">
        <v>0</v>
      </c>
      <c r="AA531" s="142">
        <v>0</v>
      </c>
      <c r="AB531" s="142">
        <v>0</v>
      </c>
      <c r="AC531" s="142">
        <v>0.224805</v>
      </c>
      <c r="AD531" s="142">
        <v>0</v>
      </c>
      <c r="AE531" s="143">
        <v>0</v>
      </c>
      <c r="AF531" s="140"/>
      <c r="AG531" s="140"/>
      <c r="AH531" s="140"/>
    </row>
    <row r="532" spans="1:34" x14ac:dyDescent="0.2">
      <c r="A532" s="140" t="s">
        <v>2496</v>
      </c>
      <c r="B532" s="140" t="s">
        <v>31</v>
      </c>
      <c r="C532" s="140" t="s">
        <v>843</v>
      </c>
      <c r="D532" s="141" t="s">
        <v>58</v>
      </c>
      <c r="E532" s="141" t="s">
        <v>2496</v>
      </c>
      <c r="F532" s="140" t="s">
        <v>2497</v>
      </c>
      <c r="G532" s="142">
        <f t="shared" si="8"/>
        <v>1.2126036</v>
      </c>
      <c r="H532" s="142">
        <v>0.23</v>
      </c>
      <c r="I532" s="142">
        <v>0.12524640000000001</v>
      </c>
      <c r="J532" s="142">
        <v>0.85735720000000004</v>
      </c>
      <c r="K532" s="142">
        <v>0</v>
      </c>
      <c r="L532" s="142">
        <v>0.23</v>
      </c>
      <c r="M532" s="142">
        <v>0</v>
      </c>
      <c r="N532" s="142">
        <v>0</v>
      </c>
      <c r="O532" s="142">
        <v>0</v>
      </c>
      <c r="P532" s="142">
        <v>0</v>
      </c>
      <c r="Q532" s="142">
        <v>0</v>
      </c>
      <c r="R532" s="142">
        <v>0</v>
      </c>
      <c r="S532" s="142">
        <v>0</v>
      </c>
      <c r="T532" s="142">
        <v>0</v>
      </c>
      <c r="U532" s="142">
        <v>7.7219700000000002E-2</v>
      </c>
      <c r="V532" s="142">
        <v>0</v>
      </c>
      <c r="W532" s="142">
        <v>4.8026699999999999E-2</v>
      </c>
      <c r="X532" s="142">
        <v>0.38380579999999997</v>
      </c>
      <c r="Y532" s="142">
        <v>0</v>
      </c>
      <c r="Z532" s="142">
        <v>0</v>
      </c>
      <c r="AA532" s="142">
        <v>0</v>
      </c>
      <c r="AB532" s="142">
        <v>0</v>
      </c>
      <c r="AC532" s="142">
        <v>0.36518149999999999</v>
      </c>
      <c r="AD532" s="142">
        <v>0</v>
      </c>
      <c r="AE532" s="143">
        <v>0.10836990000000001</v>
      </c>
      <c r="AF532" s="140"/>
      <c r="AG532" s="140"/>
      <c r="AH532" s="140"/>
    </row>
    <row r="533" spans="1:34" x14ac:dyDescent="0.2">
      <c r="A533" s="140" t="s">
        <v>737</v>
      </c>
      <c r="B533" s="140" t="s">
        <v>31</v>
      </c>
      <c r="C533" s="140" t="s">
        <v>843</v>
      </c>
      <c r="D533" s="141" t="s">
        <v>58</v>
      </c>
      <c r="E533" s="141" t="s">
        <v>737</v>
      </c>
      <c r="F533" s="140" t="s">
        <v>738</v>
      </c>
      <c r="G533" s="142">
        <f t="shared" si="8"/>
        <v>8.0163052000000015</v>
      </c>
      <c r="H533" s="142">
        <v>0.11</v>
      </c>
      <c r="I533" s="142">
        <v>6.5386041000000006</v>
      </c>
      <c r="J533" s="142">
        <v>1.3677011000000001</v>
      </c>
      <c r="K533" s="142">
        <v>0</v>
      </c>
      <c r="L533" s="142">
        <v>0</v>
      </c>
      <c r="M533" s="142">
        <v>0</v>
      </c>
      <c r="N533" s="142">
        <v>0</v>
      </c>
      <c r="O533" s="142">
        <v>0.11</v>
      </c>
      <c r="P533" s="142">
        <v>0</v>
      </c>
      <c r="Q533" s="142">
        <v>0</v>
      </c>
      <c r="R533" s="142">
        <v>0</v>
      </c>
      <c r="S533" s="142">
        <v>0</v>
      </c>
      <c r="T533" s="142">
        <v>0</v>
      </c>
      <c r="U533" s="142">
        <v>1.0991606</v>
      </c>
      <c r="V533" s="142">
        <v>4.5974941999999999</v>
      </c>
      <c r="W533" s="142">
        <v>0.84194930000000001</v>
      </c>
      <c r="X533" s="142">
        <v>0.14547170000000001</v>
      </c>
      <c r="Y533" s="142">
        <v>0.11645</v>
      </c>
      <c r="Z533" s="142">
        <v>0</v>
      </c>
      <c r="AA533" s="142">
        <v>0.1053</v>
      </c>
      <c r="AB533" s="142">
        <v>0</v>
      </c>
      <c r="AC533" s="142">
        <v>0.10066650000000001</v>
      </c>
      <c r="AD533" s="142">
        <v>0</v>
      </c>
      <c r="AE533" s="143">
        <v>0.89981290000000003</v>
      </c>
      <c r="AF533" s="140"/>
      <c r="AG533" s="140"/>
      <c r="AH533" s="140"/>
    </row>
    <row r="534" spans="1:34" x14ac:dyDescent="0.2">
      <c r="A534" s="140" t="s">
        <v>2081</v>
      </c>
      <c r="B534" s="140" t="s">
        <v>31</v>
      </c>
      <c r="C534" s="140" t="s">
        <v>292</v>
      </c>
      <c r="D534" s="141" t="s">
        <v>17</v>
      </c>
      <c r="E534" s="141" t="s">
        <v>2081</v>
      </c>
      <c r="F534" s="140" t="s">
        <v>2498</v>
      </c>
      <c r="G534" s="142">
        <f t="shared" si="8"/>
        <v>3.0712692000000001</v>
      </c>
      <c r="H534" s="142">
        <v>0</v>
      </c>
      <c r="I534" s="142">
        <v>3.0712692000000001</v>
      </c>
      <c r="J534" s="142">
        <v>0</v>
      </c>
      <c r="K534" s="142">
        <v>0</v>
      </c>
      <c r="L534" s="142">
        <v>0</v>
      </c>
      <c r="M534" s="142">
        <v>0</v>
      </c>
      <c r="N534" s="142">
        <v>0</v>
      </c>
      <c r="O534" s="142">
        <v>0</v>
      </c>
      <c r="P534" s="142">
        <v>0</v>
      </c>
      <c r="Q534" s="142">
        <v>0</v>
      </c>
      <c r="R534" s="142">
        <v>0</v>
      </c>
      <c r="S534" s="142">
        <v>0</v>
      </c>
      <c r="T534" s="142">
        <v>0</v>
      </c>
      <c r="U534" s="142">
        <v>0.39211230000000002</v>
      </c>
      <c r="V534" s="142">
        <v>1.9579051000000001</v>
      </c>
      <c r="W534" s="142">
        <v>0.7212518</v>
      </c>
      <c r="X534" s="142">
        <v>0</v>
      </c>
      <c r="Y534" s="142">
        <v>0</v>
      </c>
      <c r="Z534" s="142">
        <v>0</v>
      </c>
      <c r="AA534" s="142">
        <v>0</v>
      </c>
      <c r="AB534" s="142">
        <v>0</v>
      </c>
      <c r="AC534" s="142">
        <v>0</v>
      </c>
      <c r="AD534" s="142">
        <v>0</v>
      </c>
      <c r="AE534" s="143">
        <v>0</v>
      </c>
      <c r="AF534" s="140"/>
      <c r="AG534" s="140"/>
      <c r="AH534" s="140"/>
    </row>
    <row r="535" spans="1:34" x14ac:dyDescent="0.2">
      <c r="A535" s="140" t="s">
        <v>2499</v>
      </c>
      <c r="B535" s="140" t="s">
        <v>31</v>
      </c>
      <c r="C535" s="140" t="s">
        <v>292</v>
      </c>
      <c r="D535" s="141" t="s">
        <v>17</v>
      </c>
      <c r="E535" s="141" t="s">
        <v>2499</v>
      </c>
      <c r="F535" s="140" t="s">
        <v>2500</v>
      </c>
      <c r="G535" s="142">
        <f t="shared" si="8"/>
        <v>4.9627116999999998</v>
      </c>
      <c r="H535" s="142">
        <v>0.18</v>
      </c>
      <c r="I535" s="142">
        <v>4.1260424000000002</v>
      </c>
      <c r="J535" s="142">
        <v>0.65666930000000001</v>
      </c>
      <c r="K535" s="142">
        <v>0.09</v>
      </c>
      <c r="L535" s="142">
        <v>0</v>
      </c>
      <c r="M535" s="142">
        <v>0</v>
      </c>
      <c r="N535" s="142">
        <v>0</v>
      </c>
      <c r="O535" s="142">
        <v>0.09</v>
      </c>
      <c r="P535" s="142">
        <v>0</v>
      </c>
      <c r="Q535" s="142">
        <v>0</v>
      </c>
      <c r="R535" s="142">
        <v>0</v>
      </c>
      <c r="S535" s="142">
        <v>0</v>
      </c>
      <c r="T535" s="142">
        <v>0</v>
      </c>
      <c r="U535" s="142">
        <v>0.51183769999999995</v>
      </c>
      <c r="V535" s="142">
        <v>2.6912932000000001</v>
      </c>
      <c r="W535" s="142">
        <v>0.9229115</v>
      </c>
      <c r="X535" s="142">
        <v>0</v>
      </c>
      <c r="Y535" s="142">
        <v>0</v>
      </c>
      <c r="Z535" s="142">
        <v>0</v>
      </c>
      <c r="AA535" s="142">
        <v>0</v>
      </c>
      <c r="AB535" s="142">
        <v>0</v>
      </c>
      <c r="AC535" s="142">
        <v>0</v>
      </c>
      <c r="AD535" s="142">
        <v>0</v>
      </c>
      <c r="AE535" s="143">
        <v>0.65666930000000001</v>
      </c>
      <c r="AF535" s="140"/>
      <c r="AG535" s="140"/>
      <c r="AH535" s="140"/>
    </row>
    <row r="536" spans="1:34" x14ac:dyDescent="0.2">
      <c r="A536" s="140" t="s">
        <v>2045</v>
      </c>
      <c r="B536" s="140" t="s">
        <v>31</v>
      </c>
      <c r="C536" s="140" t="s">
        <v>292</v>
      </c>
      <c r="D536" s="141" t="s">
        <v>17</v>
      </c>
      <c r="E536" s="141" t="s">
        <v>2045</v>
      </c>
      <c r="F536" s="140" t="s">
        <v>2070</v>
      </c>
      <c r="G536" s="142">
        <f t="shared" si="8"/>
        <v>3.0920779999999999</v>
      </c>
      <c r="H536" s="142">
        <v>0</v>
      </c>
      <c r="I536" s="142">
        <v>3.0920779999999999</v>
      </c>
      <c r="J536" s="142">
        <v>0</v>
      </c>
      <c r="K536" s="142">
        <v>0</v>
      </c>
      <c r="L536" s="142">
        <v>0</v>
      </c>
      <c r="M536" s="142">
        <v>0</v>
      </c>
      <c r="N536" s="142">
        <v>0</v>
      </c>
      <c r="O536" s="142">
        <v>0</v>
      </c>
      <c r="P536" s="142">
        <v>0</v>
      </c>
      <c r="Q536" s="142">
        <v>0</v>
      </c>
      <c r="R536" s="142">
        <v>0</v>
      </c>
      <c r="S536" s="142">
        <v>0</v>
      </c>
      <c r="T536" s="142">
        <v>0</v>
      </c>
      <c r="U536" s="142">
        <v>0.29584250000000001</v>
      </c>
      <c r="V536" s="142">
        <v>2.2297845999999999</v>
      </c>
      <c r="W536" s="142">
        <v>0.56645089999999998</v>
      </c>
      <c r="X536" s="142">
        <v>0</v>
      </c>
      <c r="Y536" s="142">
        <v>0</v>
      </c>
      <c r="Z536" s="142">
        <v>0</v>
      </c>
      <c r="AA536" s="142">
        <v>0</v>
      </c>
      <c r="AB536" s="142">
        <v>0</v>
      </c>
      <c r="AC536" s="142">
        <v>0</v>
      </c>
      <c r="AD536" s="142">
        <v>0</v>
      </c>
      <c r="AE536" s="143">
        <v>0</v>
      </c>
      <c r="AF536" s="140"/>
      <c r="AG536" s="140"/>
      <c r="AH536" s="140"/>
    </row>
    <row r="537" spans="1:34" x14ac:dyDescent="0.2">
      <c r="A537" s="140" t="s">
        <v>385</v>
      </c>
      <c r="B537" s="140" t="s">
        <v>31</v>
      </c>
      <c r="C537" s="140" t="s">
        <v>292</v>
      </c>
      <c r="D537" s="141" t="s">
        <v>17</v>
      </c>
      <c r="E537" s="141" t="s">
        <v>385</v>
      </c>
      <c r="F537" s="140" t="s">
        <v>386</v>
      </c>
      <c r="G537" s="142">
        <f t="shared" si="8"/>
        <v>4.5680246999999996</v>
      </c>
      <c r="H537" s="142">
        <v>0.12</v>
      </c>
      <c r="I537" s="142">
        <v>4.0573332999999998</v>
      </c>
      <c r="J537" s="142">
        <v>0.39069140000000002</v>
      </c>
      <c r="K537" s="142">
        <v>0</v>
      </c>
      <c r="L537" s="142">
        <v>0.12</v>
      </c>
      <c r="M537" s="142">
        <v>0</v>
      </c>
      <c r="N537" s="142">
        <v>0</v>
      </c>
      <c r="O537" s="142">
        <v>0</v>
      </c>
      <c r="P537" s="142">
        <v>0</v>
      </c>
      <c r="Q537" s="142">
        <v>0</v>
      </c>
      <c r="R537" s="142">
        <v>0</v>
      </c>
      <c r="S537" s="142">
        <v>0</v>
      </c>
      <c r="T537" s="142">
        <v>0</v>
      </c>
      <c r="U537" s="142">
        <v>0.58212019999999998</v>
      </c>
      <c r="V537" s="142">
        <v>2.8736106000000001</v>
      </c>
      <c r="W537" s="142">
        <v>0.60160250000000004</v>
      </c>
      <c r="X537" s="142">
        <v>0.1394204</v>
      </c>
      <c r="Y537" s="142">
        <v>0.13042999999999999</v>
      </c>
      <c r="Z537" s="142">
        <v>0.120841</v>
      </c>
      <c r="AA537" s="142">
        <v>0</v>
      </c>
      <c r="AB537" s="142">
        <v>0</v>
      </c>
      <c r="AC537" s="142">
        <v>0</v>
      </c>
      <c r="AD537" s="142">
        <v>0</v>
      </c>
      <c r="AE537" s="143">
        <v>0</v>
      </c>
      <c r="AF537" s="140"/>
      <c r="AG537" s="140"/>
      <c r="AH537" s="140"/>
    </row>
    <row r="538" spans="1:34" x14ac:dyDescent="0.2">
      <c r="A538" s="140" t="s">
        <v>742</v>
      </c>
      <c r="B538" s="140" t="s">
        <v>31</v>
      </c>
      <c r="C538" s="140" t="s">
        <v>292</v>
      </c>
      <c r="D538" s="141" t="s">
        <v>17</v>
      </c>
      <c r="E538" s="141" t="s">
        <v>742</v>
      </c>
      <c r="F538" s="140" t="s">
        <v>743</v>
      </c>
      <c r="G538" s="142">
        <f t="shared" si="8"/>
        <v>4.2927064999999995</v>
      </c>
      <c r="H538" s="142">
        <v>0.09</v>
      </c>
      <c r="I538" s="142">
        <v>3.1793800999999999</v>
      </c>
      <c r="J538" s="142">
        <v>1.0233264</v>
      </c>
      <c r="K538" s="142">
        <v>0.09</v>
      </c>
      <c r="L538" s="142">
        <v>0</v>
      </c>
      <c r="M538" s="142">
        <v>0</v>
      </c>
      <c r="N538" s="142">
        <v>0</v>
      </c>
      <c r="O538" s="142">
        <v>0</v>
      </c>
      <c r="P538" s="142">
        <v>0</v>
      </c>
      <c r="Q538" s="142">
        <v>0</v>
      </c>
      <c r="R538" s="142">
        <v>0</v>
      </c>
      <c r="S538" s="142">
        <v>0</v>
      </c>
      <c r="T538" s="142">
        <v>0</v>
      </c>
      <c r="U538" s="142">
        <v>0.70154570000000005</v>
      </c>
      <c r="V538" s="142">
        <v>1.9993897</v>
      </c>
      <c r="W538" s="142">
        <v>0.4784447</v>
      </c>
      <c r="X538" s="142">
        <v>0.26746999999999999</v>
      </c>
      <c r="Y538" s="142">
        <v>0.14052919999999999</v>
      </c>
      <c r="Z538" s="142">
        <v>0</v>
      </c>
      <c r="AA538" s="142">
        <v>0</v>
      </c>
      <c r="AB538" s="142">
        <v>0</v>
      </c>
      <c r="AC538" s="142">
        <v>0</v>
      </c>
      <c r="AD538" s="142">
        <v>0</v>
      </c>
      <c r="AE538" s="143">
        <v>0.61532719999999996</v>
      </c>
      <c r="AF538" s="140"/>
      <c r="AG538" s="140"/>
      <c r="AH538" s="140"/>
    </row>
    <row r="539" spans="1:34" x14ac:dyDescent="0.2">
      <c r="A539" s="140" t="s">
        <v>2501</v>
      </c>
      <c r="B539" s="140" t="s">
        <v>31</v>
      </c>
      <c r="C539" s="140" t="s">
        <v>292</v>
      </c>
      <c r="D539" s="141" t="s">
        <v>17</v>
      </c>
      <c r="E539" s="141" t="s">
        <v>2501</v>
      </c>
      <c r="F539" s="140" t="s">
        <v>2502</v>
      </c>
      <c r="G539" s="142">
        <f t="shared" si="8"/>
        <v>4.6476070000000007</v>
      </c>
      <c r="H539" s="142">
        <v>0</v>
      </c>
      <c r="I539" s="142">
        <v>3.9780688000000004</v>
      </c>
      <c r="J539" s="142">
        <v>0.66953819999999997</v>
      </c>
      <c r="K539" s="142">
        <v>0</v>
      </c>
      <c r="L539" s="142">
        <v>0</v>
      </c>
      <c r="M539" s="142">
        <v>0</v>
      </c>
      <c r="N539" s="142">
        <v>0</v>
      </c>
      <c r="O539" s="142">
        <v>0</v>
      </c>
      <c r="P539" s="142">
        <v>0</v>
      </c>
      <c r="Q539" s="142">
        <v>0</v>
      </c>
      <c r="R539" s="142">
        <v>0</v>
      </c>
      <c r="S539" s="142">
        <v>0</v>
      </c>
      <c r="T539" s="142">
        <v>0</v>
      </c>
      <c r="U539" s="142">
        <v>0.60562760000000004</v>
      </c>
      <c r="V539" s="142">
        <v>3.1569649000000002</v>
      </c>
      <c r="W539" s="142">
        <v>0.21547630000000001</v>
      </c>
      <c r="X539" s="142">
        <v>0</v>
      </c>
      <c r="Y539" s="142">
        <v>0.12454</v>
      </c>
      <c r="Z539" s="142">
        <v>0</v>
      </c>
      <c r="AA539" s="142">
        <v>0</v>
      </c>
      <c r="AB539" s="142">
        <v>0</v>
      </c>
      <c r="AC539" s="142">
        <v>0</v>
      </c>
      <c r="AD539" s="142">
        <v>0</v>
      </c>
      <c r="AE539" s="143">
        <v>0.54499819999999999</v>
      </c>
      <c r="AF539" s="140"/>
      <c r="AG539" s="140"/>
      <c r="AH539" s="140"/>
    </row>
    <row r="540" spans="1:34" x14ac:dyDescent="0.2">
      <c r="A540" s="140" t="s">
        <v>104</v>
      </c>
      <c r="B540" s="140" t="s">
        <v>31</v>
      </c>
      <c r="C540" s="140" t="s">
        <v>292</v>
      </c>
      <c r="D540" s="141" t="s">
        <v>17</v>
      </c>
      <c r="E540" s="141" t="s">
        <v>104</v>
      </c>
      <c r="F540" s="140" t="s">
        <v>741</v>
      </c>
      <c r="G540" s="142">
        <f t="shared" si="8"/>
        <v>10.804823199999998</v>
      </c>
      <c r="H540" s="142">
        <v>0.03</v>
      </c>
      <c r="I540" s="142">
        <v>9.3585502999999992</v>
      </c>
      <c r="J540" s="142">
        <v>1.4162729000000001</v>
      </c>
      <c r="K540" s="142">
        <v>0</v>
      </c>
      <c r="L540" s="142">
        <v>0.03</v>
      </c>
      <c r="M540" s="142">
        <v>0</v>
      </c>
      <c r="N540" s="142">
        <v>0</v>
      </c>
      <c r="O540" s="142">
        <v>0</v>
      </c>
      <c r="P540" s="142">
        <v>0</v>
      </c>
      <c r="Q540" s="142">
        <v>0</v>
      </c>
      <c r="R540" s="142">
        <v>0</v>
      </c>
      <c r="S540" s="142">
        <v>0</v>
      </c>
      <c r="T540" s="142">
        <v>0</v>
      </c>
      <c r="U540" s="142">
        <v>1.5663088000000001</v>
      </c>
      <c r="V540" s="142">
        <v>6.1646631999999997</v>
      </c>
      <c r="W540" s="142">
        <v>1.6275782999999999</v>
      </c>
      <c r="X540" s="142">
        <v>0.1004505</v>
      </c>
      <c r="Y540" s="142">
        <v>0</v>
      </c>
      <c r="Z540" s="142">
        <v>0.32333000000000001</v>
      </c>
      <c r="AA540" s="142">
        <v>0.38484000000000002</v>
      </c>
      <c r="AB540" s="142">
        <v>0</v>
      </c>
      <c r="AC540" s="142">
        <v>0.13494</v>
      </c>
      <c r="AD540" s="142">
        <v>0</v>
      </c>
      <c r="AE540" s="143">
        <v>0.47271239999999998</v>
      </c>
      <c r="AF540" s="140"/>
      <c r="AG540" s="140"/>
      <c r="AH540" s="140"/>
    </row>
    <row r="541" spans="1:34" x14ac:dyDescent="0.2">
      <c r="A541" s="140" t="s">
        <v>2503</v>
      </c>
      <c r="B541" s="140" t="s">
        <v>31</v>
      </c>
      <c r="C541" s="140" t="s">
        <v>292</v>
      </c>
      <c r="D541" s="141" t="s">
        <v>17</v>
      </c>
      <c r="E541" s="141" t="s">
        <v>2503</v>
      </c>
      <c r="F541" s="140" t="s">
        <v>2504</v>
      </c>
      <c r="G541" s="142">
        <f t="shared" si="8"/>
        <v>6.7485311999999995</v>
      </c>
      <c r="H541" s="142">
        <v>7.0000000000000007E-2</v>
      </c>
      <c r="I541" s="142">
        <v>5.9446815999999991</v>
      </c>
      <c r="J541" s="142">
        <v>0.73384959999999999</v>
      </c>
      <c r="K541" s="142">
        <v>7.0000000000000007E-2</v>
      </c>
      <c r="L541" s="142">
        <v>0</v>
      </c>
      <c r="M541" s="142">
        <v>0</v>
      </c>
      <c r="N541" s="142">
        <v>0</v>
      </c>
      <c r="O541" s="142">
        <v>0</v>
      </c>
      <c r="P541" s="142">
        <v>0</v>
      </c>
      <c r="Q541" s="142">
        <v>0</v>
      </c>
      <c r="R541" s="142">
        <v>0</v>
      </c>
      <c r="S541" s="142">
        <v>0</v>
      </c>
      <c r="T541" s="142">
        <v>0</v>
      </c>
      <c r="U541" s="142">
        <v>1.1517978</v>
      </c>
      <c r="V541" s="142">
        <v>3.8765847999999998</v>
      </c>
      <c r="W541" s="142">
        <v>0.91629899999999997</v>
      </c>
      <c r="X541" s="142">
        <v>0.102684</v>
      </c>
      <c r="Y541" s="142">
        <v>0.39257239999999999</v>
      </c>
      <c r="Z541" s="142">
        <v>0.10279000000000001</v>
      </c>
      <c r="AA541" s="142">
        <v>0</v>
      </c>
      <c r="AB541" s="142">
        <v>0</v>
      </c>
      <c r="AC541" s="142">
        <v>0</v>
      </c>
      <c r="AD541" s="142">
        <v>0</v>
      </c>
      <c r="AE541" s="143">
        <v>0.13580320000000001</v>
      </c>
      <c r="AF541" s="140"/>
      <c r="AG541" s="140"/>
      <c r="AH541" s="140"/>
    </row>
    <row r="542" spans="1:34" x14ac:dyDescent="0.2">
      <c r="A542" s="140" t="s">
        <v>81</v>
      </c>
      <c r="B542" s="140" t="s">
        <v>31</v>
      </c>
      <c r="C542" s="140" t="s">
        <v>292</v>
      </c>
      <c r="D542" s="141" t="s">
        <v>17</v>
      </c>
      <c r="E542" s="141" t="s">
        <v>81</v>
      </c>
      <c r="F542" s="140" t="s">
        <v>740</v>
      </c>
      <c r="G542" s="142">
        <f t="shared" si="8"/>
        <v>9.2765720999999992</v>
      </c>
      <c r="H542" s="142">
        <v>0</v>
      </c>
      <c r="I542" s="142">
        <v>8.7596562999999996</v>
      </c>
      <c r="J542" s="142">
        <v>0.51691580000000004</v>
      </c>
      <c r="K542" s="142">
        <v>0</v>
      </c>
      <c r="L542" s="142">
        <v>0</v>
      </c>
      <c r="M542" s="142">
        <v>0</v>
      </c>
      <c r="N542" s="142">
        <v>0</v>
      </c>
      <c r="O542" s="142">
        <v>0</v>
      </c>
      <c r="P542" s="142">
        <v>0</v>
      </c>
      <c r="Q542" s="142">
        <v>0</v>
      </c>
      <c r="R542" s="142">
        <v>0</v>
      </c>
      <c r="S542" s="142">
        <v>0</v>
      </c>
      <c r="T542" s="142">
        <v>0</v>
      </c>
      <c r="U542" s="142">
        <v>1.4950962000000001</v>
      </c>
      <c r="V542" s="142">
        <v>5.8924073000000003</v>
      </c>
      <c r="W542" s="142">
        <v>1.3721528000000001</v>
      </c>
      <c r="X542" s="142">
        <v>0.1404</v>
      </c>
      <c r="Y542" s="142">
        <v>0.14706</v>
      </c>
      <c r="Z542" s="142">
        <v>0</v>
      </c>
      <c r="AA542" s="142">
        <v>0</v>
      </c>
      <c r="AB542" s="142">
        <v>0</v>
      </c>
      <c r="AC542" s="142">
        <v>0</v>
      </c>
      <c r="AD542" s="142">
        <v>0</v>
      </c>
      <c r="AE542" s="143">
        <v>0.22945579999999999</v>
      </c>
      <c r="AF542" s="140"/>
      <c r="AG542" s="140"/>
      <c r="AH542" s="140"/>
    </row>
    <row r="543" spans="1:34" x14ac:dyDescent="0.2">
      <c r="A543" s="140" t="s">
        <v>2505</v>
      </c>
      <c r="B543" s="140" t="s">
        <v>31</v>
      </c>
      <c r="C543" s="140" t="s">
        <v>292</v>
      </c>
      <c r="D543" s="141" t="s">
        <v>17</v>
      </c>
      <c r="E543" s="141" t="s">
        <v>2505</v>
      </c>
      <c r="F543" s="140" t="s">
        <v>2506</v>
      </c>
      <c r="G543" s="142">
        <f t="shared" si="8"/>
        <v>5.8046410000000002</v>
      </c>
      <c r="H543" s="142">
        <v>0</v>
      </c>
      <c r="I543" s="142">
        <v>3.6431179999999999</v>
      </c>
      <c r="J543" s="142">
        <v>2.1615229999999999</v>
      </c>
      <c r="K543" s="142">
        <v>0</v>
      </c>
      <c r="L543" s="142">
        <v>0</v>
      </c>
      <c r="M543" s="142">
        <v>0</v>
      </c>
      <c r="N543" s="142">
        <v>0</v>
      </c>
      <c r="O543" s="142">
        <v>0</v>
      </c>
      <c r="P543" s="142">
        <v>0</v>
      </c>
      <c r="Q543" s="142">
        <v>0</v>
      </c>
      <c r="R543" s="142">
        <v>0</v>
      </c>
      <c r="S543" s="142">
        <v>0</v>
      </c>
      <c r="T543" s="142">
        <v>0</v>
      </c>
      <c r="U543" s="142">
        <v>0.83263790000000004</v>
      </c>
      <c r="V543" s="142">
        <v>2.4137401000000001</v>
      </c>
      <c r="W543" s="142">
        <v>0.39673999999999998</v>
      </c>
      <c r="X543" s="142">
        <v>0.47511599999999998</v>
      </c>
      <c r="Y543" s="142">
        <v>0.13935</v>
      </c>
      <c r="Z543" s="142">
        <v>0</v>
      </c>
      <c r="AA543" s="142">
        <v>0</v>
      </c>
      <c r="AB543" s="142">
        <v>0.12038</v>
      </c>
      <c r="AC543" s="142">
        <v>0.75859799999999999</v>
      </c>
      <c r="AD543" s="142">
        <v>0</v>
      </c>
      <c r="AE543" s="143">
        <v>0.66807899999999998</v>
      </c>
      <c r="AF543" s="140"/>
      <c r="AG543" s="140"/>
      <c r="AH543" s="140"/>
    </row>
    <row r="544" spans="1:34" x14ac:dyDescent="0.2">
      <c r="A544" s="140" t="s">
        <v>128</v>
      </c>
      <c r="B544" s="140" t="s">
        <v>31</v>
      </c>
      <c r="C544" s="140" t="s">
        <v>292</v>
      </c>
      <c r="D544" s="141" t="s">
        <v>17</v>
      </c>
      <c r="E544" s="141" t="s">
        <v>128</v>
      </c>
      <c r="F544" s="140" t="s">
        <v>744</v>
      </c>
      <c r="G544" s="142">
        <f t="shared" si="8"/>
        <v>6.8747995999999993</v>
      </c>
      <c r="H544" s="142">
        <v>0.12</v>
      </c>
      <c r="I544" s="142">
        <v>5.3432678999999998</v>
      </c>
      <c r="J544" s="142">
        <v>1.4115316999999998</v>
      </c>
      <c r="K544" s="142">
        <v>0</v>
      </c>
      <c r="L544" s="142">
        <v>0</v>
      </c>
      <c r="M544" s="142">
        <v>0</v>
      </c>
      <c r="N544" s="142">
        <v>0.12</v>
      </c>
      <c r="O544" s="142">
        <v>0</v>
      </c>
      <c r="P544" s="142">
        <v>0</v>
      </c>
      <c r="Q544" s="142">
        <v>0</v>
      </c>
      <c r="R544" s="142">
        <v>0</v>
      </c>
      <c r="S544" s="142">
        <v>0</v>
      </c>
      <c r="T544" s="142">
        <v>0</v>
      </c>
      <c r="U544" s="142">
        <v>0.89118010000000003</v>
      </c>
      <c r="V544" s="142">
        <v>3.8280652000000002</v>
      </c>
      <c r="W544" s="142">
        <v>0.62402259999999998</v>
      </c>
      <c r="X544" s="142">
        <v>0.11293839999999999</v>
      </c>
      <c r="Y544" s="142">
        <v>0</v>
      </c>
      <c r="Z544" s="142">
        <v>0.33389999999999997</v>
      </c>
      <c r="AA544" s="142">
        <v>0.18925</v>
      </c>
      <c r="AB544" s="142">
        <v>0</v>
      </c>
      <c r="AC544" s="142">
        <v>0</v>
      </c>
      <c r="AD544" s="142">
        <v>0</v>
      </c>
      <c r="AE544" s="143">
        <v>0.77544329999999995</v>
      </c>
      <c r="AF544" s="140"/>
      <c r="AG544" s="140"/>
      <c r="AH544" s="140"/>
    </row>
    <row r="545" spans="1:34" x14ac:dyDescent="0.2">
      <c r="A545" s="140" t="s">
        <v>1977</v>
      </c>
      <c r="B545" s="140" t="s">
        <v>31</v>
      </c>
      <c r="C545" s="140" t="s">
        <v>292</v>
      </c>
      <c r="D545" s="141" t="s">
        <v>17</v>
      </c>
      <c r="E545" s="141" t="s">
        <v>1977</v>
      </c>
      <c r="F545" s="140" t="s">
        <v>1990</v>
      </c>
      <c r="G545" s="142">
        <f t="shared" si="8"/>
        <v>12.127354200000003</v>
      </c>
      <c r="H545" s="142">
        <v>0.13</v>
      </c>
      <c r="I545" s="142">
        <v>9.3227927000000008</v>
      </c>
      <c r="J545" s="142">
        <v>2.6745615000000003</v>
      </c>
      <c r="K545" s="142">
        <v>0.13</v>
      </c>
      <c r="L545" s="142">
        <v>0</v>
      </c>
      <c r="M545" s="142">
        <v>0</v>
      </c>
      <c r="N545" s="142">
        <v>0</v>
      </c>
      <c r="O545" s="142">
        <v>0</v>
      </c>
      <c r="P545" s="142">
        <v>0</v>
      </c>
      <c r="Q545" s="142">
        <v>0</v>
      </c>
      <c r="R545" s="142">
        <v>0</v>
      </c>
      <c r="S545" s="142">
        <v>0</v>
      </c>
      <c r="T545" s="142">
        <v>0</v>
      </c>
      <c r="U545" s="142">
        <v>1.4854955000000001</v>
      </c>
      <c r="V545" s="142">
        <v>7.2639978999999997</v>
      </c>
      <c r="W545" s="142">
        <v>0.57329929999999996</v>
      </c>
      <c r="X545" s="142">
        <v>0.1084682</v>
      </c>
      <c r="Y545" s="142">
        <v>0.63799459999999997</v>
      </c>
      <c r="Z545" s="142">
        <v>0</v>
      </c>
      <c r="AA545" s="142">
        <v>0.11169999999999999</v>
      </c>
      <c r="AB545" s="142">
        <v>0.34554509999999999</v>
      </c>
      <c r="AC545" s="142">
        <v>0.28037000000000001</v>
      </c>
      <c r="AD545" s="142">
        <v>0</v>
      </c>
      <c r="AE545" s="143">
        <v>1.1904836000000001</v>
      </c>
      <c r="AF545" s="140"/>
      <c r="AG545" s="140"/>
      <c r="AH545" s="140"/>
    </row>
    <row r="546" spans="1:34" x14ac:dyDescent="0.2">
      <c r="A546" s="140" t="s">
        <v>890</v>
      </c>
      <c r="B546" s="140" t="s">
        <v>31</v>
      </c>
      <c r="C546" s="140" t="s">
        <v>292</v>
      </c>
      <c r="D546" s="141" t="s">
        <v>17</v>
      </c>
      <c r="E546" s="141" t="s">
        <v>890</v>
      </c>
      <c r="F546" s="140" t="s">
        <v>891</v>
      </c>
      <c r="G546" s="142">
        <f t="shared" si="8"/>
        <v>12.1742647</v>
      </c>
      <c r="H546" s="142">
        <v>0.05</v>
      </c>
      <c r="I546" s="142">
        <v>10.068269299999999</v>
      </c>
      <c r="J546" s="142">
        <v>2.0559954</v>
      </c>
      <c r="K546" s="142">
        <v>0</v>
      </c>
      <c r="L546" s="142">
        <v>0</v>
      </c>
      <c r="M546" s="142">
        <v>0</v>
      </c>
      <c r="N546" s="142">
        <v>0.05</v>
      </c>
      <c r="O546" s="142">
        <v>0</v>
      </c>
      <c r="P546" s="142">
        <v>0</v>
      </c>
      <c r="Q546" s="142">
        <v>0</v>
      </c>
      <c r="R546" s="142">
        <v>0</v>
      </c>
      <c r="S546" s="142">
        <v>0</v>
      </c>
      <c r="T546" s="142">
        <v>0</v>
      </c>
      <c r="U546" s="142">
        <v>2.6668040999999998</v>
      </c>
      <c r="V546" s="142">
        <v>5.6074413999999999</v>
      </c>
      <c r="W546" s="142">
        <v>1.7940237999999999</v>
      </c>
      <c r="X546" s="142">
        <v>0.32525320000000002</v>
      </c>
      <c r="Y546" s="142">
        <v>0.20709</v>
      </c>
      <c r="Z546" s="142">
        <v>0.26109399999999999</v>
      </c>
      <c r="AA546" s="142">
        <v>0.74950000000000006</v>
      </c>
      <c r="AB546" s="142">
        <v>0</v>
      </c>
      <c r="AC546" s="142">
        <v>0.15003349999999999</v>
      </c>
      <c r="AD546" s="142">
        <v>0</v>
      </c>
      <c r="AE546" s="143">
        <v>0.36302469999999998</v>
      </c>
      <c r="AF546" s="140"/>
      <c r="AG546" s="140"/>
      <c r="AH546" s="140"/>
    </row>
    <row r="547" spans="1:34" x14ac:dyDescent="0.2">
      <c r="A547" s="140" t="s">
        <v>163</v>
      </c>
      <c r="B547" s="140" t="s">
        <v>31</v>
      </c>
      <c r="C547" s="140" t="s">
        <v>292</v>
      </c>
      <c r="D547" s="141" t="s">
        <v>17</v>
      </c>
      <c r="E547" s="141" t="s">
        <v>163</v>
      </c>
      <c r="F547" s="140" t="s">
        <v>1966</v>
      </c>
      <c r="G547" s="142">
        <f t="shared" si="8"/>
        <v>4.1104837999999999</v>
      </c>
      <c r="H547" s="142">
        <v>0</v>
      </c>
      <c r="I547" s="142">
        <v>3.5917166000000003</v>
      </c>
      <c r="J547" s="142">
        <v>0.51876719999999998</v>
      </c>
      <c r="K547" s="142">
        <v>0</v>
      </c>
      <c r="L547" s="142">
        <v>0</v>
      </c>
      <c r="M547" s="142">
        <v>0</v>
      </c>
      <c r="N547" s="142">
        <v>0</v>
      </c>
      <c r="O547" s="142">
        <v>0</v>
      </c>
      <c r="P547" s="142">
        <v>0</v>
      </c>
      <c r="Q547" s="142">
        <v>0</v>
      </c>
      <c r="R547" s="142">
        <v>0</v>
      </c>
      <c r="S547" s="142">
        <v>0</v>
      </c>
      <c r="T547" s="142">
        <v>0</v>
      </c>
      <c r="U547" s="142">
        <v>0.83597650000000001</v>
      </c>
      <c r="V547" s="142">
        <v>2.1765690000000002</v>
      </c>
      <c r="W547" s="142">
        <v>0.57917110000000005</v>
      </c>
      <c r="X547" s="142">
        <v>0.40178219999999998</v>
      </c>
      <c r="Y547" s="142">
        <v>0</v>
      </c>
      <c r="Z547" s="142">
        <v>0</v>
      </c>
      <c r="AA547" s="142">
        <v>0</v>
      </c>
      <c r="AB547" s="142">
        <v>0</v>
      </c>
      <c r="AC547" s="142">
        <v>0.11698500000000001</v>
      </c>
      <c r="AD547" s="142">
        <v>0</v>
      </c>
      <c r="AE547" s="143">
        <v>0</v>
      </c>
      <c r="AF547" s="140"/>
      <c r="AG547" s="140"/>
      <c r="AH547" s="140"/>
    </row>
    <row r="548" spans="1:34" x14ac:dyDescent="0.2">
      <c r="A548" s="140" t="s">
        <v>2047</v>
      </c>
      <c r="B548" s="140" t="s">
        <v>65</v>
      </c>
      <c r="C548" s="140" t="s">
        <v>293</v>
      </c>
      <c r="D548" s="141" t="s">
        <v>59</v>
      </c>
      <c r="E548" s="141" t="s">
        <v>2047</v>
      </c>
      <c r="F548" s="140" t="s">
        <v>2507</v>
      </c>
      <c r="G548" s="142">
        <f t="shared" si="8"/>
        <v>5.2328933999999991</v>
      </c>
      <c r="H548" s="142">
        <v>0.17</v>
      </c>
      <c r="I548" s="142">
        <v>4.8126741999999991</v>
      </c>
      <c r="J548" s="142">
        <v>0.25021919999999997</v>
      </c>
      <c r="K548" s="142">
        <v>0</v>
      </c>
      <c r="L548" s="142">
        <v>0</v>
      </c>
      <c r="M548" s="142">
        <v>0</v>
      </c>
      <c r="N548" s="142">
        <v>0</v>
      </c>
      <c r="O548" s="142">
        <v>0.17</v>
      </c>
      <c r="P548" s="142">
        <v>0</v>
      </c>
      <c r="Q548" s="142">
        <v>0</v>
      </c>
      <c r="R548" s="142">
        <v>0</v>
      </c>
      <c r="S548" s="142">
        <v>0</v>
      </c>
      <c r="T548" s="142">
        <v>0</v>
      </c>
      <c r="U548" s="142">
        <v>1.1824561</v>
      </c>
      <c r="V548" s="142">
        <v>3.2488796999999998</v>
      </c>
      <c r="W548" s="142">
        <v>0.38133840000000002</v>
      </c>
      <c r="X548" s="142">
        <v>0.25021919999999997</v>
      </c>
      <c r="Y548" s="142">
        <v>0</v>
      </c>
      <c r="Z548" s="142">
        <v>0</v>
      </c>
      <c r="AA548" s="142">
        <v>0</v>
      </c>
      <c r="AB548" s="142">
        <v>0</v>
      </c>
      <c r="AC548" s="142">
        <v>0</v>
      </c>
      <c r="AD548" s="142">
        <v>0</v>
      </c>
      <c r="AE548" s="143">
        <v>0</v>
      </c>
      <c r="AF548" s="140"/>
      <c r="AG548" s="140"/>
      <c r="AH548" s="140"/>
    </row>
    <row r="549" spans="1:34" x14ac:dyDescent="0.2">
      <c r="A549" s="140" t="s">
        <v>750</v>
      </c>
      <c r="B549" s="140" t="s">
        <v>65</v>
      </c>
      <c r="C549" s="140" t="s">
        <v>293</v>
      </c>
      <c r="D549" s="141" t="s">
        <v>59</v>
      </c>
      <c r="E549" s="141" t="s">
        <v>750</v>
      </c>
      <c r="F549" s="140" t="s">
        <v>751</v>
      </c>
      <c r="G549" s="142">
        <f t="shared" si="8"/>
        <v>9.1971674999999991</v>
      </c>
      <c r="H549" s="142">
        <v>0.18</v>
      </c>
      <c r="I549" s="142">
        <v>7.7495611000000002</v>
      </c>
      <c r="J549" s="142">
        <v>1.2676064</v>
      </c>
      <c r="K549" s="142">
        <v>0</v>
      </c>
      <c r="L549" s="142">
        <v>0</v>
      </c>
      <c r="M549" s="142">
        <v>0</v>
      </c>
      <c r="N549" s="142">
        <v>0.18</v>
      </c>
      <c r="O549" s="142">
        <v>0</v>
      </c>
      <c r="P549" s="142">
        <v>0</v>
      </c>
      <c r="Q549" s="142">
        <v>0</v>
      </c>
      <c r="R549" s="142">
        <v>0</v>
      </c>
      <c r="S549" s="142">
        <v>0</v>
      </c>
      <c r="T549" s="142">
        <v>0</v>
      </c>
      <c r="U549" s="142">
        <v>1.8270469</v>
      </c>
      <c r="V549" s="142">
        <v>4.8524151</v>
      </c>
      <c r="W549" s="142">
        <v>1.0700991</v>
      </c>
      <c r="X549" s="142">
        <v>0</v>
      </c>
      <c r="Y549" s="142">
        <v>0.30025000000000002</v>
      </c>
      <c r="Z549" s="142">
        <v>0.11229</v>
      </c>
      <c r="AA549" s="142">
        <v>0.40365000000000001</v>
      </c>
      <c r="AB549" s="142">
        <v>0.10692</v>
      </c>
      <c r="AC549" s="142">
        <v>0</v>
      </c>
      <c r="AD549" s="142">
        <v>0</v>
      </c>
      <c r="AE549" s="143">
        <v>0.34449639999999998</v>
      </c>
      <c r="AF549" s="140"/>
      <c r="AG549" s="140"/>
      <c r="AH549" s="140"/>
    </row>
    <row r="550" spans="1:34" x14ac:dyDescent="0.2">
      <c r="A550" s="140" t="s">
        <v>2046</v>
      </c>
      <c r="B550" s="140" t="s">
        <v>65</v>
      </c>
      <c r="C550" s="140" t="s">
        <v>293</v>
      </c>
      <c r="D550" s="141" t="s">
        <v>59</v>
      </c>
      <c r="E550" s="141" t="s">
        <v>2046</v>
      </c>
      <c r="F550" s="140" t="s">
        <v>2508</v>
      </c>
      <c r="G550" s="142">
        <f t="shared" si="8"/>
        <v>7.2123806999999998</v>
      </c>
      <c r="H550" s="142">
        <v>0.09</v>
      </c>
      <c r="I550" s="142">
        <v>5.2531672</v>
      </c>
      <c r="J550" s="142">
        <v>1.8692134999999999</v>
      </c>
      <c r="K550" s="142">
        <v>0</v>
      </c>
      <c r="L550" s="142">
        <v>0</v>
      </c>
      <c r="M550" s="142">
        <v>0</v>
      </c>
      <c r="N550" s="142">
        <v>0</v>
      </c>
      <c r="O550" s="142">
        <v>0</v>
      </c>
      <c r="P550" s="142">
        <v>0</v>
      </c>
      <c r="Q550" s="142">
        <v>0</v>
      </c>
      <c r="R550" s="142">
        <v>0.09</v>
      </c>
      <c r="S550" s="142">
        <v>0</v>
      </c>
      <c r="T550" s="142">
        <v>0</v>
      </c>
      <c r="U550" s="142">
        <v>0.76108279999999995</v>
      </c>
      <c r="V550" s="142">
        <v>3.6264050999999999</v>
      </c>
      <c r="W550" s="142">
        <v>0.86567930000000004</v>
      </c>
      <c r="X550" s="142">
        <v>1.1783634999999999</v>
      </c>
      <c r="Y550" s="142">
        <v>0</v>
      </c>
      <c r="Z550" s="142">
        <v>0.12690000000000001</v>
      </c>
      <c r="AA550" s="142">
        <v>0.22109999999999999</v>
      </c>
      <c r="AB550" s="142">
        <v>0</v>
      </c>
      <c r="AC550" s="142">
        <v>0</v>
      </c>
      <c r="AD550" s="142">
        <v>0</v>
      </c>
      <c r="AE550" s="143">
        <v>0.34284999999999999</v>
      </c>
      <c r="AF550" s="140"/>
      <c r="AG550" s="140"/>
      <c r="AH550" s="140"/>
    </row>
    <row r="551" spans="1:34" x14ac:dyDescent="0.2">
      <c r="A551" s="140" t="s">
        <v>977</v>
      </c>
      <c r="B551" s="140" t="s">
        <v>65</v>
      </c>
      <c r="C551" s="140" t="s">
        <v>293</v>
      </c>
      <c r="D551" s="141" t="s">
        <v>59</v>
      </c>
      <c r="E551" s="141" t="s">
        <v>977</v>
      </c>
      <c r="F551" s="140" t="s">
        <v>1967</v>
      </c>
      <c r="G551" s="142">
        <f t="shared" si="8"/>
        <v>2.6856980999999998</v>
      </c>
      <c r="H551" s="142">
        <v>0.11</v>
      </c>
      <c r="I551" s="142">
        <v>2.4685671999999999</v>
      </c>
      <c r="J551" s="142">
        <v>0.1071309</v>
      </c>
      <c r="K551" s="142">
        <v>0.11</v>
      </c>
      <c r="L551" s="142">
        <v>0</v>
      </c>
      <c r="M551" s="142">
        <v>0</v>
      </c>
      <c r="N551" s="142">
        <v>0</v>
      </c>
      <c r="O551" s="142">
        <v>0</v>
      </c>
      <c r="P551" s="142">
        <v>0</v>
      </c>
      <c r="Q551" s="142">
        <v>0</v>
      </c>
      <c r="R551" s="142">
        <v>0</v>
      </c>
      <c r="S551" s="142">
        <v>0</v>
      </c>
      <c r="T551" s="142">
        <v>0</v>
      </c>
      <c r="U551" s="142">
        <v>0.32670660000000001</v>
      </c>
      <c r="V551" s="142">
        <v>1.8521742999999999</v>
      </c>
      <c r="W551" s="142">
        <v>0.28968630000000001</v>
      </c>
      <c r="X551" s="142">
        <v>0</v>
      </c>
      <c r="Y551" s="142">
        <v>0</v>
      </c>
      <c r="Z551" s="142">
        <v>0</v>
      </c>
      <c r="AA551" s="142">
        <v>0</v>
      </c>
      <c r="AB551" s="142">
        <v>0</v>
      </c>
      <c r="AC551" s="142">
        <v>0</v>
      </c>
      <c r="AD551" s="142">
        <v>0</v>
      </c>
      <c r="AE551" s="143">
        <v>0.1071309</v>
      </c>
      <c r="AF551" s="140"/>
      <c r="AG551" s="140"/>
      <c r="AH551" s="140"/>
    </row>
    <row r="552" spans="1:34" x14ac:dyDescent="0.2">
      <c r="A552" s="140" t="s">
        <v>141</v>
      </c>
      <c r="B552" s="140" t="s">
        <v>65</v>
      </c>
      <c r="C552" s="140" t="s">
        <v>293</v>
      </c>
      <c r="D552" s="141" t="s">
        <v>59</v>
      </c>
      <c r="E552" s="141" t="s">
        <v>141</v>
      </c>
      <c r="F552" s="140" t="s">
        <v>210</v>
      </c>
      <c r="G552" s="142">
        <f t="shared" si="8"/>
        <v>9.0314639000000003</v>
      </c>
      <c r="H552" s="142">
        <v>0.11</v>
      </c>
      <c r="I552" s="142">
        <v>7.6681740000000005</v>
      </c>
      <c r="J552" s="142">
        <v>1.2532899</v>
      </c>
      <c r="K552" s="142">
        <v>0</v>
      </c>
      <c r="L552" s="142">
        <v>0</v>
      </c>
      <c r="M552" s="142">
        <v>0.11</v>
      </c>
      <c r="N552" s="142">
        <v>0</v>
      </c>
      <c r="O552" s="142">
        <v>0</v>
      </c>
      <c r="P552" s="142">
        <v>0</v>
      </c>
      <c r="Q552" s="142">
        <v>0</v>
      </c>
      <c r="R552" s="142">
        <v>0</v>
      </c>
      <c r="S552" s="142">
        <v>0</v>
      </c>
      <c r="T552" s="142">
        <v>0</v>
      </c>
      <c r="U552" s="142">
        <v>1.2775943000000001</v>
      </c>
      <c r="V552" s="142">
        <v>6.1977162999999997</v>
      </c>
      <c r="W552" s="142">
        <v>0.19286339999999999</v>
      </c>
      <c r="X552" s="142">
        <v>0</v>
      </c>
      <c r="Y552" s="142">
        <v>0.3069114</v>
      </c>
      <c r="Z552" s="142">
        <v>0</v>
      </c>
      <c r="AA552" s="142">
        <v>0.42425580000000002</v>
      </c>
      <c r="AB552" s="142">
        <v>0</v>
      </c>
      <c r="AC552" s="142">
        <v>0.11206000000000001</v>
      </c>
      <c r="AD552" s="142">
        <v>0</v>
      </c>
      <c r="AE552" s="143">
        <v>0.4100627</v>
      </c>
      <c r="AF552" s="140"/>
      <c r="AG552" s="140"/>
      <c r="AH552" s="140"/>
    </row>
    <row r="553" spans="1:34" x14ac:dyDescent="0.2">
      <c r="A553" s="140" t="s">
        <v>2026</v>
      </c>
      <c r="B553" s="140" t="s">
        <v>65</v>
      </c>
      <c r="C553" s="140" t="s">
        <v>293</v>
      </c>
      <c r="D553" s="141" t="s">
        <v>59</v>
      </c>
      <c r="E553" s="141" t="s">
        <v>2026</v>
      </c>
      <c r="F553" s="140" t="s">
        <v>2509</v>
      </c>
      <c r="G553" s="142">
        <f t="shared" si="8"/>
        <v>6.8018022000000009</v>
      </c>
      <c r="H553" s="142">
        <v>0</v>
      </c>
      <c r="I553" s="142">
        <v>6.2898007000000007</v>
      </c>
      <c r="J553" s="142">
        <v>0.5120015</v>
      </c>
      <c r="K553" s="142">
        <v>0</v>
      </c>
      <c r="L553" s="142">
        <v>0</v>
      </c>
      <c r="M553" s="142">
        <v>0</v>
      </c>
      <c r="N553" s="142">
        <v>0</v>
      </c>
      <c r="O553" s="142">
        <v>0</v>
      </c>
      <c r="P553" s="142">
        <v>0</v>
      </c>
      <c r="Q553" s="142">
        <v>0</v>
      </c>
      <c r="R553" s="142">
        <v>0</v>
      </c>
      <c r="S553" s="142">
        <v>0</v>
      </c>
      <c r="T553" s="142">
        <v>0</v>
      </c>
      <c r="U553" s="142">
        <v>1.9046989000000001</v>
      </c>
      <c r="V553" s="142">
        <v>3.3732557999999999</v>
      </c>
      <c r="W553" s="142">
        <v>1.011846</v>
      </c>
      <c r="X553" s="142">
        <v>0</v>
      </c>
      <c r="Y553" s="142">
        <v>0</v>
      </c>
      <c r="Z553" s="142">
        <v>0</v>
      </c>
      <c r="AA553" s="142">
        <v>0.11125889999999999</v>
      </c>
      <c r="AB553" s="142">
        <v>0</v>
      </c>
      <c r="AC553" s="142">
        <v>0.10699</v>
      </c>
      <c r="AD553" s="142">
        <v>0</v>
      </c>
      <c r="AE553" s="143">
        <v>0.29375259999999997</v>
      </c>
      <c r="AF553" s="140"/>
      <c r="AG553" s="140"/>
      <c r="AH553" s="140"/>
    </row>
    <row r="554" spans="1:34" x14ac:dyDescent="0.2">
      <c r="A554" s="140" t="s">
        <v>77</v>
      </c>
      <c r="B554" s="140" t="s">
        <v>65</v>
      </c>
      <c r="C554" s="140" t="s">
        <v>293</v>
      </c>
      <c r="D554" s="141" t="s">
        <v>59</v>
      </c>
      <c r="E554" s="141" t="s">
        <v>77</v>
      </c>
      <c r="F554" s="140" t="s">
        <v>753</v>
      </c>
      <c r="G554" s="142">
        <f t="shared" si="8"/>
        <v>10.323784700000001</v>
      </c>
      <c r="H554" s="142">
        <v>0</v>
      </c>
      <c r="I554" s="142">
        <v>8.6463303000000007</v>
      </c>
      <c r="J554" s="142">
        <v>1.6774543999999998</v>
      </c>
      <c r="K554" s="142">
        <v>0</v>
      </c>
      <c r="L554" s="142">
        <v>0</v>
      </c>
      <c r="M554" s="142">
        <v>0</v>
      </c>
      <c r="N554" s="142">
        <v>0</v>
      </c>
      <c r="O554" s="142">
        <v>0</v>
      </c>
      <c r="P554" s="142">
        <v>0</v>
      </c>
      <c r="Q554" s="142">
        <v>0</v>
      </c>
      <c r="R554" s="142">
        <v>0</v>
      </c>
      <c r="S554" s="142">
        <v>0</v>
      </c>
      <c r="T554" s="142">
        <v>0</v>
      </c>
      <c r="U554" s="142">
        <v>2.3655596000000001</v>
      </c>
      <c r="V554" s="142">
        <v>5.4103592000000003</v>
      </c>
      <c r="W554" s="142">
        <v>0.8704115</v>
      </c>
      <c r="X554" s="142">
        <v>0.36753190000000002</v>
      </c>
      <c r="Y554" s="142">
        <v>0.52126519999999998</v>
      </c>
      <c r="Z554" s="142">
        <v>0.64229449999999999</v>
      </c>
      <c r="AA554" s="142">
        <v>0</v>
      </c>
      <c r="AB554" s="142">
        <v>0</v>
      </c>
      <c r="AC554" s="142">
        <v>0</v>
      </c>
      <c r="AD554" s="142">
        <v>0</v>
      </c>
      <c r="AE554" s="143">
        <v>0.14636279999999999</v>
      </c>
      <c r="AF554" s="140"/>
      <c r="AG554" s="140"/>
      <c r="AH554" s="140"/>
    </row>
    <row r="555" spans="1:34" x14ac:dyDescent="0.2">
      <c r="A555" s="140" t="s">
        <v>1995</v>
      </c>
      <c r="B555" s="140" t="s">
        <v>65</v>
      </c>
      <c r="C555" s="140" t="s">
        <v>293</v>
      </c>
      <c r="D555" s="141" t="s">
        <v>59</v>
      </c>
      <c r="E555" s="141" t="s">
        <v>1995</v>
      </c>
      <c r="F555" s="140" t="s">
        <v>2510</v>
      </c>
      <c r="G555" s="142">
        <f t="shared" si="8"/>
        <v>12.234048999999999</v>
      </c>
      <c r="H555" s="142">
        <v>0.11</v>
      </c>
      <c r="I555" s="142">
        <v>11.7837447</v>
      </c>
      <c r="J555" s="142">
        <v>0.3403043</v>
      </c>
      <c r="K555" s="142">
        <v>0</v>
      </c>
      <c r="L555" s="142">
        <v>0</v>
      </c>
      <c r="M555" s="142">
        <v>0</v>
      </c>
      <c r="N555" s="142">
        <v>0.11</v>
      </c>
      <c r="O555" s="142">
        <v>0</v>
      </c>
      <c r="P555" s="142">
        <v>0</v>
      </c>
      <c r="Q555" s="142">
        <v>0</v>
      </c>
      <c r="R555" s="142">
        <v>0</v>
      </c>
      <c r="S555" s="142">
        <v>0</v>
      </c>
      <c r="T555" s="142">
        <v>0</v>
      </c>
      <c r="U555" s="142">
        <v>2.3805580000000002</v>
      </c>
      <c r="V555" s="142">
        <v>8.3339292999999994</v>
      </c>
      <c r="W555" s="142">
        <v>1.0692573999999999</v>
      </c>
      <c r="X555" s="142">
        <v>0.10158</v>
      </c>
      <c r="Y555" s="142">
        <v>0</v>
      </c>
      <c r="Z555" s="142">
        <v>0</v>
      </c>
      <c r="AA555" s="142">
        <v>0</v>
      </c>
      <c r="AB555" s="142">
        <v>0</v>
      </c>
      <c r="AC555" s="142">
        <v>0</v>
      </c>
      <c r="AD555" s="142">
        <v>0</v>
      </c>
      <c r="AE555" s="143">
        <v>0.2387243</v>
      </c>
      <c r="AF555" s="140"/>
      <c r="AG555" s="140"/>
      <c r="AH555" s="140"/>
    </row>
    <row r="556" spans="1:34" x14ac:dyDescent="0.2">
      <c r="A556" s="140" t="s">
        <v>256</v>
      </c>
      <c r="B556" s="140" t="s">
        <v>65</v>
      </c>
      <c r="C556" s="140" t="s">
        <v>293</v>
      </c>
      <c r="D556" s="141" t="s">
        <v>59</v>
      </c>
      <c r="E556" s="141" t="s">
        <v>256</v>
      </c>
      <c r="F556" s="140" t="s">
        <v>387</v>
      </c>
      <c r="G556" s="142">
        <f t="shared" si="8"/>
        <v>13.5853424</v>
      </c>
      <c r="H556" s="142">
        <v>9.0000000000000011E-2</v>
      </c>
      <c r="I556" s="142">
        <v>12.8138177</v>
      </c>
      <c r="J556" s="142">
        <v>0.68152469999999998</v>
      </c>
      <c r="K556" s="142">
        <v>7.0000000000000007E-2</v>
      </c>
      <c r="L556" s="142">
        <v>0.02</v>
      </c>
      <c r="M556" s="142">
        <v>0</v>
      </c>
      <c r="N556" s="142">
        <v>0</v>
      </c>
      <c r="O556" s="142">
        <v>0</v>
      </c>
      <c r="P556" s="142">
        <v>0</v>
      </c>
      <c r="Q556" s="142">
        <v>0</v>
      </c>
      <c r="R556" s="142">
        <v>0</v>
      </c>
      <c r="S556" s="142">
        <v>0</v>
      </c>
      <c r="T556" s="142">
        <v>0</v>
      </c>
      <c r="U556" s="142">
        <v>4.1510293999999996</v>
      </c>
      <c r="V556" s="142">
        <v>6.9826598000000004</v>
      </c>
      <c r="W556" s="142">
        <v>1.6801284999999999</v>
      </c>
      <c r="X556" s="142">
        <v>0.154026</v>
      </c>
      <c r="Y556" s="142">
        <v>0.15064420000000001</v>
      </c>
      <c r="Z556" s="142">
        <v>0</v>
      </c>
      <c r="AA556" s="142">
        <v>0.11591</v>
      </c>
      <c r="AB556" s="142">
        <v>0.11865000000000001</v>
      </c>
      <c r="AC556" s="142">
        <v>0</v>
      </c>
      <c r="AD556" s="142">
        <v>0</v>
      </c>
      <c r="AE556" s="143">
        <v>0.14229449999999999</v>
      </c>
      <c r="AF556" s="140"/>
      <c r="AG556" s="140"/>
      <c r="AH556" s="140"/>
    </row>
    <row r="557" spans="1:34" x14ac:dyDescent="0.2">
      <c r="A557" s="140" t="s">
        <v>180</v>
      </c>
      <c r="B557" s="140" t="s">
        <v>65</v>
      </c>
      <c r="C557" s="140" t="s">
        <v>293</v>
      </c>
      <c r="D557" s="141" t="s">
        <v>59</v>
      </c>
      <c r="E557" s="141" t="s">
        <v>180</v>
      </c>
      <c r="F557" s="140" t="s">
        <v>747</v>
      </c>
      <c r="G557" s="142">
        <f t="shared" si="8"/>
        <v>7.7943360999999998</v>
      </c>
      <c r="H557" s="142">
        <v>0.08</v>
      </c>
      <c r="I557" s="142">
        <v>5.8707082999999995</v>
      </c>
      <c r="J557" s="142">
        <v>1.8436277999999999</v>
      </c>
      <c r="K557" s="142">
        <v>0.08</v>
      </c>
      <c r="L557" s="142">
        <v>0</v>
      </c>
      <c r="M557" s="142">
        <v>0</v>
      </c>
      <c r="N557" s="142">
        <v>0</v>
      </c>
      <c r="O557" s="142">
        <v>0</v>
      </c>
      <c r="P557" s="142">
        <v>0</v>
      </c>
      <c r="Q557" s="142">
        <v>0</v>
      </c>
      <c r="R557" s="142">
        <v>0</v>
      </c>
      <c r="S557" s="142">
        <v>0</v>
      </c>
      <c r="T557" s="142">
        <v>0</v>
      </c>
      <c r="U557" s="142">
        <v>0.86108379999999995</v>
      </c>
      <c r="V557" s="142">
        <v>4.7813606999999996</v>
      </c>
      <c r="W557" s="142">
        <v>0.22826379999999999</v>
      </c>
      <c r="X557" s="142">
        <v>0.54513659999999997</v>
      </c>
      <c r="Y557" s="142">
        <v>0</v>
      </c>
      <c r="Z557" s="142">
        <v>8.4150799999999998E-2</v>
      </c>
      <c r="AA557" s="142">
        <v>0</v>
      </c>
      <c r="AB557" s="142">
        <v>0</v>
      </c>
      <c r="AC557" s="142">
        <v>0.59923850000000001</v>
      </c>
      <c r="AD557" s="142">
        <v>0</v>
      </c>
      <c r="AE557" s="143">
        <v>0.61510189999999998</v>
      </c>
      <c r="AF557" s="140"/>
      <c r="AG557" s="140"/>
      <c r="AH557" s="140"/>
    </row>
    <row r="558" spans="1:34" x14ac:dyDescent="0.2">
      <c r="A558" s="140" t="s">
        <v>111</v>
      </c>
      <c r="B558" s="140" t="s">
        <v>65</v>
      </c>
      <c r="C558" s="140" t="s">
        <v>293</v>
      </c>
      <c r="D558" s="141" t="s">
        <v>59</v>
      </c>
      <c r="E558" s="141" t="s">
        <v>111</v>
      </c>
      <c r="F558" s="140" t="s">
        <v>752</v>
      </c>
      <c r="G558" s="142">
        <f t="shared" si="8"/>
        <v>11.162131700000002</v>
      </c>
      <c r="H558" s="142">
        <v>0.55000000000000004</v>
      </c>
      <c r="I558" s="142">
        <v>9.9628616000000001</v>
      </c>
      <c r="J558" s="142">
        <v>0.64927009999999996</v>
      </c>
      <c r="K558" s="142">
        <v>0.22</v>
      </c>
      <c r="L558" s="142">
        <v>7.0000000000000007E-2</v>
      </c>
      <c r="M558" s="142">
        <v>0</v>
      </c>
      <c r="N558" s="142">
        <v>0.14000000000000001</v>
      </c>
      <c r="O558" s="142">
        <v>0.12</v>
      </c>
      <c r="P558" s="142">
        <v>0</v>
      </c>
      <c r="Q558" s="142">
        <v>0</v>
      </c>
      <c r="R558" s="142">
        <v>0</v>
      </c>
      <c r="S558" s="142">
        <v>0</v>
      </c>
      <c r="T558" s="142">
        <v>0</v>
      </c>
      <c r="U558" s="142">
        <v>2.199147</v>
      </c>
      <c r="V558" s="142">
        <v>7.0706866000000002</v>
      </c>
      <c r="W558" s="142">
        <v>0.69302799999999998</v>
      </c>
      <c r="X558" s="142">
        <v>0.24949779999999999</v>
      </c>
      <c r="Y558" s="142">
        <v>0.11305</v>
      </c>
      <c r="Z558" s="142">
        <v>0</v>
      </c>
      <c r="AA558" s="142">
        <v>0</v>
      </c>
      <c r="AB558" s="142">
        <v>0</v>
      </c>
      <c r="AC558" s="142">
        <v>0.1134</v>
      </c>
      <c r="AD558" s="142">
        <v>0</v>
      </c>
      <c r="AE558" s="143">
        <v>0.17332230000000001</v>
      </c>
      <c r="AF558" s="140"/>
      <c r="AG558" s="140"/>
      <c r="AH558" s="140"/>
    </row>
    <row r="559" spans="1:34" x14ac:dyDescent="0.2">
      <c r="A559" s="140" t="s">
        <v>754</v>
      </c>
      <c r="B559" s="140" t="s">
        <v>65</v>
      </c>
      <c r="C559" s="140" t="s">
        <v>293</v>
      </c>
      <c r="D559" s="141" t="s">
        <v>59</v>
      </c>
      <c r="E559" s="141" t="s">
        <v>754</v>
      </c>
      <c r="F559" s="140" t="s">
        <v>755</v>
      </c>
      <c r="G559" s="142">
        <f t="shared" si="8"/>
        <v>5.944137099999999</v>
      </c>
      <c r="H559" s="142">
        <v>0</v>
      </c>
      <c r="I559" s="142">
        <v>5.4093234999999993</v>
      </c>
      <c r="J559" s="142">
        <v>0.5348136</v>
      </c>
      <c r="K559" s="142">
        <v>0</v>
      </c>
      <c r="L559" s="142">
        <v>0</v>
      </c>
      <c r="M559" s="142">
        <v>0</v>
      </c>
      <c r="N559" s="142">
        <v>0</v>
      </c>
      <c r="O559" s="142">
        <v>0</v>
      </c>
      <c r="P559" s="142">
        <v>0</v>
      </c>
      <c r="Q559" s="142">
        <v>0</v>
      </c>
      <c r="R559" s="142">
        <v>0</v>
      </c>
      <c r="S559" s="142">
        <v>0</v>
      </c>
      <c r="T559" s="142">
        <v>0</v>
      </c>
      <c r="U559" s="142">
        <v>1.3631644999999999</v>
      </c>
      <c r="V559" s="142">
        <v>3.4779879999999999</v>
      </c>
      <c r="W559" s="142">
        <v>0.56817099999999998</v>
      </c>
      <c r="X559" s="142">
        <v>0</v>
      </c>
      <c r="Y559" s="142">
        <v>0</v>
      </c>
      <c r="Z559" s="142">
        <v>0</v>
      </c>
      <c r="AA559" s="142">
        <v>0.154</v>
      </c>
      <c r="AB559" s="142">
        <v>0</v>
      </c>
      <c r="AC559" s="142">
        <v>0</v>
      </c>
      <c r="AD559" s="142">
        <v>0</v>
      </c>
      <c r="AE559" s="143">
        <v>0.38081359999999997</v>
      </c>
      <c r="AF559" s="140"/>
      <c r="AG559" s="140"/>
      <c r="AH559" s="140"/>
    </row>
    <row r="560" spans="1:34" x14ac:dyDescent="0.2">
      <c r="A560" s="140" t="s">
        <v>157</v>
      </c>
      <c r="B560" s="140" t="s">
        <v>65</v>
      </c>
      <c r="C560" s="140" t="s">
        <v>293</v>
      </c>
      <c r="D560" s="141" t="s">
        <v>59</v>
      </c>
      <c r="E560" s="141" t="s">
        <v>157</v>
      </c>
      <c r="F560" s="140" t="s">
        <v>749</v>
      </c>
      <c r="G560" s="142">
        <f t="shared" si="8"/>
        <v>7.4849994999999998</v>
      </c>
      <c r="H560" s="142">
        <v>0</v>
      </c>
      <c r="I560" s="142">
        <v>6.0377761999999997</v>
      </c>
      <c r="J560" s="142">
        <v>1.4472232999999999</v>
      </c>
      <c r="K560" s="142">
        <v>0</v>
      </c>
      <c r="L560" s="142">
        <v>0</v>
      </c>
      <c r="M560" s="142">
        <v>0</v>
      </c>
      <c r="N560" s="142">
        <v>0</v>
      </c>
      <c r="O560" s="142">
        <v>0</v>
      </c>
      <c r="P560" s="142">
        <v>0</v>
      </c>
      <c r="Q560" s="142">
        <v>0</v>
      </c>
      <c r="R560" s="142">
        <v>0</v>
      </c>
      <c r="S560" s="142">
        <v>0</v>
      </c>
      <c r="T560" s="142">
        <v>0</v>
      </c>
      <c r="U560" s="142">
        <v>0.53563839999999996</v>
      </c>
      <c r="V560" s="142">
        <v>4.8810542999999997</v>
      </c>
      <c r="W560" s="142">
        <v>0.62108350000000001</v>
      </c>
      <c r="X560" s="142">
        <v>0.79745699999999997</v>
      </c>
      <c r="Y560" s="142">
        <v>0</v>
      </c>
      <c r="Z560" s="142">
        <v>0</v>
      </c>
      <c r="AA560" s="142">
        <v>0.17065</v>
      </c>
      <c r="AB560" s="142">
        <v>0.139345</v>
      </c>
      <c r="AC560" s="142">
        <v>0</v>
      </c>
      <c r="AD560" s="142">
        <v>0</v>
      </c>
      <c r="AE560" s="143">
        <v>0.3397713</v>
      </c>
      <c r="AF560" s="140"/>
      <c r="AG560" s="140"/>
      <c r="AH560" s="140"/>
    </row>
    <row r="561" spans="1:34" x14ac:dyDescent="0.2">
      <c r="A561" s="140" t="s">
        <v>746</v>
      </c>
      <c r="B561" s="140" t="s">
        <v>65</v>
      </c>
      <c r="C561" s="140" t="s">
        <v>293</v>
      </c>
      <c r="D561" s="141" t="s">
        <v>59</v>
      </c>
      <c r="E561" s="141" t="s">
        <v>746</v>
      </c>
      <c r="F561" s="140" t="s">
        <v>2511</v>
      </c>
      <c r="G561" s="142">
        <f t="shared" si="8"/>
        <v>8.0181980999999993</v>
      </c>
      <c r="H561" s="142">
        <v>0</v>
      </c>
      <c r="I561" s="142">
        <v>7.1028586000000002</v>
      </c>
      <c r="J561" s="142">
        <v>0.91533949999999997</v>
      </c>
      <c r="K561" s="142">
        <v>0</v>
      </c>
      <c r="L561" s="142">
        <v>0</v>
      </c>
      <c r="M561" s="142">
        <v>0</v>
      </c>
      <c r="N561" s="142">
        <v>0</v>
      </c>
      <c r="O561" s="142">
        <v>0</v>
      </c>
      <c r="P561" s="142">
        <v>0</v>
      </c>
      <c r="Q561" s="142">
        <v>0</v>
      </c>
      <c r="R561" s="142">
        <v>0</v>
      </c>
      <c r="S561" s="142">
        <v>0</v>
      </c>
      <c r="T561" s="142">
        <v>0</v>
      </c>
      <c r="U561" s="142">
        <v>1.0115938</v>
      </c>
      <c r="V561" s="142">
        <v>5.4726447</v>
      </c>
      <c r="W561" s="142">
        <v>0.61862010000000001</v>
      </c>
      <c r="X561" s="142">
        <v>0.21120510000000001</v>
      </c>
      <c r="Y561" s="142">
        <v>0</v>
      </c>
      <c r="Z561" s="142">
        <v>0</v>
      </c>
      <c r="AA561" s="142">
        <v>0</v>
      </c>
      <c r="AB561" s="142">
        <v>0</v>
      </c>
      <c r="AC561" s="142">
        <v>0.145093</v>
      </c>
      <c r="AD561" s="142">
        <v>0</v>
      </c>
      <c r="AE561" s="143">
        <v>0.55904140000000002</v>
      </c>
      <c r="AF561" s="140"/>
      <c r="AG561" s="140"/>
      <c r="AH561" s="140"/>
    </row>
    <row r="562" spans="1:34" x14ac:dyDescent="0.2">
      <c r="A562" s="140" t="s">
        <v>2512</v>
      </c>
      <c r="B562" s="140" t="s">
        <v>65</v>
      </c>
      <c r="C562" s="140" t="s">
        <v>293</v>
      </c>
      <c r="D562" s="141" t="s">
        <v>59</v>
      </c>
      <c r="E562" s="141" t="s">
        <v>2512</v>
      </c>
      <c r="F562" s="140" t="s">
        <v>2513</v>
      </c>
      <c r="G562" s="142">
        <f t="shared" si="8"/>
        <v>5.7627006000000005</v>
      </c>
      <c r="H562" s="142">
        <v>0.11</v>
      </c>
      <c r="I562" s="142">
        <v>4.7627582999999998</v>
      </c>
      <c r="J562" s="142">
        <v>0.88994229999999996</v>
      </c>
      <c r="K562" s="142">
        <v>0</v>
      </c>
      <c r="L562" s="142">
        <v>0.11</v>
      </c>
      <c r="M562" s="142">
        <v>0</v>
      </c>
      <c r="N562" s="142">
        <v>0</v>
      </c>
      <c r="O562" s="142">
        <v>0</v>
      </c>
      <c r="P562" s="142">
        <v>0</v>
      </c>
      <c r="Q562" s="142">
        <v>0</v>
      </c>
      <c r="R562" s="142">
        <v>0</v>
      </c>
      <c r="S562" s="142">
        <v>0</v>
      </c>
      <c r="T562" s="142">
        <v>0</v>
      </c>
      <c r="U562" s="142">
        <v>1.1300051</v>
      </c>
      <c r="V562" s="142">
        <v>3.0396459</v>
      </c>
      <c r="W562" s="142">
        <v>0.5931073</v>
      </c>
      <c r="X562" s="142">
        <v>0.36534179999999999</v>
      </c>
      <c r="Y562" s="142">
        <v>0</v>
      </c>
      <c r="Z562" s="142">
        <v>0.12529999999999999</v>
      </c>
      <c r="AA562" s="142">
        <v>0.1</v>
      </c>
      <c r="AB562" s="142">
        <v>0</v>
      </c>
      <c r="AC562" s="142">
        <v>0.1638</v>
      </c>
      <c r="AD562" s="142">
        <v>0</v>
      </c>
      <c r="AE562" s="143">
        <v>0.1355005</v>
      </c>
      <c r="AF562" s="140"/>
      <c r="AG562" s="140"/>
      <c r="AH562" s="140"/>
    </row>
    <row r="563" spans="1:34" x14ac:dyDescent="0.2">
      <c r="A563" s="140" t="s">
        <v>2514</v>
      </c>
      <c r="B563" s="140" t="s">
        <v>65</v>
      </c>
      <c r="C563" s="140" t="s">
        <v>293</v>
      </c>
      <c r="D563" s="141" t="s">
        <v>59</v>
      </c>
      <c r="E563" s="141" t="s">
        <v>2514</v>
      </c>
      <c r="F563" s="140" t="s">
        <v>2515</v>
      </c>
      <c r="G563" s="142">
        <f t="shared" si="8"/>
        <v>8.0511081000000004</v>
      </c>
      <c r="H563" s="142">
        <v>0</v>
      </c>
      <c r="I563" s="142">
        <v>7.3821618000000004</v>
      </c>
      <c r="J563" s="142">
        <v>0.66894629999999999</v>
      </c>
      <c r="K563" s="142">
        <v>0</v>
      </c>
      <c r="L563" s="142">
        <v>0</v>
      </c>
      <c r="M563" s="142">
        <v>0</v>
      </c>
      <c r="N563" s="142">
        <v>0</v>
      </c>
      <c r="O563" s="142">
        <v>0</v>
      </c>
      <c r="P563" s="142">
        <v>0</v>
      </c>
      <c r="Q563" s="142">
        <v>0</v>
      </c>
      <c r="R563" s="142">
        <v>0</v>
      </c>
      <c r="S563" s="142">
        <v>0</v>
      </c>
      <c r="T563" s="142">
        <v>0</v>
      </c>
      <c r="U563" s="142">
        <v>2.2648579</v>
      </c>
      <c r="V563" s="142">
        <v>4.2822364000000004</v>
      </c>
      <c r="W563" s="142">
        <v>0.83506749999999996</v>
      </c>
      <c r="X563" s="142">
        <v>0.11293839999999999</v>
      </c>
      <c r="Y563" s="142">
        <v>0</v>
      </c>
      <c r="Z563" s="142">
        <v>0.16430330000000001</v>
      </c>
      <c r="AA563" s="142">
        <v>0.15997</v>
      </c>
      <c r="AB563" s="142">
        <v>0</v>
      </c>
      <c r="AC563" s="142">
        <v>0.12734899999999999</v>
      </c>
      <c r="AD563" s="142">
        <v>0</v>
      </c>
      <c r="AE563" s="143">
        <v>0.1043856</v>
      </c>
      <c r="AF563" s="140"/>
      <c r="AG563" s="140"/>
      <c r="AH563" s="140"/>
    </row>
    <row r="564" spans="1:34" x14ac:dyDescent="0.2">
      <c r="A564" s="140" t="s">
        <v>2516</v>
      </c>
      <c r="B564" s="140" t="s">
        <v>65</v>
      </c>
      <c r="C564" s="140" t="s">
        <v>294</v>
      </c>
      <c r="D564" s="141" t="s">
        <v>60</v>
      </c>
      <c r="E564" s="141" t="s">
        <v>2516</v>
      </c>
      <c r="F564" s="140" t="s">
        <v>2517</v>
      </c>
      <c r="G564" s="142">
        <f t="shared" si="8"/>
        <v>3.5265058000000002</v>
      </c>
      <c r="H564" s="142">
        <v>0.24000000000000002</v>
      </c>
      <c r="I564" s="142">
        <v>2.7110777000000001</v>
      </c>
      <c r="J564" s="142">
        <v>0.5754281</v>
      </c>
      <c r="K564" s="142">
        <v>0</v>
      </c>
      <c r="L564" s="142">
        <v>0.14000000000000001</v>
      </c>
      <c r="M564" s="142">
        <v>0</v>
      </c>
      <c r="N564" s="142">
        <v>0</v>
      </c>
      <c r="O564" s="142">
        <v>0.1</v>
      </c>
      <c r="P564" s="142">
        <v>0</v>
      </c>
      <c r="Q564" s="142">
        <v>0</v>
      </c>
      <c r="R564" s="142">
        <v>0</v>
      </c>
      <c r="S564" s="142">
        <v>0</v>
      </c>
      <c r="T564" s="142">
        <v>0</v>
      </c>
      <c r="U564" s="142">
        <v>0.49025439999999998</v>
      </c>
      <c r="V564" s="142">
        <v>1.7251361999999999</v>
      </c>
      <c r="W564" s="142">
        <v>0.49568709999999999</v>
      </c>
      <c r="X564" s="142">
        <v>0.4924579</v>
      </c>
      <c r="Y564" s="142">
        <v>0</v>
      </c>
      <c r="Z564" s="142">
        <v>0</v>
      </c>
      <c r="AA564" s="142">
        <v>0</v>
      </c>
      <c r="AB564" s="142">
        <v>0</v>
      </c>
      <c r="AC564" s="142">
        <v>0</v>
      </c>
      <c r="AD564" s="142">
        <v>0</v>
      </c>
      <c r="AE564" s="143">
        <v>8.2970199999999994E-2</v>
      </c>
      <c r="AF564" s="140"/>
      <c r="AG564" s="140"/>
      <c r="AH564" s="140"/>
    </row>
    <row r="565" spans="1:34" x14ac:dyDescent="0.2">
      <c r="A565" s="140" t="s">
        <v>191</v>
      </c>
      <c r="B565" s="140" t="s">
        <v>65</v>
      </c>
      <c r="C565" s="140" t="s">
        <v>294</v>
      </c>
      <c r="D565" s="141" t="s">
        <v>60</v>
      </c>
      <c r="E565" s="141" t="s">
        <v>191</v>
      </c>
      <c r="F565" s="140" t="s">
        <v>1436</v>
      </c>
      <c r="G565" s="142">
        <f t="shared" si="8"/>
        <v>5.7774850999999998</v>
      </c>
      <c r="H565" s="142">
        <v>0</v>
      </c>
      <c r="I565" s="142">
        <v>4.2658237999999997</v>
      </c>
      <c r="J565" s="142">
        <v>1.5116613000000001</v>
      </c>
      <c r="K565" s="142">
        <v>0</v>
      </c>
      <c r="L565" s="142">
        <v>0</v>
      </c>
      <c r="M565" s="142">
        <v>0</v>
      </c>
      <c r="N565" s="142">
        <v>0</v>
      </c>
      <c r="O565" s="142">
        <v>0</v>
      </c>
      <c r="P565" s="142">
        <v>0</v>
      </c>
      <c r="Q565" s="142">
        <v>0</v>
      </c>
      <c r="R565" s="142">
        <v>0</v>
      </c>
      <c r="S565" s="142">
        <v>0</v>
      </c>
      <c r="T565" s="142">
        <v>0</v>
      </c>
      <c r="U565" s="142">
        <v>0.68930630000000004</v>
      </c>
      <c r="V565" s="142">
        <v>2.5348809000000001</v>
      </c>
      <c r="W565" s="142">
        <v>1.0416365999999999</v>
      </c>
      <c r="X565" s="142">
        <v>0.38563069999999999</v>
      </c>
      <c r="Y565" s="142">
        <v>0</v>
      </c>
      <c r="Z565" s="142">
        <v>0</v>
      </c>
      <c r="AA565" s="142">
        <v>0</v>
      </c>
      <c r="AB565" s="142">
        <v>0</v>
      </c>
      <c r="AC565" s="142">
        <v>0</v>
      </c>
      <c r="AD565" s="142">
        <v>0</v>
      </c>
      <c r="AE565" s="143">
        <v>1.1260306</v>
      </c>
      <c r="AF565" s="140"/>
      <c r="AG565" s="140"/>
      <c r="AH565" s="140"/>
    </row>
    <row r="566" spans="1:34" x14ac:dyDescent="0.2">
      <c r="A566" s="140" t="s">
        <v>2518</v>
      </c>
      <c r="B566" s="140" t="s">
        <v>65</v>
      </c>
      <c r="C566" s="140" t="s">
        <v>294</v>
      </c>
      <c r="D566" s="141" t="s">
        <v>60</v>
      </c>
      <c r="E566" s="141" t="s">
        <v>2518</v>
      </c>
      <c r="F566" s="140" t="s">
        <v>2519</v>
      </c>
      <c r="G566" s="142">
        <f t="shared" si="8"/>
        <v>3.1306344999999998</v>
      </c>
      <c r="H566" s="142">
        <v>0.11</v>
      </c>
      <c r="I566" s="142">
        <v>3.0206344999999999</v>
      </c>
      <c r="J566" s="142">
        <v>0</v>
      </c>
      <c r="K566" s="142">
        <v>0.11</v>
      </c>
      <c r="L566" s="142">
        <v>0</v>
      </c>
      <c r="M566" s="142">
        <v>0</v>
      </c>
      <c r="N566" s="142">
        <v>0</v>
      </c>
      <c r="O566" s="142">
        <v>0</v>
      </c>
      <c r="P566" s="142">
        <v>0</v>
      </c>
      <c r="Q566" s="142">
        <v>0</v>
      </c>
      <c r="R566" s="142">
        <v>0</v>
      </c>
      <c r="S566" s="142">
        <v>0</v>
      </c>
      <c r="T566" s="142">
        <v>0</v>
      </c>
      <c r="U566" s="142">
        <v>0.95413800000000004</v>
      </c>
      <c r="V566" s="142">
        <v>1.5585287000000001</v>
      </c>
      <c r="W566" s="142">
        <v>0.50796779999999997</v>
      </c>
      <c r="X566" s="142">
        <v>0</v>
      </c>
      <c r="Y566" s="142">
        <v>0</v>
      </c>
      <c r="Z566" s="142">
        <v>0</v>
      </c>
      <c r="AA566" s="142">
        <v>0</v>
      </c>
      <c r="AB566" s="142">
        <v>0</v>
      </c>
      <c r="AC566" s="142">
        <v>0</v>
      </c>
      <c r="AD566" s="142">
        <v>0</v>
      </c>
      <c r="AE566" s="143">
        <v>0</v>
      </c>
      <c r="AF566" s="140"/>
      <c r="AG566" s="140"/>
      <c r="AH566" s="140"/>
    </row>
    <row r="567" spans="1:34" x14ac:dyDescent="0.2">
      <c r="A567" s="140" t="s">
        <v>758</v>
      </c>
      <c r="B567" s="140" t="s">
        <v>65</v>
      </c>
      <c r="C567" s="140" t="s">
        <v>294</v>
      </c>
      <c r="D567" s="141" t="s">
        <v>60</v>
      </c>
      <c r="E567" s="141" t="s">
        <v>758</v>
      </c>
      <c r="F567" s="140" t="s">
        <v>759</v>
      </c>
      <c r="G567" s="142">
        <f t="shared" si="8"/>
        <v>4.2295533000000001</v>
      </c>
      <c r="H567" s="142">
        <v>0</v>
      </c>
      <c r="I567" s="142">
        <v>3.4635715</v>
      </c>
      <c r="J567" s="142">
        <v>0.76598180000000005</v>
      </c>
      <c r="K567" s="142">
        <v>0</v>
      </c>
      <c r="L567" s="142">
        <v>0</v>
      </c>
      <c r="M567" s="142">
        <v>0</v>
      </c>
      <c r="N567" s="142">
        <v>0</v>
      </c>
      <c r="O567" s="142">
        <v>0</v>
      </c>
      <c r="P567" s="142">
        <v>0</v>
      </c>
      <c r="Q567" s="142">
        <v>0</v>
      </c>
      <c r="R567" s="142">
        <v>0</v>
      </c>
      <c r="S567" s="142">
        <v>0</v>
      </c>
      <c r="T567" s="142">
        <v>0</v>
      </c>
      <c r="U567" s="142">
        <v>0.62462220000000002</v>
      </c>
      <c r="V567" s="142">
        <v>2.2226173999999999</v>
      </c>
      <c r="W567" s="142">
        <v>0.61633190000000004</v>
      </c>
      <c r="X567" s="142">
        <v>0.22769519999999999</v>
      </c>
      <c r="Y567" s="142">
        <v>0.14345089999999999</v>
      </c>
      <c r="Z567" s="142">
        <v>0</v>
      </c>
      <c r="AA567" s="142">
        <v>0</v>
      </c>
      <c r="AB567" s="142">
        <v>0</v>
      </c>
      <c r="AC567" s="142">
        <v>0</v>
      </c>
      <c r="AD567" s="142">
        <v>0</v>
      </c>
      <c r="AE567" s="143">
        <v>0.39483570000000001</v>
      </c>
      <c r="AF567" s="140"/>
      <c r="AG567" s="140"/>
      <c r="AH567" s="140"/>
    </row>
    <row r="568" spans="1:34" x14ac:dyDescent="0.2">
      <c r="A568" s="140" t="s">
        <v>2520</v>
      </c>
      <c r="B568" s="140" t="s">
        <v>65</v>
      </c>
      <c r="C568" s="140" t="s">
        <v>294</v>
      </c>
      <c r="D568" s="141" t="s">
        <v>60</v>
      </c>
      <c r="E568" s="141" t="s">
        <v>2520</v>
      </c>
      <c r="F568" s="140" t="s">
        <v>2521</v>
      </c>
      <c r="G568" s="142">
        <f t="shared" si="8"/>
        <v>5.6053139000000005</v>
      </c>
      <c r="H568" s="142">
        <v>0</v>
      </c>
      <c r="I568" s="142">
        <v>4.8331823000000007</v>
      </c>
      <c r="J568" s="142">
        <v>0.77213160000000003</v>
      </c>
      <c r="K568" s="142">
        <v>0</v>
      </c>
      <c r="L568" s="142">
        <v>0</v>
      </c>
      <c r="M568" s="142">
        <v>0</v>
      </c>
      <c r="N568" s="142">
        <v>0</v>
      </c>
      <c r="O568" s="142">
        <v>0</v>
      </c>
      <c r="P568" s="142">
        <v>0</v>
      </c>
      <c r="Q568" s="142">
        <v>0</v>
      </c>
      <c r="R568" s="142">
        <v>0</v>
      </c>
      <c r="S568" s="142">
        <v>0</v>
      </c>
      <c r="T568" s="142">
        <v>0</v>
      </c>
      <c r="U568" s="142">
        <v>0.7072756</v>
      </c>
      <c r="V568" s="142">
        <v>3.4718602999999999</v>
      </c>
      <c r="W568" s="142">
        <v>0.65404640000000003</v>
      </c>
      <c r="X568" s="142">
        <v>0.22976279999999999</v>
      </c>
      <c r="Y568" s="142">
        <v>0</v>
      </c>
      <c r="Z568" s="142">
        <v>0</v>
      </c>
      <c r="AA568" s="142">
        <v>0.10314</v>
      </c>
      <c r="AB568" s="142">
        <v>0</v>
      </c>
      <c r="AC568" s="142">
        <v>0</v>
      </c>
      <c r="AD568" s="142">
        <v>0</v>
      </c>
      <c r="AE568" s="143">
        <v>0.43922879999999997</v>
      </c>
      <c r="AF568" s="140"/>
      <c r="AG568" s="140"/>
      <c r="AH568" s="140"/>
    </row>
    <row r="569" spans="1:34" x14ac:dyDescent="0.2">
      <c r="A569" s="140" t="s">
        <v>2522</v>
      </c>
      <c r="B569" s="140" t="s">
        <v>65</v>
      </c>
      <c r="C569" s="140" t="s">
        <v>294</v>
      </c>
      <c r="D569" s="141" t="s">
        <v>60</v>
      </c>
      <c r="E569" s="141" t="s">
        <v>2522</v>
      </c>
      <c r="F569" s="140" t="s">
        <v>2523</v>
      </c>
      <c r="G569" s="142">
        <f t="shared" si="8"/>
        <v>3.4194730999999998</v>
      </c>
      <c r="H569" s="142">
        <v>0</v>
      </c>
      <c r="I569" s="142">
        <v>3.1642695999999999</v>
      </c>
      <c r="J569" s="142">
        <v>0.25520350000000003</v>
      </c>
      <c r="K569" s="142">
        <v>0</v>
      </c>
      <c r="L569" s="142">
        <v>0</v>
      </c>
      <c r="M569" s="142">
        <v>0</v>
      </c>
      <c r="N569" s="142">
        <v>0</v>
      </c>
      <c r="O569" s="142">
        <v>0</v>
      </c>
      <c r="P569" s="142">
        <v>0</v>
      </c>
      <c r="Q569" s="142">
        <v>0</v>
      </c>
      <c r="R569" s="142">
        <v>0</v>
      </c>
      <c r="S569" s="142">
        <v>0</v>
      </c>
      <c r="T569" s="142">
        <v>0</v>
      </c>
      <c r="U569" s="142">
        <v>0.41623369999999998</v>
      </c>
      <c r="V569" s="142">
        <v>2.2543890000000002</v>
      </c>
      <c r="W569" s="142">
        <v>0.4936469</v>
      </c>
      <c r="X569" s="142">
        <v>0.1195032</v>
      </c>
      <c r="Y569" s="142">
        <v>0</v>
      </c>
      <c r="Z569" s="142">
        <v>0</v>
      </c>
      <c r="AA569" s="142">
        <v>0</v>
      </c>
      <c r="AB569" s="142">
        <v>0.1357003</v>
      </c>
      <c r="AC569" s="142">
        <v>0</v>
      </c>
      <c r="AD569" s="142">
        <v>0</v>
      </c>
      <c r="AE569" s="143">
        <v>0</v>
      </c>
      <c r="AF569" s="140"/>
      <c r="AG569" s="140"/>
      <c r="AH569" s="140"/>
    </row>
    <row r="570" spans="1:34" x14ac:dyDescent="0.2">
      <c r="A570" s="140" t="s">
        <v>987</v>
      </c>
      <c r="B570" s="140" t="s">
        <v>65</v>
      </c>
      <c r="C570" s="140" t="s">
        <v>294</v>
      </c>
      <c r="D570" s="141" t="s">
        <v>60</v>
      </c>
      <c r="E570" s="141" t="s">
        <v>987</v>
      </c>
      <c r="F570" s="140" t="s">
        <v>1968</v>
      </c>
      <c r="G570" s="142">
        <f t="shared" si="8"/>
        <v>2.3826212</v>
      </c>
      <c r="H570" s="142">
        <v>0</v>
      </c>
      <c r="I570" s="142">
        <v>2.0220376999999998</v>
      </c>
      <c r="J570" s="142">
        <v>0.36058349999999995</v>
      </c>
      <c r="K570" s="142">
        <v>0</v>
      </c>
      <c r="L570" s="142">
        <v>0</v>
      </c>
      <c r="M570" s="142">
        <v>0</v>
      </c>
      <c r="N570" s="142">
        <v>0</v>
      </c>
      <c r="O570" s="142">
        <v>0</v>
      </c>
      <c r="P570" s="142">
        <v>0</v>
      </c>
      <c r="Q570" s="142">
        <v>0</v>
      </c>
      <c r="R570" s="142">
        <v>0</v>
      </c>
      <c r="S570" s="142">
        <v>0</v>
      </c>
      <c r="T570" s="142">
        <v>0</v>
      </c>
      <c r="U570" s="142">
        <v>0.3044094</v>
      </c>
      <c r="V570" s="142">
        <v>1.2963632</v>
      </c>
      <c r="W570" s="142">
        <v>0.4212651</v>
      </c>
      <c r="X570" s="142">
        <v>0.1281552</v>
      </c>
      <c r="Y570" s="142">
        <v>0</v>
      </c>
      <c r="Z570" s="142">
        <v>0.10297969999999999</v>
      </c>
      <c r="AA570" s="142">
        <v>0</v>
      </c>
      <c r="AB570" s="142">
        <v>0</v>
      </c>
      <c r="AC570" s="142">
        <v>0</v>
      </c>
      <c r="AD570" s="142">
        <v>0</v>
      </c>
      <c r="AE570" s="143">
        <v>0.1294486</v>
      </c>
      <c r="AF570" s="140"/>
      <c r="AG570" s="140"/>
      <c r="AH570" s="140"/>
    </row>
    <row r="571" spans="1:34" x14ac:dyDescent="0.2">
      <c r="A571" s="140" t="s">
        <v>756</v>
      </c>
      <c r="B571" s="140" t="s">
        <v>65</v>
      </c>
      <c r="C571" s="140" t="s">
        <v>294</v>
      </c>
      <c r="D571" s="141" t="s">
        <v>60</v>
      </c>
      <c r="E571" s="141" t="s">
        <v>756</v>
      </c>
      <c r="F571" s="140" t="s">
        <v>757</v>
      </c>
      <c r="G571" s="142">
        <f t="shared" si="8"/>
        <v>3.6836316</v>
      </c>
      <c r="H571" s="142">
        <v>0</v>
      </c>
      <c r="I571" s="142">
        <v>2.6880860000000002</v>
      </c>
      <c r="J571" s="142">
        <v>0.99554560000000003</v>
      </c>
      <c r="K571" s="142">
        <v>0</v>
      </c>
      <c r="L571" s="142">
        <v>0</v>
      </c>
      <c r="M571" s="142">
        <v>0</v>
      </c>
      <c r="N571" s="142">
        <v>0</v>
      </c>
      <c r="O571" s="142">
        <v>0</v>
      </c>
      <c r="P571" s="142">
        <v>0</v>
      </c>
      <c r="Q571" s="142">
        <v>0</v>
      </c>
      <c r="R571" s="142">
        <v>0</v>
      </c>
      <c r="S571" s="142">
        <v>0</v>
      </c>
      <c r="T571" s="142">
        <v>0</v>
      </c>
      <c r="U571" s="142">
        <v>0.3070369</v>
      </c>
      <c r="V571" s="142">
        <v>1.9575956000000001</v>
      </c>
      <c r="W571" s="142">
        <v>0.42345349999999998</v>
      </c>
      <c r="X571" s="142">
        <v>0</v>
      </c>
      <c r="Y571" s="142">
        <v>0</v>
      </c>
      <c r="Z571" s="142">
        <v>0.41037099999999999</v>
      </c>
      <c r="AA571" s="142">
        <v>0.22500000000000001</v>
      </c>
      <c r="AB571" s="142">
        <v>0.1370402</v>
      </c>
      <c r="AC571" s="142">
        <v>0</v>
      </c>
      <c r="AD571" s="142">
        <v>0</v>
      </c>
      <c r="AE571" s="143">
        <v>0.22313440000000001</v>
      </c>
      <c r="AF571" s="140"/>
      <c r="AG571" s="140"/>
      <c r="AH571" s="140"/>
    </row>
    <row r="572" spans="1:34" x14ac:dyDescent="0.2">
      <c r="A572" s="140" t="s">
        <v>117</v>
      </c>
      <c r="B572" s="140" t="s">
        <v>65</v>
      </c>
      <c r="C572" s="140" t="s">
        <v>294</v>
      </c>
      <c r="D572" s="141" t="s">
        <v>60</v>
      </c>
      <c r="E572" s="141" t="s">
        <v>117</v>
      </c>
      <c r="F572" s="140" t="s">
        <v>388</v>
      </c>
      <c r="G572" s="142">
        <f t="shared" si="8"/>
        <v>6.9125172000000008</v>
      </c>
      <c r="H572" s="142">
        <v>7.0000000000000007E-2</v>
      </c>
      <c r="I572" s="142">
        <v>5.6770360000000002</v>
      </c>
      <c r="J572" s="142">
        <v>1.1654812000000001</v>
      </c>
      <c r="K572" s="142">
        <v>7.0000000000000007E-2</v>
      </c>
      <c r="L572" s="142">
        <v>0</v>
      </c>
      <c r="M572" s="142">
        <v>0</v>
      </c>
      <c r="N572" s="142">
        <v>0</v>
      </c>
      <c r="O572" s="142">
        <v>0</v>
      </c>
      <c r="P572" s="142">
        <v>0</v>
      </c>
      <c r="Q572" s="142">
        <v>0</v>
      </c>
      <c r="R572" s="142">
        <v>0</v>
      </c>
      <c r="S572" s="142">
        <v>0</v>
      </c>
      <c r="T572" s="142">
        <v>0</v>
      </c>
      <c r="U572" s="142">
        <v>1.2823776</v>
      </c>
      <c r="V572" s="142">
        <v>3.8055574000000001</v>
      </c>
      <c r="W572" s="142">
        <v>0.58910099999999999</v>
      </c>
      <c r="X572" s="142">
        <v>0</v>
      </c>
      <c r="Y572" s="142">
        <v>0.2765743</v>
      </c>
      <c r="Z572" s="142">
        <v>0.46583590000000002</v>
      </c>
      <c r="AA572" s="142">
        <v>0.11556420000000001</v>
      </c>
      <c r="AB572" s="142">
        <v>0</v>
      </c>
      <c r="AC572" s="142">
        <v>0.11466</v>
      </c>
      <c r="AD572" s="142">
        <v>0</v>
      </c>
      <c r="AE572" s="143">
        <v>0.19284680000000001</v>
      </c>
      <c r="AF572" s="140"/>
      <c r="AG572" s="140"/>
      <c r="AH572" s="140"/>
    </row>
    <row r="573" spans="1:34" x14ac:dyDescent="0.2">
      <c r="A573" s="140" t="s">
        <v>2524</v>
      </c>
      <c r="B573" s="140" t="s">
        <v>65</v>
      </c>
      <c r="C573" s="140" t="s">
        <v>294</v>
      </c>
      <c r="D573" s="141" t="s">
        <v>60</v>
      </c>
      <c r="E573" s="141" t="s">
        <v>2524</v>
      </c>
      <c r="F573" s="140" t="s">
        <v>2525</v>
      </c>
      <c r="G573" s="142">
        <f t="shared" si="8"/>
        <v>4.1508976999999998</v>
      </c>
      <c r="H573" s="142">
        <v>0</v>
      </c>
      <c r="I573" s="142">
        <v>3.5231727999999998</v>
      </c>
      <c r="J573" s="142">
        <v>0.62772490000000003</v>
      </c>
      <c r="K573" s="142">
        <v>0</v>
      </c>
      <c r="L573" s="142">
        <v>0</v>
      </c>
      <c r="M573" s="142">
        <v>0</v>
      </c>
      <c r="N573" s="142">
        <v>0</v>
      </c>
      <c r="O573" s="142">
        <v>0</v>
      </c>
      <c r="P573" s="142">
        <v>0</v>
      </c>
      <c r="Q573" s="142">
        <v>0</v>
      </c>
      <c r="R573" s="142">
        <v>0</v>
      </c>
      <c r="S573" s="142">
        <v>0</v>
      </c>
      <c r="T573" s="142">
        <v>0</v>
      </c>
      <c r="U573" s="142">
        <v>1.0995801000000001</v>
      </c>
      <c r="V573" s="142">
        <v>1.9722447000000001</v>
      </c>
      <c r="W573" s="142">
        <v>0.45134800000000003</v>
      </c>
      <c r="X573" s="142">
        <v>0</v>
      </c>
      <c r="Y573" s="142">
        <v>0.29620000000000002</v>
      </c>
      <c r="Z573" s="142">
        <v>0</v>
      </c>
      <c r="AA573" s="142">
        <v>0</v>
      </c>
      <c r="AB573" s="142">
        <v>0.11988</v>
      </c>
      <c r="AC573" s="142">
        <v>0</v>
      </c>
      <c r="AD573" s="142">
        <v>0</v>
      </c>
      <c r="AE573" s="143">
        <v>0.2116449</v>
      </c>
      <c r="AF573" s="140"/>
      <c r="AG573" s="140"/>
      <c r="AH573" s="140"/>
    </row>
    <row r="574" spans="1:34" x14ac:dyDescent="0.2">
      <c r="A574" s="140" t="s">
        <v>2526</v>
      </c>
      <c r="B574" s="140" t="s">
        <v>65</v>
      </c>
      <c r="C574" s="140" t="s">
        <v>294</v>
      </c>
      <c r="D574" s="141" t="s">
        <v>60</v>
      </c>
      <c r="E574" s="141" t="s">
        <v>2526</v>
      </c>
      <c r="F574" s="140" t="s">
        <v>2527</v>
      </c>
      <c r="G574" s="142">
        <f t="shared" si="8"/>
        <v>6.0462973</v>
      </c>
      <c r="H574" s="142">
        <v>0.18</v>
      </c>
      <c r="I574" s="142">
        <v>5.0784012000000001</v>
      </c>
      <c r="J574" s="142">
        <v>0.78789609999999999</v>
      </c>
      <c r="K574" s="142">
        <v>0</v>
      </c>
      <c r="L574" s="142">
        <v>0.1</v>
      </c>
      <c r="M574" s="142">
        <v>0</v>
      </c>
      <c r="N574" s="142">
        <v>0</v>
      </c>
      <c r="O574" s="142">
        <v>0</v>
      </c>
      <c r="P574" s="142">
        <v>0</v>
      </c>
      <c r="Q574" s="142">
        <v>0.08</v>
      </c>
      <c r="R574" s="142">
        <v>0</v>
      </c>
      <c r="S574" s="142">
        <v>0</v>
      </c>
      <c r="T574" s="142">
        <v>0</v>
      </c>
      <c r="U574" s="142">
        <v>1.2505455999999999</v>
      </c>
      <c r="V574" s="142">
        <v>2.9173702000000001</v>
      </c>
      <c r="W574" s="142">
        <v>0.9104854</v>
      </c>
      <c r="X574" s="142">
        <v>0</v>
      </c>
      <c r="Y574" s="142">
        <v>0.2971261</v>
      </c>
      <c r="Z574" s="142">
        <v>0</v>
      </c>
      <c r="AA574" s="142">
        <v>0</v>
      </c>
      <c r="AB574" s="142">
        <v>0</v>
      </c>
      <c r="AC574" s="142">
        <v>0.24841750000000001</v>
      </c>
      <c r="AD574" s="142">
        <v>0</v>
      </c>
      <c r="AE574" s="143">
        <v>0.2423525</v>
      </c>
      <c r="AF574" s="140"/>
      <c r="AG574" s="140"/>
      <c r="AH574" s="140"/>
    </row>
    <row r="575" spans="1:34" x14ac:dyDescent="0.2">
      <c r="A575" s="140" t="s">
        <v>761</v>
      </c>
      <c r="B575" s="140" t="s">
        <v>65</v>
      </c>
      <c r="C575" s="140" t="s">
        <v>294</v>
      </c>
      <c r="D575" s="141" t="s">
        <v>60</v>
      </c>
      <c r="E575" s="141" t="s">
        <v>761</v>
      </c>
      <c r="F575" s="140" t="s">
        <v>762</v>
      </c>
      <c r="G575" s="142">
        <f t="shared" si="8"/>
        <v>6.2797591000000006</v>
      </c>
      <c r="H575" s="142">
        <v>0.15</v>
      </c>
      <c r="I575" s="142">
        <v>5.9776264000000001</v>
      </c>
      <c r="J575" s="142">
        <v>0.15213270000000001</v>
      </c>
      <c r="K575" s="142">
        <v>0</v>
      </c>
      <c r="L575" s="142">
        <v>0.15</v>
      </c>
      <c r="M575" s="142">
        <v>0</v>
      </c>
      <c r="N575" s="142">
        <v>0</v>
      </c>
      <c r="O575" s="142">
        <v>0</v>
      </c>
      <c r="P575" s="142">
        <v>0</v>
      </c>
      <c r="Q575" s="142">
        <v>0</v>
      </c>
      <c r="R575" s="142">
        <v>0</v>
      </c>
      <c r="S575" s="142">
        <v>0</v>
      </c>
      <c r="T575" s="142">
        <v>0</v>
      </c>
      <c r="U575" s="142">
        <v>0.70088050000000002</v>
      </c>
      <c r="V575" s="142">
        <v>4.6558650000000004</v>
      </c>
      <c r="W575" s="142">
        <v>0.62088089999999996</v>
      </c>
      <c r="X575" s="142">
        <v>0</v>
      </c>
      <c r="Y575" s="142">
        <v>0</v>
      </c>
      <c r="Z575" s="142">
        <v>0</v>
      </c>
      <c r="AA575" s="142">
        <v>0</v>
      </c>
      <c r="AB575" s="142">
        <v>0</v>
      </c>
      <c r="AC575" s="142">
        <v>0</v>
      </c>
      <c r="AD575" s="142">
        <v>0</v>
      </c>
      <c r="AE575" s="143">
        <v>0.15213270000000001</v>
      </c>
      <c r="AF575" s="140"/>
      <c r="AG575" s="140"/>
      <c r="AH575" s="140"/>
    </row>
    <row r="576" spans="1:34" x14ac:dyDescent="0.2">
      <c r="A576" s="140" t="s">
        <v>2528</v>
      </c>
      <c r="B576" s="140" t="s">
        <v>65</v>
      </c>
      <c r="C576" s="140" t="s">
        <v>294</v>
      </c>
      <c r="D576" s="141" t="s">
        <v>60</v>
      </c>
      <c r="E576" s="141" t="s">
        <v>2528</v>
      </c>
      <c r="F576" s="140" t="s">
        <v>2529</v>
      </c>
      <c r="G576" s="142">
        <f t="shared" si="8"/>
        <v>7.1453740999999997</v>
      </c>
      <c r="H576" s="142">
        <v>0</v>
      </c>
      <c r="I576" s="142">
        <v>5.1536324999999996</v>
      </c>
      <c r="J576" s="142">
        <v>1.9917416000000001</v>
      </c>
      <c r="K576" s="142">
        <v>0</v>
      </c>
      <c r="L576" s="142">
        <v>0</v>
      </c>
      <c r="M576" s="142">
        <v>0</v>
      </c>
      <c r="N576" s="142">
        <v>0</v>
      </c>
      <c r="O576" s="142">
        <v>0</v>
      </c>
      <c r="P576" s="142">
        <v>0</v>
      </c>
      <c r="Q576" s="142">
        <v>0</v>
      </c>
      <c r="R576" s="142">
        <v>0</v>
      </c>
      <c r="S576" s="142">
        <v>0</v>
      </c>
      <c r="T576" s="142">
        <v>0</v>
      </c>
      <c r="U576" s="142">
        <v>0.65498979999999996</v>
      </c>
      <c r="V576" s="142">
        <v>4.0890285999999998</v>
      </c>
      <c r="W576" s="142">
        <v>0.40961409999999998</v>
      </c>
      <c r="X576" s="142">
        <v>0.38263760000000002</v>
      </c>
      <c r="Y576" s="142">
        <v>0.23607</v>
      </c>
      <c r="Z576" s="142">
        <v>0</v>
      </c>
      <c r="AA576" s="142">
        <v>0.28681820000000002</v>
      </c>
      <c r="AB576" s="142">
        <v>0</v>
      </c>
      <c r="AC576" s="142">
        <v>0.105361</v>
      </c>
      <c r="AD576" s="142">
        <v>0</v>
      </c>
      <c r="AE576" s="143">
        <v>0.98085480000000003</v>
      </c>
      <c r="AF576" s="140"/>
      <c r="AG576" s="140"/>
      <c r="AH576" s="140"/>
    </row>
    <row r="577" spans="1:34" x14ac:dyDescent="0.2">
      <c r="A577" s="140" t="s">
        <v>144</v>
      </c>
      <c r="B577" s="140" t="s">
        <v>65</v>
      </c>
      <c r="C577" s="140" t="s">
        <v>294</v>
      </c>
      <c r="D577" s="141" t="s">
        <v>60</v>
      </c>
      <c r="E577" s="141" t="s">
        <v>144</v>
      </c>
      <c r="F577" s="140" t="s">
        <v>760</v>
      </c>
      <c r="G577" s="142">
        <f t="shared" si="8"/>
        <v>4.2121782000000003</v>
      </c>
      <c r="H577" s="142">
        <v>0.27</v>
      </c>
      <c r="I577" s="142">
        <v>3.2948596999999999</v>
      </c>
      <c r="J577" s="142">
        <v>0.64731849999999991</v>
      </c>
      <c r="K577" s="142">
        <v>0.27</v>
      </c>
      <c r="L577" s="142">
        <v>0</v>
      </c>
      <c r="M577" s="142">
        <v>0</v>
      </c>
      <c r="N577" s="142">
        <v>0</v>
      </c>
      <c r="O577" s="142">
        <v>0</v>
      </c>
      <c r="P577" s="142">
        <v>0</v>
      </c>
      <c r="Q577" s="142">
        <v>0</v>
      </c>
      <c r="R577" s="142">
        <v>0</v>
      </c>
      <c r="S577" s="142">
        <v>0</v>
      </c>
      <c r="T577" s="142">
        <v>0</v>
      </c>
      <c r="U577" s="142">
        <v>0.69159219999999999</v>
      </c>
      <c r="V577" s="142">
        <v>1.8924491999999999</v>
      </c>
      <c r="W577" s="142">
        <v>0.71081830000000001</v>
      </c>
      <c r="X577" s="142">
        <v>0.108192</v>
      </c>
      <c r="Y577" s="142">
        <v>0</v>
      </c>
      <c r="Z577" s="142">
        <v>0</v>
      </c>
      <c r="AA577" s="142">
        <v>0.11976000000000001</v>
      </c>
      <c r="AB577" s="142">
        <v>0</v>
      </c>
      <c r="AC577" s="142">
        <v>0</v>
      </c>
      <c r="AD577" s="142">
        <v>0</v>
      </c>
      <c r="AE577" s="143">
        <v>0.41936649999999998</v>
      </c>
      <c r="AF577" s="140"/>
      <c r="AG577" s="140"/>
      <c r="AH577" s="140"/>
    </row>
    <row r="578" spans="1:34" x14ac:dyDescent="0.2">
      <c r="A578" s="140" t="s">
        <v>2048</v>
      </c>
      <c r="B578" s="140" t="s">
        <v>65</v>
      </c>
      <c r="C578" s="140" t="s">
        <v>294</v>
      </c>
      <c r="D578" s="141" t="s">
        <v>60</v>
      </c>
      <c r="E578" s="141" t="s">
        <v>2048</v>
      </c>
      <c r="F578" s="140" t="s">
        <v>2530</v>
      </c>
      <c r="G578" s="142">
        <f t="shared" ref="G578:G641" si="9">SUM(H578,I578,J578)</f>
        <v>3.5487447999999997</v>
      </c>
      <c r="H578" s="142">
        <v>0</v>
      </c>
      <c r="I578" s="142">
        <v>3.4367953999999998</v>
      </c>
      <c r="J578" s="142">
        <v>0.1119494</v>
      </c>
      <c r="K578" s="142">
        <v>0</v>
      </c>
      <c r="L578" s="142">
        <v>0</v>
      </c>
      <c r="M578" s="142">
        <v>0</v>
      </c>
      <c r="N578" s="142">
        <v>0</v>
      </c>
      <c r="O578" s="142">
        <v>0</v>
      </c>
      <c r="P578" s="142">
        <v>0</v>
      </c>
      <c r="Q578" s="142">
        <v>0</v>
      </c>
      <c r="R578" s="142">
        <v>0</v>
      </c>
      <c r="S578" s="142">
        <v>0</v>
      </c>
      <c r="T578" s="142">
        <v>0</v>
      </c>
      <c r="U578" s="142">
        <v>1.3417726999999999</v>
      </c>
      <c r="V578" s="142">
        <v>1.5509999000000001</v>
      </c>
      <c r="W578" s="142">
        <v>0.54402280000000003</v>
      </c>
      <c r="X578" s="142">
        <v>0.1119494</v>
      </c>
      <c r="Y578" s="142">
        <v>0</v>
      </c>
      <c r="Z578" s="142">
        <v>0</v>
      </c>
      <c r="AA578" s="142">
        <v>0</v>
      </c>
      <c r="AB578" s="142">
        <v>0</v>
      </c>
      <c r="AC578" s="142">
        <v>0</v>
      </c>
      <c r="AD578" s="142">
        <v>0</v>
      </c>
      <c r="AE578" s="143">
        <v>0</v>
      </c>
      <c r="AF578" s="140"/>
      <c r="AG578" s="140"/>
      <c r="AH578" s="140"/>
    </row>
    <row r="579" spans="1:34" x14ac:dyDescent="0.2">
      <c r="A579" s="140" t="s">
        <v>2531</v>
      </c>
      <c r="B579" s="140" t="s">
        <v>65</v>
      </c>
      <c r="C579" s="140" t="s">
        <v>294</v>
      </c>
      <c r="D579" s="141" t="s">
        <v>60</v>
      </c>
      <c r="E579" s="141" t="s">
        <v>2531</v>
      </c>
      <c r="F579" s="140" t="s">
        <v>2532</v>
      </c>
      <c r="G579" s="142">
        <f t="shared" si="9"/>
        <v>5.8606857000000003</v>
      </c>
      <c r="H579" s="142">
        <v>0.36</v>
      </c>
      <c r="I579" s="142">
        <v>4.5765039999999999</v>
      </c>
      <c r="J579" s="142">
        <v>0.92418169999999999</v>
      </c>
      <c r="K579" s="142">
        <v>0</v>
      </c>
      <c r="L579" s="142">
        <v>0</v>
      </c>
      <c r="M579" s="142">
        <v>0</v>
      </c>
      <c r="N579" s="142">
        <v>0</v>
      </c>
      <c r="O579" s="142">
        <v>0.36</v>
      </c>
      <c r="P579" s="142">
        <v>0</v>
      </c>
      <c r="Q579" s="142">
        <v>0</v>
      </c>
      <c r="R579" s="142">
        <v>0</v>
      </c>
      <c r="S579" s="142">
        <v>0</v>
      </c>
      <c r="T579" s="142">
        <v>0</v>
      </c>
      <c r="U579" s="142">
        <v>0.57077809999999995</v>
      </c>
      <c r="V579" s="142">
        <v>3.2433881000000002</v>
      </c>
      <c r="W579" s="142">
        <v>0.76233779999999995</v>
      </c>
      <c r="X579" s="142">
        <v>0.5822659</v>
      </c>
      <c r="Y579" s="142">
        <v>0</v>
      </c>
      <c r="Z579" s="142">
        <v>0</v>
      </c>
      <c r="AA579" s="142">
        <v>0</v>
      </c>
      <c r="AB579" s="142">
        <v>0</v>
      </c>
      <c r="AC579" s="142">
        <v>0.206149</v>
      </c>
      <c r="AD579" s="142">
        <v>0</v>
      </c>
      <c r="AE579" s="143">
        <v>0.13576679999999999</v>
      </c>
      <c r="AF579" s="140"/>
      <c r="AG579" s="140"/>
      <c r="AH579" s="140"/>
    </row>
    <row r="580" spans="1:34" x14ac:dyDescent="0.2">
      <c r="A580" s="140" t="s">
        <v>2533</v>
      </c>
      <c r="B580" s="140" t="s">
        <v>30</v>
      </c>
      <c r="C580" s="140" t="s">
        <v>295</v>
      </c>
      <c r="D580" s="141" t="s">
        <v>18</v>
      </c>
      <c r="E580" s="141" t="s">
        <v>2533</v>
      </c>
      <c r="F580" s="140" t="s">
        <v>2534</v>
      </c>
      <c r="G580" s="142">
        <f t="shared" si="9"/>
        <v>3.1881291999999997</v>
      </c>
      <c r="H580" s="142">
        <v>0.27</v>
      </c>
      <c r="I580" s="142">
        <v>2.4000732999999999</v>
      </c>
      <c r="J580" s="142">
        <v>0.51805590000000001</v>
      </c>
      <c r="K580" s="142">
        <v>0</v>
      </c>
      <c r="L580" s="142">
        <v>0</v>
      </c>
      <c r="M580" s="142">
        <v>0</v>
      </c>
      <c r="N580" s="142">
        <v>0</v>
      </c>
      <c r="O580" s="142">
        <v>0.27</v>
      </c>
      <c r="P580" s="142">
        <v>0</v>
      </c>
      <c r="Q580" s="142">
        <v>0</v>
      </c>
      <c r="R580" s="142">
        <v>0</v>
      </c>
      <c r="S580" s="142">
        <v>0</v>
      </c>
      <c r="T580" s="142">
        <v>0</v>
      </c>
      <c r="U580" s="142">
        <v>0.29013169999999999</v>
      </c>
      <c r="V580" s="142">
        <v>1.4283973999999999</v>
      </c>
      <c r="W580" s="142">
        <v>0.68154420000000004</v>
      </c>
      <c r="X580" s="142">
        <v>0.38905590000000001</v>
      </c>
      <c r="Y580" s="142">
        <v>0</v>
      </c>
      <c r="Z580" s="142">
        <v>0.129</v>
      </c>
      <c r="AA580" s="142">
        <v>0</v>
      </c>
      <c r="AB580" s="142">
        <v>0</v>
      </c>
      <c r="AC580" s="142">
        <v>0</v>
      </c>
      <c r="AD580" s="142">
        <v>0</v>
      </c>
      <c r="AE580" s="143">
        <v>0</v>
      </c>
      <c r="AF580" s="140"/>
      <c r="AG580" s="140"/>
      <c r="AH580" s="140"/>
    </row>
    <row r="581" spans="1:34" x14ac:dyDescent="0.2">
      <c r="A581" s="140" t="s">
        <v>2063</v>
      </c>
      <c r="B581" s="140" t="s">
        <v>30</v>
      </c>
      <c r="C581" s="140" t="s">
        <v>295</v>
      </c>
      <c r="D581" s="141" t="s">
        <v>18</v>
      </c>
      <c r="E581" s="141" t="s">
        <v>2063</v>
      </c>
      <c r="F581" s="140" t="s">
        <v>2064</v>
      </c>
      <c r="G581" s="142">
        <f t="shared" si="9"/>
        <v>3.7083164000000002</v>
      </c>
      <c r="H581" s="142">
        <v>0.14000000000000001</v>
      </c>
      <c r="I581" s="142">
        <v>2.9725257000000003</v>
      </c>
      <c r="J581" s="142">
        <v>0.59579070000000001</v>
      </c>
      <c r="K581" s="142">
        <v>0</v>
      </c>
      <c r="L581" s="142">
        <v>0</v>
      </c>
      <c r="M581" s="142">
        <v>0</v>
      </c>
      <c r="N581" s="142">
        <v>0.14000000000000001</v>
      </c>
      <c r="O581" s="142">
        <v>0</v>
      </c>
      <c r="P581" s="142">
        <v>0</v>
      </c>
      <c r="Q581" s="142">
        <v>0</v>
      </c>
      <c r="R581" s="142">
        <v>0</v>
      </c>
      <c r="S581" s="142">
        <v>0</v>
      </c>
      <c r="T581" s="142">
        <v>0</v>
      </c>
      <c r="U581" s="142">
        <v>0.33925689999999997</v>
      </c>
      <c r="V581" s="142">
        <v>2.0268584000000001</v>
      </c>
      <c r="W581" s="142">
        <v>0.60641040000000002</v>
      </c>
      <c r="X581" s="142">
        <v>0.1195032</v>
      </c>
      <c r="Y581" s="142">
        <v>0.1025191</v>
      </c>
      <c r="Z581" s="142">
        <v>0</v>
      </c>
      <c r="AA581" s="142">
        <v>0</v>
      </c>
      <c r="AB581" s="142">
        <v>0.11097</v>
      </c>
      <c r="AC581" s="142">
        <v>0.21371999999999999</v>
      </c>
      <c r="AD581" s="142">
        <v>0</v>
      </c>
      <c r="AE581" s="143">
        <v>4.9078400000000001E-2</v>
      </c>
      <c r="AF581" s="140"/>
      <c r="AG581" s="140"/>
      <c r="AH581" s="140"/>
    </row>
    <row r="582" spans="1:34" x14ac:dyDescent="0.2">
      <c r="A582" s="140" t="s">
        <v>2535</v>
      </c>
      <c r="B582" s="140" t="s">
        <v>30</v>
      </c>
      <c r="C582" s="140" t="s">
        <v>295</v>
      </c>
      <c r="D582" s="141" t="s">
        <v>18</v>
      </c>
      <c r="E582" s="141" t="s">
        <v>2535</v>
      </c>
      <c r="F582" s="140" t="s">
        <v>2536</v>
      </c>
      <c r="G582" s="142">
        <f t="shared" si="9"/>
        <v>4.1416372999999993</v>
      </c>
      <c r="H582" s="142">
        <v>0</v>
      </c>
      <c r="I582" s="142">
        <v>3.1860549999999996</v>
      </c>
      <c r="J582" s="142">
        <v>0.95558230000000011</v>
      </c>
      <c r="K582" s="142">
        <v>0</v>
      </c>
      <c r="L582" s="142">
        <v>0</v>
      </c>
      <c r="M582" s="142">
        <v>0</v>
      </c>
      <c r="N582" s="142">
        <v>0</v>
      </c>
      <c r="O582" s="142">
        <v>0</v>
      </c>
      <c r="P582" s="142">
        <v>0</v>
      </c>
      <c r="Q582" s="142">
        <v>0</v>
      </c>
      <c r="R582" s="142">
        <v>0</v>
      </c>
      <c r="S582" s="142">
        <v>0</v>
      </c>
      <c r="T582" s="142">
        <v>0</v>
      </c>
      <c r="U582" s="142">
        <v>1.1356417999999999</v>
      </c>
      <c r="V582" s="142">
        <v>1.5612219000000001</v>
      </c>
      <c r="W582" s="142">
        <v>0.4891913</v>
      </c>
      <c r="X582" s="142">
        <v>0</v>
      </c>
      <c r="Y582" s="142">
        <v>0</v>
      </c>
      <c r="Z582" s="142">
        <v>0.31866</v>
      </c>
      <c r="AA582" s="142">
        <v>0</v>
      </c>
      <c r="AB582" s="142">
        <v>0</v>
      </c>
      <c r="AC582" s="142">
        <v>0</v>
      </c>
      <c r="AD582" s="142">
        <v>0</v>
      </c>
      <c r="AE582" s="143">
        <v>0.63692230000000005</v>
      </c>
      <c r="AF582" s="140"/>
      <c r="AG582" s="140"/>
      <c r="AH582" s="140"/>
    </row>
    <row r="583" spans="1:34" x14ac:dyDescent="0.2">
      <c r="A583" s="140" t="s">
        <v>2537</v>
      </c>
      <c r="B583" s="140" t="s">
        <v>30</v>
      </c>
      <c r="C583" s="140" t="s">
        <v>295</v>
      </c>
      <c r="D583" s="141" t="s">
        <v>18</v>
      </c>
      <c r="E583" s="141" t="s">
        <v>2537</v>
      </c>
      <c r="F583" s="140" t="s">
        <v>2538</v>
      </c>
      <c r="G583" s="142">
        <f t="shared" si="9"/>
        <v>5.5360581</v>
      </c>
      <c r="H583" s="142">
        <v>0</v>
      </c>
      <c r="I583" s="142">
        <v>4.6916238999999997</v>
      </c>
      <c r="J583" s="142">
        <v>0.84443420000000002</v>
      </c>
      <c r="K583" s="142">
        <v>0</v>
      </c>
      <c r="L583" s="142">
        <v>0</v>
      </c>
      <c r="M583" s="142">
        <v>0</v>
      </c>
      <c r="N583" s="142">
        <v>0</v>
      </c>
      <c r="O583" s="142">
        <v>0</v>
      </c>
      <c r="P583" s="142">
        <v>0</v>
      </c>
      <c r="Q583" s="142">
        <v>0</v>
      </c>
      <c r="R583" s="142">
        <v>0</v>
      </c>
      <c r="S583" s="142">
        <v>0</v>
      </c>
      <c r="T583" s="142">
        <v>0</v>
      </c>
      <c r="U583" s="142">
        <v>0.46008329999999997</v>
      </c>
      <c r="V583" s="142">
        <v>3.4165963000000001</v>
      </c>
      <c r="W583" s="142">
        <v>0.81494429999999995</v>
      </c>
      <c r="X583" s="142">
        <v>0.22769519999999999</v>
      </c>
      <c r="Y583" s="142">
        <v>0.1704</v>
      </c>
      <c r="Z583" s="142">
        <v>0</v>
      </c>
      <c r="AA583" s="142">
        <v>0</v>
      </c>
      <c r="AB583" s="142">
        <v>0</v>
      </c>
      <c r="AC583" s="142">
        <v>0</v>
      </c>
      <c r="AD583" s="142">
        <v>0</v>
      </c>
      <c r="AE583" s="143">
        <v>0.44633899999999999</v>
      </c>
      <c r="AF583" s="140"/>
      <c r="AG583" s="140"/>
      <c r="AH583" s="140"/>
    </row>
    <row r="584" spans="1:34" x14ac:dyDescent="0.2">
      <c r="A584" s="140" t="s">
        <v>2539</v>
      </c>
      <c r="B584" s="140" t="s">
        <v>30</v>
      </c>
      <c r="C584" s="140" t="s">
        <v>295</v>
      </c>
      <c r="D584" s="141" t="s">
        <v>18</v>
      </c>
      <c r="E584" s="141" t="s">
        <v>2539</v>
      </c>
      <c r="F584" s="140" t="s">
        <v>2540</v>
      </c>
      <c r="G584" s="142">
        <f t="shared" si="9"/>
        <v>6.5631354000000002</v>
      </c>
      <c r="H584" s="142">
        <v>0.13</v>
      </c>
      <c r="I584" s="142">
        <v>4.1048384999999996</v>
      </c>
      <c r="J584" s="142">
        <v>2.3282969000000002</v>
      </c>
      <c r="K584" s="142">
        <v>0.13</v>
      </c>
      <c r="L584" s="142">
        <v>0</v>
      </c>
      <c r="M584" s="142">
        <v>0</v>
      </c>
      <c r="N584" s="142">
        <v>0</v>
      </c>
      <c r="O584" s="142">
        <v>0</v>
      </c>
      <c r="P584" s="142">
        <v>0</v>
      </c>
      <c r="Q584" s="142">
        <v>0</v>
      </c>
      <c r="R584" s="142">
        <v>0</v>
      </c>
      <c r="S584" s="142">
        <v>0</v>
      </c>
      <c r="T584" s="142">
        <v>0</v>
      </c>
      <c r="U584" s="142">
        <v>1.1026959000000001</v>
      </c>
      <c r="V584" s="142">
        <v>2.8252098999999999</v>
      </c>
      <c r="W584" s="142">
        <v>0.1769327</v>
      </c>
      <c r="X584" s="142">
        <v>1.4090735000000001</v>
      </c>
      <c r="Y584" s="142">
        <v>0.19399549999999999</v>
      </c>
      <c r="Z584" s="142">
        <v>0.36243950000000003</v>
      </c>
      <c r="AA584" s="142">
        <v>0</v>
      </c>
      <c r="AB584" s="142">
        <v>0</v>
      </c>
      <c r="AC584" s="142">
        <v>0</v>
      </c>
      <c r="AD584" s="142">
        <v>0</v>
      </c>
      <c r="AE584" s="143">
        <v>0.36278840000000001</v>
      </c>
      <c r="AF584" s="140"/>
      <c r="AG584" s="140"/>
      <c r="AH584" s="140"/>
    </row>
    <row r="585" spans="1:34" x14ac:dyDescent="0.2">
      <c r="A585" s="140" t="s">
        <v>2541</v>
      </c>
      <c r="B585" s="140" t="s">
        <v>30</v>
      </c>
      <c r="C585" s="140" t="s">
        <v>295</v>
      </c>
      <c r="D585" s="141" t="s">
        <v>18</v>
      </c>
      <c r="E585" s="141" t="s">
        <v>2541</v>
      </c>
      <c r="F585" s="140" t="s">
        <v>2542</v>
      </c>
      <c r="G585" s="142">
        <f t="shared" si="9"/>
        <v>2.4822920000000002</v>
      </c>
      <c r="H585" s="142">
        <v>0</v>
      </c>
      <c r="I585" s="142">
        <v>1.8406073000000001</v>
      </c>
      <c r="J585" s="142">
        <v>0.6416847</v>
      </c>
      <c r="K585" s="142">
        <v>0</v>
      </c>
      <c r="L585" s="142">
        <v>0</v>
      </c>
      <c r="M585" s="142">
        <v>0</v>
      </c>
      <c r="N585" s="142">
        <v>0</v>
      </c>
      <c r="O585" s="142">
        <v>0</v>
      </c>
      <c r="P585" s="142">
        <v>0</v>
      </c>
      <c r="Q585" s="142">
        <v>0</v>
      </c>
      <c r="R585" s="142">
        <v>0</v>
      </c>
      <c r="S585" s="142">
        <v>0</v>
      </c>
      <c r="T585" s="142">
        <v>0</v>
      </c>
      <c r="U585" s="142">
        <v>0.17501820000000001</v>
      </c>
      <c r="V585" s="142">
        <v>1.4583888</v>
      </c>
      <c r="W585" s="142">
        <v>0.2072003</v>
      </c>
      <c r="X585" s="142">
        <v>0.3120407</v>
      </c>
      <c r="Y585" s="142">
        <v>0</v>
      </c>
      <c r="Z585" s="142">
        <v>0.14451</v>
      </c>
      <c r="AA585" s="142">
        <v>0</v>
      </c>
      <c r="AB585" s="142">
        <v>0</v>
      </c>
      <c r="AC585" s="142">
        <v>0.18513399999999999</v>
      </c>
      <c r="AD585" s="142">
        <v>0</v>
      </c>
      <c r="AE585" s="143">
        <v>0</v>
      </c>
      <c r="AF585" s="140"/>
      <c r="AG585" s="140"/>
      <c r="AH585" s="140"/>
    </row>
    <row r="586" spans="1:34" x14ac:dyDescent="0.2">
      <c r="A586" s="140" t="s">
        <v>125</v>
      </c>
      <c r="B586" s="140" t="s">
        <v>30</v>
      </c>
      <c r="C586" s="140" t="s">
        <v>295</v>
      </c>
      <c r="D586" s="141" t="s">
        <v>18</v>
      </c>
      <c r="E586" s="141" t="s">
        <v>125</v>
      </c>
      <c r="F586" s="140" t="s">
        <v>764</v>
      </c>
      <c r="G586" s="142">
        <f t="shared" si="9"/>
        <v>1.914107</v>
      </c>
      <c r="H586" s="142">
        <v>0</v>
      </c>
      <c r="I586" s="142">
        <v>1.5730242999999999</v>
      </c>
      <c r="J586" s="142">
        <v>0.34108270000000002</v>
      </c>
      <c r="K586" s="142">
        <v>0</v>
      </c>
      <c r="L586" s="142">
        <v>0</v>
      </c>
      <c r="M586" s="142">
        <v>0</v>
      </c>
      <c r="N586" s="142">
        <v>0</v>
      </c>
      <c r="O586" s="142">
        <v>0</v>
      </c>
      <c r="P586" s="142">
        <v>0</v>
      </c>
      <c r="Q586" s="142">
        <v>0</v>
      </c>
      <c r="R586" s="142">
        <v>0</v>
      </c>
      <c r="S586" s="142">
        <v>0</v>
      </c>
      <c r="T586" s="142">
        <v>0</v>
      </c>
      <c r="U586" s="142">
        <v>6.3513100000000003E-2</v>
      </c>
      <c r="V586" s="142">
        <v>1.0436352</v>
      </c>
      <c r="W586" s="142">
        <v>0.46587600000000001</v>
      </c>
      <c r="X586" s="142">
        <v>0.189336</v>
      </c>
      <c r="Y586" s="142">
        <v>0</v>
      </c>
      <c r="Z586" s="142">
        <v>0</v>
      </c>
      <c r="AA586" s="142">
        <v>0</v>
      </c>
      <c r="AB586" s="142">
        <v>0</v>
      </c>
      <c r="AC586" s="142">
        <v>0</v>
      </c>
      <c r="AD586" s="142">
        <v>0</v>
      </c>
      <c r="AE586" s="143">
        <v>0.15174670000000001</v>
      </c>
      <c r="AF586" s="140"/>
      <c r="AG586" s="140"/>
      <c r="AH586" s="140"/>
    </row>
    <row r="587" spans="1:34" x14ac:dyDescent="0.2">
      <c r="A587" s="140" t="s">
        <v>159</v>
      </c>
      <c r="B587" s="140" t="s">
        <v>30</v>
      </c>
      <c r="C587" s="140" t="s">
        <v>295</v>
      </c>
      <c r="D587" s="141" t="s">
        <v>18</v>
      </c>
      <c r="E587" s="141" t="s">
        <v>159</v>
      </c>
      <c r="F587" s="140" t="s">
        <v>390</v>
      </c>
      <c r="G587" s="142">
        <f t="shared" si="9"/>
        <v>8.3097551999999997</v>
      </c>
      <c r="H587" s="142">
        <v>0.1</v>
      </c>
      <c r="I587" s="142">
        <v>6.9744313</v>
      </c>
      <c r="J587" s="142">
        <v>1.2353239</v>
      </c>
      <c r="K587" s="142">
        <v>0.1</v>
      </c>
      <c r="L587" s="142">
        <v>0</v>
      </c>
      <c r="M587" s="142">
        <v>0</v>
      </c>
      <c r="N587" s="142">
        <v>0</v>
      </c>
      <c r="O587" s="142">
        <v>0</v>
      </c>
      <c r="P587" s="142">
        <v>0</v>
      </c>
      <c r="Q587" s="142">
        <v>0</v>
      </c>
      <c r="R587" s="142">
        <v>0</v>
      </c>
      <c r="S587" s="142">
        <v>0</v>
      </c>
      <c r="T587" s="142">
        <v>0</v>
      </c>
      <c r="U587" s="142">
        <v>1.2254499999999999</v>
      </c>
      <c r="V587" s="142">
        <v>5.0594473999999998</v>
      </c>
      <c r="W587" s="142">
        <v>0.68953390000000003</v>
      </c>
      <c r="X587" s="142">
        <v>0.17232210000000001</v>
      </c>
      <c r="Y587" s="142">
        <v>0.17780850000000001</v>
      </c>
      <c r="Z587" s="142">
        <v>0.52370000000000005</v>
      </c>
      <c r="AA587" s="142">
        <v>0.19907230000000001</v>
      </c>
      <c r="AB587" s="142">
        <v>0</v>
      </c>
      <c r="AC587" s="142">
        <v>0</v>
      </c>
      <c r="AD587" s="142">
        <v>0</v>
      </c>
      <c r="AE587" s="143">
        <v>0.16242100000000001</v>
      </c>
      <c r="AF587" s="140"/>
      <c r="AG587" s="140"/>
      <c r="AH587" s="140"/>
    </row>
    <row r="588" spans="1:34" x14ac:dyDescent="0.2">
      <c r="A588" s="140" t="s">
        <v>763</v>
      </c>
      <c r="B588" s="140" t="s">
        <v>30</v>
      </c>
      <c r="C588" s="140" t="s">
        <v>295</v>
      </c>
      <c r="D588" s="141" t="s">
        <v>18</v>
      </c>
      <c r="E588" s="141" t="s">
        <v>763</v>
      </c>
      <c r="F588" s="140" t="s">
        <v>2543</v>
      </c>
      <c r="G588" s="142">
        <f t="shared" si="9"/>
        <v>6.1350382999999988</v>
      </c>
      <c r="H588" s="142">
        <v>0</v>
      </c>
      <c r="I588" s="142">
        <v>5.2425456999999991</v>
      </c>
      <c r="J588" s="142">
        <v>0.89249259999999997</v>
      </c>
      <c r="K588" s="142">
        <v>0</v>
      </c>
      <c r="L588" s="142">
        <v>0</v>
      </c>
      <c r="M588" s="142">
        <v>0</v>
      </c>
      <c r="N588" s="142">
        <v>0</v>
      </c>
      <c r="O588" s="142">
        <v>0</v>
      </c>
      <c r="P588" s="142">
        <v>0</v>
      </c>
      <c r="Q588" s="142">
        <v>0</v>
      </c>
      <c r="R588" s="142">
        <v>0</v>
      </c>
      <c r="S588" s="142">
        <v>0</v>
      </c>
      <c r="T588" s="142">
        <v>0</v>
      </c>
      <c r="U588" s="142">
        <v>1.3006241999999999</v>
      </c>
      <c r="V588" s="142">
        <v>3.3344307999999998</v>
      </c>
      <c r="W588" s="142">
        <v>0.60749070000000005</v>
      </c>
      <c r="X588" s="142">
        <v>0.1013882</v>
      </c>
      <c r="Y588" s="142">
        <v>0</v>
      </c>
      <c r="Z588" s="142">
        <v>0.1305</v>
      </c>
      <c r="AA588" s="142">
        <v>0.11486</v>
      </c>
      <c r="AB588" s="142">
        <v>0</v>
      </c>
      <c r="AC588" s="142">
        <v>0.365477</v>
      </c>
      <c r="AD588" s="142">
        <v>0</v>
      </c>
      <c r="AE588" s="143">
        <v>0.18026739999999999</v>
      </c>
      <c r="AF588" s="140"/>
      <c r="AG588" s="140"/>
      <c r="AH588" s="140"/>
    </row>
    <row r="589" spans="1:34" x14ac:dyDescent="0.2">
      <c r="A589" s="140" t="s">
        <v>174</v>
      </c>
      <c r="B589" s="140" t="s">
        <v>30</v>
      </c>
      <c r="C589" s="140" t="s">
        <v>295</v>
      </c>
      <c r="D589" s="141" t="s">
        <v>18</v>
      </c>
      <c r="E589" s="141" t="s">
        <v>174</v>
      </c>
      <c r="F589" s="140" t="s">
        <v>767</v>
      </c>
      <c r="G589" s="142">
        <f t="shared" si="9"/>
        <v>6.9270083000000007</v>
      </c>
      <c r="H589" s="142">
        <v>0.28000000000000003</v>
      </c>
      <c r="I589" s="142">
        <v>4.4338414000000004</v>
      </c>
      <c r="J589" s="142">
        <v>2.2131669</v>
      </c>
      <c r="K589" s="142">
        <v>0</v>
      </c>
      <c r="L589" s="142">
        <v>0.09</v>
      </c>
      <c r="M589" s="142">
        <v>0.19</v>
      </c>
      <c r="N589" s="142">
        <v>0</v>
      </c>
      <c r="O589" s="142">
        <v>0</v>
      </c>
      <c r="P589" s="142">
        <v>0</v>
      </c>
      <c r="Q589" s="142">
        <v>0</v>
      </c>
      <c r="R589" s="142">
        <v>0</v>
      </c>
      <c r="S589" s="142">
        <v>0</v>
      </c>
      <c r="T589" s="142">
        <v>0</v>
      </c>
      <c r="U589" s="142">
        <v>0.7533107</v>
      </c>
      <c r="V589" s="142">
        <v>2.9219154000000001</v>
      </c>
      <c r="W589" s="142">
        <v>0.75861529999999999</v>
      </c>
      <c r="X589" s="142">
        <v>0.44674839999999999</v>
      </c>
      <c r="Y589" s="142">
        <v>0</v>
      </c>
      <c r="Z589" s="142">
        <v>0.1961</v>
      </c>
      <c r="AA589" s="142">
        <v>1.326217</v>
      </c>
      <c r="AB589" s="142">
        <v>0</v>
      </c>
      <c r="AC589" s="142">
        <v>0.13572000000000001</v>
      </c>
      <c r="AD589" s="142">
        <v>0</v>
      </c>
      <c r="AE589" s="143">
        <v>0.10838150000000001</v>
      </c>
      <c r="AF589" s="140"/>
      <c r="AG589" s="140"/>
      <c r="AH589" s="140"/>
    </row>
    <row r="590" spans="1:34" x14ac:dyDescent="0.2">
      <c r="A590" s="140" t="s">
        <v>2544</v>
      </c>
      <c r="B590" s="140" t="s">
        <v>30</v>
      </c>
      <c r="C590" s="140" t="s">
        <v>295</v>
      </c>
      <c r="D590" s="141" t="s">
        <v>18</v>
      </c>
      <c r="E590" s="141" t="s">
        <v>2544</v>
      </c>
      <c r="F590" s="140" t="s">
        <v>2545</v>
      </c>
      <c r="G590" s="142">
        <f t="shared" si="9"/>
        <v>6.0546960999999992</v>
      </c>
      <c r="H590" s="142">
        <v>0</v>
      </c>
      <c r="I590" s="142">
        <v>5.1449255999999997</v>
      </c>
      <c r="J590" s="142">
        <v>0.90977050000000004</v>
      </c>
      <c r="K590" s="142">
        <v>0</v>
      </c>
      <c r="L590" s="142">
        <v>0</v>
      </c>
      <c r="M590" s="142">
        <v>0</v>
      </c>
      <c r="N590" s="142">
        <v>0</v>
      </c>
      <c r="O590" s="142">
        <v>0</v>
      </c>
      <c r="P590" s="142">
        <v>0</v>
      </c>
      <c r="Q590" s="142">
        <v>0</v>
      </c>
      <c r="R590" s="142">
        <v>0</v>
      </c>
      <c r="S590" s="142">
        <v>0</v>
      </c>
      <c r="T590" s="142">
        <v>0</v>
      </c>
      <c r="U590" s="142">
        <v>0.70562789999999997</v>
      </c>
      <c r="V590" s="142">
        <v>4.0964385999999999</v>
      </c>
      <c r="W590" s="142">
        <v>0.34285910000000003</v>
      </c>
      <c r="X590" s="142">
        <v>0</v>
      </c>
      <c r="Y590" s="142">
        <v>0</v>
      </c>
      <c r="Z590" s="142">
        <v>0.46043000000000001</v>
      </c>
      <c r="AA590" s="142">
        <v>0</v>
      </c>
      <c r="AB590" s="142">
        <v>0.10093000000000001</v>
      </c>
      <c r="AC590" s="142">
        <v>0.10574450000000001</v>
      </c>
      <c r="AD590" s="142">
        <v>0</v>
      </c>
      <c r="AE590" s="143">
        <v>0.24266599999999999</v>
      </c>
      <c r="AF590" s="140"/>
      <c r="AG590" s="140"/>
      <c r="AH590" s="140"/>
    </row>
    <row r="591" spans="1:34" x14ac:dyDescent="0.2">
      <c r="A591" s="140" t="s">
        <v>2546</v>
      </c>
      <c r="B591" s="140" t="s">
        <v>30</v>
      </c>
      <c r="C591" s="140" t="s">
        <v>295</v>
      </c>
      <c r="D591" s="141" t="s">
        <v>18</v>
      </c>
      <c r="E591" s="141" t="s">
        <v>2546</v>
      </c>
      <c r="F591" s="140" t="s">
        <v>2547</v>
      </c>
      <c r="G591" s="142">
        <f t="shared" si="9"/>
        <v>2.8622221999999997</v>
      </c>
      <c r="H591" s="142">
        <v>0</v>
      </c>
      <c r="I591" s="142">
        <v>2.4227393999999998</v>
      </c>
      <c r="J591" s="142">
        <v>0.43948280000000001</v>
      </c>
      <c r="K591" s="142">
        <v>0</v>
      </c>
      <c r="L591" s="142">
        <v>0</v>
      </c>
      <c r="M591" s="142">
        <v>0</v>
      </c>
      <c r="N591" s="142">
        <v>0</v>
      </c>
      <c r="O591" s="142">
        <v>0</v>
      </c>
      <c r="P591" s="142">
        <v>0</v>
      </c>
      <c r="Q591" s="142">
        <v>0</v>
      </c>
      <c r="R591" s="142">
        <v>0</v>
      </c>
      <c r="S591" s="142">
        <v>0</v>
      </c>
      <c r="T591" s="142">
        <v>0</v>
      </c>
      <c r="U591" s="142">
        <v>0.41405750000000002</v>
      </c>
      <c r="V591" s="142">
        <v>1.2198891999999999</v>
      </c>
      <c r="W591" s="142">
        <v>0.78879270000000001</v>
      </c>
      <c r="X591" s="142">
        <v>0.11293839999999999</v>
      </c>
      <c r="Y591" s="142">
        <v>0</v>
      </c>
      <c r="Z591" s="142">
        <v>0</v>
      </c>
      <c r="AA591" s="142">
        <v>0</v>
      </c>
      <c r="AB591" s="142">
        <v>0</v>
      </c>
      <c r="AC591" s="142">
        <v>0</v>
      </c>
      <c r="AD591" s="142">
        <v>0</v>
      </c>
      <c r="AE591" s="143">
        <v>0.32654440000000001</v>
      </c>
      <c r="AF591" s="140"/>
      <c r="AG591" s="140"/>
      <c r="AH591" s="140"/>
    </row>
    <row r="592" spans="1:34" x14ac:dyDescent="0.2">
      <c r="A592" s="140" t="s">
        <v>165</v>
      </c>
      <c r="B592" s="140" t="s">
        <v>30</v>
      </c>
      <c r="C592" s="140" t="s">
        <v>295</v>
      </c>
      <c r="D592" s="141" t="s">
        <v>18</v>
      </c>
      <c r="E592" s="141" t="s">
        <v>165</v>
      </c>
      <c r="F592" s="140" t="s">
        <v>389</v>
      </c>
      <c r="G592" s="142">
        <f t="shared" si="9"/>
        <v>3.6909167999999997</v>
      </c>
      <c r="H592" s="142">
        <v>0.11</v>
      </c>
      <c r="I592" s="142">
        <v>2.3116455999999999</v>
      </c>
      <c r="J592" s="142">
        <v>1.2692711999999999</v>
      </c>
      <c r="K592" s="142">
        <v>0</v>
      </c>
      <c r="L592" s="142">
        <v>0.11</v>
      </c>
      <c r="M592" s="142">
        <v>0</v>
      </c>
      <c r="N592" s="142">
        <v>0</v>
      </c>
      <c r="O592" s="142">
        <v>0</v>
      </c>
      <c r="P592" s="142">
        <v>0</v>
      </c>
      <c r="Q592" s="142">
        <v>0</v>
      </c>
      <c r="R592" s="142">
        <v>0</v>
      </c>
      <c r="S592" s="142">
        <v>0</v>
      </c>
      <c r="T592" s="142">
        <v>0</v>
      </c>
      <c r="U592" s="142">
        <v>0.59460429999999997</v>
      </c>
      <c r="V592" s="142">
        <v>1.1882039</v>
      </c>
      <c r="W592" s="142">
        <v>0.52883740000000001</v>
      </c>
      <c r="X592" s="142">
        <v>0.3524601</v>
      </c>
      <c r="Y592" s="142">
        <v>0</v>
      </c>
      <c r="Z592" s="142">
        <v>0.22731999999999999</v>
      </c>
      <c r="AA592" s="142">
        <v>0.10920000000000001</v>
      </c>
      <c r="AB592" s="142">
        <v>0</v>
      </c>
      <c r="AC592" s="142">
        <v>9.6672099999999997E-2</v>
      </c>
      <c r="AD592" s="142">
        <v>0</v>
      </c>
      <c r="AE592" s="143">
        <v>0.48361900000000002</v>
      </c>
      <c r="AF592" s="140"/>
      <c r="AG592" s="140"/>
      <c r="AH592" s="140"/>
    </row>
    <row r="593" spans="1:34" x14ac:dyDescent="0.2">
      <c r="A593" s="140" t="s">
        <v>181</v>
      </c>
      <c r="B593" s="140" t="s">
        <v>30</v>
      </c>
      <c r="C593" s="140" t="s">
        <v>295</v>
      </c>
      <c r="D593" s="141" t="s">
        <v>18</v>
      </c>
      <c r="E593" s="141" t="s">
        <v>181</v>
      </c>
      <c r="F593" s="140" t="s">
        <v>768</v>
      </c>
      <c r="G593" s="142">
        <f t="shared" si="9"/>
        <v>6.5489540000000002</v>
      </c>
      <c r="H593" s="142">
        <v>0</v>
      </c>
      <c r="I593" s="142">
        <v>5.0551794000000001</v>
      </c>
      <c r="J593" s="142">
        <v>1.4937746000000001</v>
      </c>
      <c r="K593" s="142">
        <v>0</v>
      </c>
      <c r="L593" s="142">
        <v>0</v>
      </c>
      <c r="M593" s="142">
        <v>0</v>
      </c>
      <c r="N593" s="142">
        <v>0</v>
      </c>
      <c r="O593" s="142">
        <v>0</v>
      </c>
      <c r="P593" s="142">
        <v>0</v>
      </c>
      <c r="Q593" s="142">
        <v>0</v>
      </c>
      <c r="R593" s="142">
        <v>0</v>
      </c>
      <c r="S593" s="142">
        <v>0</v>
      </c>
      <c r="T593" s="142">
        <v>0</v>
      </c>
      <c r="U593" s="142">
        <v>0.6658712</v>
      </c>
      <c r="V593" s="142">
        <v>4.0655713000000002</v>
      </c>
      <c r="W593" s="142">
        <v>0.32373689999999999</v>
      </c>
      <c r="X593" s="142">
        <v>0</v>
      </c>
      <c r="Y593" s="142">
        <v>0</v>
      </c>
      <c r="Z593" s="142">
        <v>0</v>
      </c>
      <c r="AA593" s="142">
        <v>0.72890359999999998</v>
      </c>
      <c r="AB593" s="142">
        <v>0</v>
      </c>
      <c r="AC593" s="142">
        <v>0</v>
      </c>
      <c r="AD593" s="142">
        <v>0</v>
      </c>
      <c r="AE593" s="143">
        <v>0.76487099999999997</v>
      </c>
      <c r="AF593" s="140"/>
      <c r="AG593" s="140"/>
      <c r="AH593" s="140"/>
    </row>
    <row r="594" spans="1:34" x14ac:dyDescent="0.2">
      <c r="A594" s="140" t="s">
        <v>765</v>
      </c>
      <c r="B594" s="140" t="s">
        <v>30</v>
      </c>
      <c r="C594" s="140" t="s">
        <v>295</v>
      </c>
      <c r="D594" s="141" t="s">
        <v>18</v>
      </c>
      <c r="E594" s="141" t="s">
        <v>765</v>
      </c>
      <c r="F594" s="140" t="s">
        <v>766</v>
      </c>
      <c r="G594" s="142">
        <f t="shared" si="9"/>
        <v>8.8888159999999985</v>
      </c>
      <c r="H594" s="142">
        <v>0.06</v>
      </c>
      <c r="I594" s="142">
        <v>6.2416365999999996</v>
      </c>
      <c r="J594" s="142">
        <v>2.5871793999999997</v>
      </c>
      <c r="K594" s="142">
        <v>0.06</v>
      </c>
      <c r="L594" s="142">
        <v>0</v>
      </c>
      <c r="M594" s="142">
        <v>0</v>
      </c>
      <c r="N594" s="142">
        <v>0</v>
      </c>
      <c r="O594" s="142">
        <v>0</v>
      </c>
      <c r="P594" s="142">
        <v>0</v>
      </c>
      <c r="Q594" s="142">
        <v>0</v>
      </c>
      <c r="R594" s="142">
        <v>0</v>
      </c>
      <c r="S594" s="142">
        <v>0</v>
      </c>
      <c r="T594" s="142">
        <v>0</v>
      </c>
      <c r="U594" s="142">
        <v>0.80484809999999996</v>
      </c>
      <c r="V594" s="142">
        <v>5.0462544999999999</v>
      </c>
      <c r="W594" s="142">
        <v>0.39053399999999999</v>
      </c>
      <c r="X594" s="142">
        <v>0</v>
      </c>
      <c r="Y594" s="142">
        <v>0.13230159999999999</v>
      </c>
      <c r="Z594" s="142">
        <v>0</v>
      </c>
      <c r="AA594" s="142">
        <v>0.1499142</v>
      </c>
      <c r="AB594" s="142">
        <v>0</v>
      </c>
      <c r="AC594" s="142">
        <v>0</v>
      </c>
      <c r="AD594" s="142">
        <v>0</v>
      </c>
      <c r="AE594" s="143">
        <v>2.3049635999999998</v>
      </c>
      <c r="AF594" s="140"/>
      <c r="AG594" s="140"/>
      <c r="AH594" s="140"/>
    </row>
    <row r="595" spans="1:34" x14ac:dyDescent="0.2">
      <c r="A595" s="140" t="s">
        <v>1979</v>
      </c>
      <c r="B595" s="140" t="s">
        <v>30</v>
      </c>
      <c r="C595" s="140" t="s">
        <v>295</v>
      </c>
      <c r="D595" s="141" t="s">
        <v>18</v>
      </c>
      <c r="E595" s="141" t="s">
        <v>1979</v>
      </c>
      <c r="F595" s="140" t="s">
        <v>1991</v>
      </c>
      <c r="G595" s="142">
        <f t="shared" si="9"/>
        <v>13.409509400000001</v>
      </c>
      <c r="H595" s="142">
        <v>0.26</v>
      </c>
      <c r="I595" s="142">
        <v>9.1612074000000003</v>
      </c>
      <c r="J595" s="142">
        <v>3.988302</v>
      </c>
      <c r="K595" s="142">
        <v>0.22</v>
      </c>
      <c r="L595" s="142">
        <v>0.04</v>
      </c>
      <c r="M595" s="142">
        <v>0</v>
      </c>
      <c r="N595" s="142">
        <v>0</v>
      </c>
      <c r="O595" s="142">
        <v>0</v>
      </c>
      <c r="P595" s="142">
        <v>0</v>
      </c>
      <c r="Q595" s="142">
        <v>0</v>
      </c>
      <c r="R595" s="142">
        <v>0</v>
      </c>
      <c r="S595" s="142">
        <v>0</v>
      </c>
      <c r="T595" s="142">
        <v>0</v>
      </c>
      <c r="U595" s="142">
        <v>2.0202919000000001</v>
      </c>
      <c r="V595" s="142">
        <v>5.9123964999999998</v>
      </c>
      <c r="W595" s="142">
        <v>1.2285189999999999</v>
      </c>
      <c r="X595" s="142">
        <v>0.53022159999999996</v>
      </c>
      <c r="Y595" s="142">
        <v>0.70593329999999999</v>
      </c>
      <c r="Z595" s="142">
        <v>0.27495000000000003</v>
      </c>
      <c r="AA595" s="142">
        <v>0</v>
      </c>
      <c r="AB595" s="142">
        <v>0</v>
      </c>
      <c r="AC595" s="142">
        <v>0.21965399999999999</v>
      </c>
      <c r="AD595" s="142">
        <v>0.15569469999999999</v>
      </c>
      <c r="AE595" s="143">
        <v>2.1018484000000002</v>
      </c>
      <c r="AF595" s="140"/>
      <c r="AG595" s="140"/>
      <c r="AH595" s="140"/>
    </row>
    <row r="596" spans="1:34" x14ac:dyDescent="0.2">
      <c r="A596" s="140" t="s">
        <v>982</v>
      </c>
      <c r="B596" s="140" t="s">
        <v>65</v>
      </c>
      <c r="C596" s="140" t="s">
        <v>296</v>
      </c>
      <c r="D596" s="141" t="s">
        <v>19</v>
      </c>
      <c r="E596" s="141" t="s">
        <v>982</v>
      </c>
      <c r="F596" s="140" t="s">
        <v>1399</v>
      </c>
      <c r="G596" s="142">
        <f t="shared" si="9"/>
        <v>5.4753147000000002</v>
      </c>
      <c r="H596" s="142">
        <v>0</v>
      </c>
      <c r="I596" s="142">
        <v>5.1341595</v>
      </c>
      <c r="J596" s="142">
        <v>0.34115519999999999</v>
      </c>
      <c r="K596" s="142">
        <v>0</v>
      </c>
      <c r="L596" s="142">
        <v>0</v>
      </c>
      <c r="M596" s="142">
        <v>0</v>
      </c>
      <c r="N596" s="142">
        <v>0</v>
      </c>
      <c r="O596" s="142">
        <v>0</v>
      </c>
      <c r="P596" s="142">
        <v>0</v>
      </c>
      <c r="Q596" s="142">
        <v>0</v>
      </c>
      <c r="R596" s="142">
        <v>0</v>
      </c>
      <c r="S596" s="142">
        <v>0</v>
      </c>
      <c r="T596" s="142">
        <v>0</v>
      </c>
      <c r="U596" s="142">
        <v>0.7851091</v>
      </c>
      <c r="V596" s="142">
        <v>3.7450918</v>
      </c>
      <c r="W596" s="142">
        <v>0.60395860000000001</v>
      </c>
      <c r="X596" s="142">
        <v>0.22769519999999999</v>
      </c>
      <c r="Y596" s="142">
        <v>0</v>
      </c>
      <c r="Z596" s="142">
        <v>0.11346000000000001</v>
      </c>
      <c r="AA596" s="142">
        <v>0</v>
      </c>
      <c r="AB596" s="142">
        <v>0</v>
      </c>
      <c r="AC596" s="142">
        <v>0</v>
      </c>
      <c r="AD596" s="142">
        <v>0</v>
      </c>
      <c r="AE596" s="143">
        <v>0</v>
      </c>
      <c r="AF596" s="140"/>
      <c r="AG596" s="140"/>
      <c r="AH596" s="140"/>
    </row>
    <row r="597" spans="1:34" x14ac:dyDescent="0.2">
      <c r="A597" s="140" t="s">
        <v>2049</v>
      </c>
      <c r="B597" s="140" t="s">
        <v>65</v>
      </c>
      <c r="C597" s="140" t="s">
        <v>296</v>
      </c>
      <c r="D597" s="141" t="s">
        <v>19</v>
      </c>
      <c r="E597" s="141" t="s">
        <v>2049</v>
      </c>
      <c r="F597" s="140" t="s">
        <v>2548</v>
      </c>
      <c r="G597" s="142">
        <f t="shared" si="9"/>
        <v>3.7558969000000002</v>
      </c>
      <c r="H597" s="142">
        <v>0</v>
      </c>
      <c r="I597" s="142">
        <v>3.4296893000000002</v>
      </c>
      <c r="J597" s="142">
        <v>0.32620759999999999</v>
      </c>
      <c r="K597" s="142">
        <v>0</v>
      </c>
      <c r="L597" s="142">
        <v>0</v>
      </c>
      <c r="M597" s="142">
        <v>0</v>
      </c>
      <c r="N597" s="142">
        <v>0</v>
      </c>
      <c r="O597" s="142">
        <v>0</v>
      </c>
      <c r="P597" s="142">
        <v>0</v>
      </c>
      <c r="Q597" s="142">
        <v>0</v>
      </c>
      <c r="R597" s="142">
        <v>0</v>
      </c>
      <c r="S597" s="142">
        <v>0</v>
      </c>
      <c r="T597" s="142">
        <v>0</v>
      </c>
      <c r="U597" s="142">
        <v>0.55661570000000005</v>
      </c>
      <c r="V597" s="142">
        <v>2.2752606000000002</v>
      </c>
      <c r="W597" s="142">
        <v>0.59781300000000004</v>
      </c>
      <c r="X597" s="142">
        <v>0.102684</v>
      </c>
      <c r="Y597" s="142">
        <v>0.1018</v>
      </c>
      <c r="Z597" s="142">
        <v>0</v>
      </c>
      <c r="AA597" s="142">
        <v>0</v>
      </c>
      <c r="AB597" s="142">
        <v>0</v>
      </c>
      <c r="AC597" s="142">
        <v>0</v>
      </c>
      <c r="AD597" s="142">
        <v>0</v>
      </c>
      <c r="AE597" s="143">
        <v>0.1217236</v>
      </c>
      <c r="AF597" s="140"/>
      <c r="AG597" s="140"/>
      <c r="AH597" s="140"/>
    </row>
    <row r="598" spans="1:34" x14ac:dyDescent="0.2">
      <c r="A598" s="140" t="s">
        <v>2549</v>
      </c>
      <c r="B598" s="140" t="s">
        <v>65</v>
      </c>
      <c r="C598" s="140" t="s">
        <v>296</v>
      </c>
      <c r="D598" s="141" t="s">
        <v>19</v>
      </c>
      <c r="E598" s="141" t="s">
        <v>2549</v>
      </c>
      <c r="F598" s="140" t="s">
        <v>2550</v>
      </c>
      <c r="G598" s="142">
        <f t="shared" si="9"/>
        <v>2.3721798999999999</v>
      </c>
      <c r="H598" s="142">
        <v>0</v>
      </c>
      <c r="I598" s="142">
        <v>1.8860484</v>
      </c>
      <c r="J598" s="142">
        <v>0.48613149999999999</v>
      </c>
      <c r="K598" s="142">
        <v>0</v>
      </c>
      <c r="L598" s="142">
        <v>0</v>
      </c>
      <c r="M598" s="142">
        <v>0</v>
      </c>
      <c r="N598" s="142">
        <v>0</v>
      </c>
      <c r="O598" s="142">
        <v>0</v>
      </c>
      <c r="P598" s="142">
        <v>0</v>
      </c>
      <c r="Q598" s="142">
        <v>0</v>
      </c>
      <c r="R598" s="142">
        <v>0</v>
      </c>
      <c r="S598" s="142">
        <v>0</v>
      </c>
      <c r="T598" s="142">
        <v>0</v>
      </c>
      <c r="U598" s="142">
        <v>0.21844839999999999</v>
      </c>
      <c r="V598" s="142">
        <v>1.5334266000000001</v>
      </c>
      <c r="W598" s="142">
        <v>0.1341734</v>
      </c>
      <c r="X598" s="142">
        <v>0.23472399999999999</v>
      </c>
      <c r="Y598" s="142">
        <v>0</v>
      </c>
      <c r="Z598" s="142">
        <v>0</v>
      </c>
      <c r="AA598" s="142">
        <v>0</v>
      </c>
      <c r="AB598" s="142">
        <v>0</v>
      </c>
      <c r="AC598" s="142">
        <v>0</v>
      </c>
      <c r="AD598" s="142">
        <v>0</v>
      </c>
      <c r="AE598" s="143">
        <v>0.25140750000000001</v>
      </c>
      <c r="AF598" s="140"/>
      <c r="AG598" s="140"/>
      <c r="AH598" s="140"/>
    </row>
    <row r="599" spans="1:34" x14ac:dyDescent="0.2">
      <c r="A599" s="140" t="s">
        <v>2551</v>
      </c>
      <c r="B599" s="140" t="s">
        <v>65</v>
      </c>
      <c r="C599" s="140" t="s">
        <v>296</v>
      </c>
      <c r="D599" s="141" t="s">
        <v>19</v>
      </c>
      <c r="E599" s="141" t="s">
        <v>2551</v>
      </c>
      <c r="F599" s="140" t="s">
        <v>2552</v>
      </c>
      <c r="G599" s="142">
        <f t="shared" si="9"/>
        <v>2.4190509999999996</v>
      </c>
      <c r="H599" s="142">
        <v>0.11</v>
      </c>
      <c r="I599" s="142">
        <v>2.0820409999999998</v>
      </c>
      <c r="J599" s="142">
        <v>0.22700999999999999</v>
      </c>
      <c r="K599" s="142">
        <v>0</v>
      </c>
      <c r="L599" s="142">
        <v>0</v>
      </c>
      <c r="M599" s="142">
        <v>0</v>
      </c>
      <c r="N599" s="142">
        <v>0.11</v>
      </c>
      <c r="O599" s="142">
        <v>0</v>
      </c>
      <c r="P599" s="142">
        <v>0</v>
      </c>
      <c r="Q599" s="142">
        <v>0</v>
      </c>
      <c r="R599" s="142">
        <v>0</v>
      </c>
      <c r="S599" s="142">
        <v>0</v>
      </c>
      <c r="T599" s="142">
        <v>0</v>
      </c>
      <c r="U599" s="142">
        <v>0.11485769999999999</v>
      </c>
      <c r="V599" s="142">
        <v>1.83388</v>
      </c>
      <c r="W599" s="142">
        <v>0.13330330000000001</v>
      </c>
      <c r="X599" s="142">
        <v>0</v>
      </c>
      <c r="Y599" s="142">
        <v>0</v>
      </c>
      <c r="Z599" s="142">
        <v>0</v>
      </c>
      <c r="AA599" s="142">
        <v>0</v>
      </c>
      <c r="AB599" s="142">
        <v>0.1104</v>
      </c>
      <c r="AC599" s="142">
        <v>0.11661000000000001</v>
      </c>
      <c r="AD599" s="142">
        <v>0</v>
      </c>
      <c r="AE599" s="143">
        <v>0</v>
      </c>
      <c r="AF599" s="140"/>
      <c r="AG599" s="140"/>
      <c r="AH599" s="140"/>
    </row>
    <row r="600" spans="1:34" x14ac:dyDescent="0.2">
      <c r="A600" s="140" t="s">
        <v>769</v>
      </c>
      <c r="B600" s="140" t="s">
        <v>65</v>
      </c>
      <c r="C600" s="140" t="s">
        <v>296</v>
      </c>
      <c r="D600" s="141" t="s">
        <v>19</v>
      </c>
      <c r="E600" s="141" t="s">
        <v>769</v>
      </c>
      <c r="F600" s="140" t="s">
        <v>770</v>
      </c>
      <c r="G600" s="142">
        <f t="shared" si="9"/>
        <v>4.6034994000000005</v>
      </c>
      <c r="H600" s="142">
        <v>0.1</v>
      </c>
      <c r="I600" s="142">
        <v>3.6769452</v>
      </c>
      <c r="J600" s="142">
        <v>0.82655420000000002</v>
      </c>
      <c r="K600" s="142">
        <v>0</v>
      </c>
      <c r="L600" s="142">
        <v>0</v>
      </c>
      <c r="M600" s="142">
        <v>0</v>
      </c>
      <c r="N600" s="142">
        <v>0</v>
      </c>
      <c r="O600" s="142">
        <v>0</v>
      </c>
      <c r="P600" s="142">
        <v>0</v>
      </c>
      <c r="Q600" s="142">
        <v>0</v>
      </c>
      <c r="R600" s="142">
        <v>0.1</v>
      </c>
      <c r="S600" s="142">
        <v>0</v>
      </c>
      <c r="T600" s="142">
        <v>0</v>
      </c>
      <c r="U600" s="142">
        <v>0.3688321</v>
      </c>
      <c r="V600" s="142">
        <v>2.6896331999999998</v>
      </c>
      <c r="W600" s="142">
        <v>0.61847989999999997</v>
      </c>
      <c r="X600" s="142">
        <v>0.14547170000000001</v>
      </c>
      <c r="Y600" s="142">
        <v>0</v>
      </c>
      <c r="Z600" s="142">
        <v>0</v>
      </c>
      <c r="AA600" s="142">
        <v>0</v>
      </c>
      <c r="AB600" s="142">
        <v>0.11006009999999999</v>
      </c>
      <c r="AC600" s="142">
        <v>0</v>
      </c>
      <c r="AD600" s="142">
        <v>0</v>
      </c>
      <c r="AE600" s="143">
        <v>0.57102240000000004</v>
      </c>
      <c r="AF600" s="140"/>
      <c r="AG600" s="140"/>
      <c r="AH600" s="140"/>
    </row>
    <row r="601" spans="1:34" x14ac:dyDescent="0.2">
      <c r="A601" s="140" t="s">
        <v>775</v>
      </c>
      <c r="B601" s="140" t="s">
        <v>65</v>
      </c>
      <c r="C601" s="140" t="s">
        <v>296</v>
      </c>
      <c r="D601" s="141" t="s">
        <v>19</v>
      </c>
      <c r="E601" s="141" t="s">
        <v>775</v>
      </c>
      <c r="F601" s="140" t="s">
        <v>776</v>
      </c>
      <c r="G601" s="142">
        <f t="shared" si="9"/>
        <v>3.8423344000000004</v>
      </c>
      <c r="H601" s="142">
        <v>0.23</v>
      </c>
      <c r="I601" s="142">
        <v>2.8901573000000003</v>
      </c>
      <c r="J601" s="142">
        <v>0.72217709999999991</v>
      </c>
      <c r="K601" s="142">
        <v>0.16</v>
      </c>
      <c r="L601" s="142">
        <v>0</v>
      </c>
      <c r="M601" s="142">
        <v>0</v>
      </c>
      <c r="N601" s="142">
        <v>7.0000000000000007E-2</v>
      </c>
      <c r="O601" s="142">
        <v>0</v>
      </c>
      <c r="P601" s="142">
        <v>0</v>
      </c>
      <c r="Q601" s="142">
        <v>0</v>
      </c>
      <c r="R601" s="142">
        <v>0</v>
      </c>
      <c r="S601" s="142">
        <v>0</v>
      </c>
      <c r="T601" s="142">
        <v>0</v>
      </c>
      <c r="U601" s="142">
        <v>0.27387420000000001</v>
      </c>
      <c r="V601" s="142">
        <v>2.0831267000000002</v>
      </c>
      <c r="W601" s="142">
        <v>0.53315639999999997</v>
      </c>
      <c r="X601" s="142">
        <v>0.30456909999999998</v>
      </c>
      <c r="Y601" s="142">
        <v>0</v>
      </c>
      <c r="Z601" s="142">
        <v>0.16164000000000001</v>
      </c>
      <c r="AA601" s="142">
        <v>0</v>
      </c>
      <c r="AB601" s="142">
        <v>0</v>
      </c>
      <c r="AC601" s="142">
        <v>0</v>
      </c>
      <c r="AD601" s="142">
        <v>0</v>
      </c>
      <c r="AE601" s="143">
        <v>0.25596799999999997</v>
      </c>
      <c r="AF601" s="140"/>
      <c r="AG601" s="140"/>
      <c r="AH601" s="140"/>
    </row>
    <row r="602" spans="1:34" x14ac:dyDescent="0.2">
      <c r="A602" s="140" t="s">
        <v>773</v>
      </c>
      <c r="B602" s="140" t="s">
        <v>65</v>
      </c>
      <c r="C602" s="140" t="s">
        <v>296</v>
      </c>
      <c r="D602" s="141" t="s">
        <v>19</v>
      </c>
      <c r="E602" s="141" t="s">
        <v>773</v>
      </c>
      <c r="F602" s="140" t="s">
        <v>774</v>
      </c>
      <c r="G602" s="142">
        <f t="shared" si="9"/>
        <v>2.7036661999999998</v>
      </c>
      <c r="H602" s="142">
        <v>0</v>
      </c>
      <c r="I602" s="142">
        <v>1.5572720999999998</v>
      </c>
      <c r="J602" s="142">
        <v>1.1463941</v>
      </c>
      <c r="K602" s="142">
        <v>0</v>
      </c>
      <c r="L602" s="142">
        <v>0</v>
      </c>
      <c r="M602" s="142">
        <v>0</v>
      </c>
      <c r="N602" s="142">
        <v>0</v>
      </c>
      <c r="O602" s="142">
        <v>0</v>
      </c>
      <c r="P602" s="142">
        <v>0</v>
      </c>
      <c r="Q602" s="142">
        <v>0</v>
      </c>
      <c r="R602" s="142">
        <v>0</v>
      </c>
      <c r="S602" s="142">
        <v>0</v>
      </c>
      <c r="T602" s="142">
        <v>0</v>
      </c>
      <c r="U602" s="142">
        <v>0.30513190000000001</v>
      </c>
      <c r="V602" s="142">
        <v>1.062155</v>
      </c>
      <c r="W602" s="142">
        <v>0.18998519999999999</v>
      </c>
      <c r="X602" s="142">
        <v>0.102684</v>
      </c>
      <c r="Y602" s="142">
        <v>0</v>
      </c>
      <c r="Z602" s="142">
        <v>0.40884009999999998</v>
      </c>
      <c r="AA602" s="142">
        <v>0.42530000000000001</v>
      </c>
      <c r="AB602" s="142">
        <v>0</v>
      </c>
      <c r="AC602" s="142">
        <v>0</v>
      </c>
      <c r="AD602" s="142">
        <v>0</v>
      </c>
      <c r="AE602" s="143">
        <v>0.20957000000000001</v>
      </c>
      <c r="AF602" s="140"/>
      <c r="AG602" s="140"/>
      <c r="AH602" s="140"/>
    </row>
    <row r="603" spans="1:34" x14ac:dyDescent="0.2">
      <c r="A603" s="140" t="s">
        <v>778</v>
      </c>
      <c r="B603" s="140" t="s">
        <v>65</v>
      </c>
      <c r="C603" s="140" t="s">
        <v>296</v>
      </c>
      <c r="D603" s="141" t="s">
        <v>19</v>
      </c>
      <c r="E603" s="141" t="s">
        <v>778</v>
      </c>
      <c r="F603" s="140" t="s">
        <v>779</v>
      </c>
      <c r="G603" s="142">
        <f t="shared" si="9"/>
        <v>3.0752182000000001</v>
      </c>
      <c r="H603" s="142">
        <v>0</v>
      </c>
      <c r="I603" s="142">
        <v>2.6947679</v>
      </c>
      <c r="J603" s="142">
        <v>0.38045030000000002</v>
      </c>
      <c r="K603" s="142">
        <v>0</v>
      </c>
      <c r="L603" s="142">
        <v>0</v>
      </c>
      <c r="M603" s="142">
        <v>0</v>
      </c>
      <c r="N603" s="142">
        <v>0</v>
      </c>
      <c r="O603" s="142">
        <v>0</v>
      </c>
      <c r="P603" s="142">
        <v>0</v>
      </c>
      <c r="Q603" s="142">
        <v>0</v>
      </c>
      <c r="R603" s="142">
        <v>0</v>
      </c>
      <c r="S603" s="142">
        <v>0</v>
      </c>
      <c r="T603" s="142">
        <v>0</v>
      </c>
      <c r="U603" s="142">
        <v>0.3476187</v>
      </c>
      <c r="V603" s="142">
        <v>1.9971382</v>
      </c>
      <c r="W603" s="142">
        <v>0.35001100000000002</v>
      </c>
      <c r="X603" s="142">
        <v>0.10579760000000001</v>
      </c>
      <c r="Y603" s="142">
        <v>0</v>
      </c>
      <c r="Z603" s="142">
        <v>0</v>
      </c>
      <c r="AA603" s="142">
        <v>0</v>
      </c>
      <c r="AB603" s="142">
        <v>0</v>
      </c>
      <c r="AC603" s="142">
        <v>0</v>
      </c>
      <c r="AD603" s="142">
        <v>0</v>
      </c>
      <c r="AE603" s="143">
        <v>0.27465270000000003</v>
      </c>
      <c r="AF603" s="140"/>
      <c r="AG603" s="140"/>
      <c r="AH603" s="140"/>
    </row>
    <row r="604" spans="1:34" x14ac:dyDescent="0.2">
      <c r="A604" s="140" t="s">
        <v>391</v>
      </c>
      <c r="B604" s="140" t="s">
        <v>65</v>
      </c>
      <c r="C604" s="140" t="s">
        <v>296</v>
      </c>
      <c r="D604" s="141" t="s">
        <v>19</v>
      </c>
      <c r="E604" s="141" t="s">
        <v>391</v>
      </c>
      <c r="F604" s="140" t="s">
        <v>392</v>
      </c>
      <c r="G604" s="142">
        <f t="shared" si="9"/>
        <v>6.8526261000000002</v>
      </c>
      <c r="H604" s="142">
        <v>0.08</v>
      </c>
      <c r="I604" s="142">
        <v>6.6642213000000003</v>
      </c>
      <c r="J604" s="142">
        <v>0.1084048</v>
      </c>
      <c r="K604" s="142">
        <v>0</v>
      </c>
      <c r="L604" s="142">
        <v>0.08</v>
      </c>
      <c r="M604" s="142">
        <v>0</v>
      </c>
      <c r="N604" s="142">
        <v>0</v>
      </c>
      <c r="O604" s="142">
        <v>0</v>
      </c>
      <c r="P604" s="142">
        <v>0</v>
      </c>
      <c r="Q604" s="142">
        <v>0</v>
      </c>
      <c r="R604" s="142">
        <v>0</v>
      </c>
      <c r="S604" s="142">
        <v>0</v>
      </c>
      <c r="T604" s="142">
        <v>0</v>
      </c>
      <c r="U604" s="142">
        <v>1.1084537000000001</v>
      </c>
      <c r="V604" s="142">
        <v>4.8423050999999999</v>
      </c>
      <c r="W604" s="142">
        <v>0.7134625</v>
      </c>
      <c r="X604" s="142">
        <v>0</v>
      </c>
      <c r="Y604" s="142">
        <v>0</v>
      </c>
      <c r="Z604" s="142">
        <v>0</v>
      </c>
      <c r="AA604" s="142">
        <v>0</v>
      </c>
      <c r="AB604" s="142">
        <v>0</v>
      </c>
      <c r="AC604" s="142">
        <v>0</v>
      </c>
      <c r="AD604" s="142">
        <v>0</v>
      </c>
      <c r="AE604" s="143">
        <v>0.1084048</v>
      </c>
      <c r="AF604" s="140"/>
      <c r="AG604" s="140"/>
      <c r="AH604" s="140"/>
    </row>
    <row r="605" spans="1:34" x14ac:dyDescent="0.2">
      <c r="A605" s="140" t="s">
        <v>2553</v>
      </c>
      <c r="B605" s="140" t="s">
        <v>65</v>
      </c>
      <c r="C605" s="140" t="s">
        <v>296</v>
      </c>
      <c r="D605" s="141" t="s">
        <v>19</v>
      </c>
      <c r="E605" s="141" t="s">
        <v>2553</v>
      </c>
      <c r="F605" s="140" t="s">
        <v>2554</v>
      </c>
      <c r="G605" s="142">
        <f t="shared" si="9"/>
        <v>5.7654521000000001</v>
      </c>
      <c r="H605" s="142">
        <v>0</v>
      </c>
      <c r="I605" s="142">
        <v>5.2812134000000004</v>
      </c>
      <c r="J605" s="142">
        <v>0.48423870000000002</v>
      </c>
      <c r="K605" s="142">
        <v>0</v>
      </c>
      <c r="L605" s="142">
        <v>0</v>
      </c>
      <c r="M605" s="142">
        <v>0</v>
      </c>
      <c r="N605" s="142">
        <v>0</v>
      </c>
      <c r="O605" s="142">
        <v>0</v>
      </c>
      <c r="P605" s="142">
        <v>0</v>
      </c>
      <c r="Q605" s="142">
        <v>0</v>
      </c>
      <c r="R605" s="142">
        <v>0</v>
      </c>
      <c r="S605" s="142">
        <v>0</v>
      </c>
      <c r="T605" s="142">
        <v>0</v>
      </c>
      <c r="U605" s="142">
        <v>0.73226849999999999</v>
      </c>
      <c r="V605" s="142">
        <v>4.006526</v>
      </c>
      <c r="W605" s="142">
        <v>0.54241890000000004</v>
      </c>
      <c r="X605" s="142">
        <v>0.11255660000000001</v>
      </c>
      <c r="Y605" s="142">
        <v>0</v>
      </c>
      <c r="Z605" s="142">
        <v>0.182</v>
      </c>
      <c r="AA605" s="142">
        <v>0</v>
      </c>
      <c r="AB605" s="142">
        <v>0</v>
      </c>
      <c r="AC605" s="142">
        <v>0</v>
      </c>
      <c r="AD605" s="142">
        <v>0</v>
      </c>
      <c r="AE605" s="143">
        <v>0.18968209999999999</v>
      </c>
      <c r="AF605" s="140"/>
      <c r="AG605" s="140"/>
      <c r="AH605" s="140"/>
    </row>
    <row r="606" spans="1:34" x14ac:dyDescent="0.2">
      <c r="A606" s="140" t="s">
        <v>2555</v>
      </c>
      <c r="B606" s="140" t="s">
        <v>65</v>
      </c>
      <c r="C606" s="140" t="s">
        <v>296</v>
      </c>
      <c r="D606" s="141" t="s">
        <v>19</v>
      </c>
      <c r="E606" s="141" t="s">
        <v>2555</v>
      </c>
      <c r="F606" s="140" t="s">
        <v>2556</v>
      </c>
      <c r="G606" s="142">
        <f t="shared" si="9"/>
        <v>3.4616623999999998</v>
      </c>
      <c r="H606" s="142">
        <v>0</v>
      </c>
      <c r="I606" s="142">
        <v>3.0123351</v>
      </c>
      <c r="J606" s="142">
        <v>0.44932729999999999</v>
      </c>
      <c r="K606" s="142">
        <v>0</v>
      </c>
      <c r="L606" s="142">
        <v>0</v>
      </c>
      <c r="M606" s="142">
        <v>0</v>
      </c>
      <c r="N606" s="142">
        <v>0</v>
      </c>
      <c r="O606" s="142">
        <v>0</v>
      </c>
      <c r="P606" s="142">
        <v>0</v>
      </c>
      <c r="Q606" s="142">
        <v>0</v>
      </c>
      <c r="R606" s="142">
        <v>0</v>
      </c>
      <c r="S606" s="142">
        <v>0</v>
      </c>
      <c r="T606" s="142">
        <v>0</v>
      </c>
      <c r="U606" s="142">
        <v>0.2003885</v>
      </c>
      <c r="V606" s="142">
        <v>2.5670122000000002</v>
      </c>
      <c r="W606" s="142">
        <v>0.2449344</v>
      </c>
      <c r="X606" s="142">
        <v>0.1020093</v>
      </c>
      <c r="Y606" s="142">
        <v>0</v>
      </c>
      <c r="Z606" s="142">
        <v>0</v>
      </c>
      <c r="AA606" s="142">
        <v>0</v>
      </c>
      <c r="AB606" s="142">
        <v>0.10800999999999999</v>
      </c>
      <c r="AC606" s="142">
        <v>0.1223945</v>
      </c>
      <c r="AD606" s="142">
        <v>0</v>
      </c>
      <c r="AE606" s="143">
        <v>0.1169135</v>
      </c>
      <c r="AF606" s="140"/>
      <c r="AG606" s="140"/>
      <c r="AH606" s="140"/>
    </row>
    <row r="607" spans="1:34" x14ac:dyDescent="0.2">
      <c r="A607" s="140" t="s">
        <v>2557</v>
      </c>
      <c r="B607" s="140" t="s">
        <v>65</v>
      </c>
      <c r="C607" s="140" t="s">
        <v>296</v>
      </c>
      <c r="D607" s="141" t="s">
        <v>19</v>
      </c>
      <c r="E607" s="141" t="s">
        <v>2557</v>
      </c>
      <c r="F607" s="140" t="s">
        <v>2558</v>
      </c>
      <c r="G607" s="142">
        <f t="shared" si="9"/>
        <v>7.8439119000000002</v>
      </c>
      <c r="H607" s="142">
        <v>0</v>
      </c>
      <c r="I607" s="142">
        <v>6.6829999000000004</v>
      </c>
      <c r="J607" s="142">
        <v>1.1609119999999999</v>
      </c>
      <c r="K607" s="142">
        <v>0</v>
      </c>
      <c r="L607" s="142">
        <v>0</v>
      </c>
      <c r="M607" s="142">
        <v>0</v>
      </c>
      <c r="N607" s="142">
        <v>0</v>
      </c>
      <c r="O607" s="142">
        <v>0</v>
      </c>
      <c r="P607" s="142">
        <v>0</v>
      </c>
      <c r="Q607" s="142">
        <v>0</v>
      </c>
      <c r="R607" s="142">
        <v>0</v>
      </c>
      <c r="S607" s="142">
        <v>0</v>
      </c>
      <c r="T607" s="142">
        <v>0</v>
      </c>
      <c r="U607" s="142">
        <v>0.8143222</v>
      </c>
      <c r="V607" s="142">
        <v>5.1819139999999999</v>
      </c>
      <c r="W607" s="142">
        <v>0.68676369999999998</v>
      </c>
      <c r="X607" s="142">
        <v>0.27554590000000001</v>
      </c>
      <c r="Y607" s="142">
        <v>0</v>
      </c>
      <c r="Z607" s="142">
        <v>0</v>
      </c>
      <c r="AA607" s="142">
        <v>0</v>
      </c>
      <c r="AB607" s="142">
        <v>0</v>
      </c>
      <c r="AC607" s="142">
        <v>0.15954199999999999</v>
      </c>
      <c r="AD607" s="142">
        <v>0</v>
      </c>
      <c r="AE607" s="143">
        <v>0.72582409999999997</v>
      </c>
      <c r="AF607" s="140"/>
      <c r="AG607" s="140"/>
      <c r="AH607" s="140"/>
    </row>
    <row r="608" spans="1:34" x14ac:dyDescent="0.2">
      <c r="A608" s="140" t="s">
        <v>2559</v>
      </c>
      <c r="B608" s="140" t="s">
        <v>65</v>
      </c>
      <c r="C608" s="140" t="s">
        <v>296</v>
      </c>
      <c r="D608" s="141" t="s">
        <v>19</v>
      </c>
      <c r="E608" s="141" t="s">
        <v>2559</v>
      </c>
      <c r="F608" s="140" t="s">
        <v>2560</v>
      </c>
      <c r="G608" s="142">
        <f t="shared" si="9"/>
        <v>3.4271786999999998</v>
      </c>
      <c r="H608" s="142">
        <v>0</v>
      </c>
      <c r="I608" s="142">
        <v>2.7226543999999997</v>
      </c>
      <c r="J608" s="142">
        <v>0.70452429999999999</v>
      </c>
      <c r="K608" s="142">
        <v>0</v>
      </c>
      <c r="L608" s="142">
        <v>0</v>
      </c>
      <c r="M608" s="142">
        <v>0</v>
      </c>
      <c r="N608" s="142">
        <v>0</v>
      </c>
      <c r="O608" s="142">
        <v>0</v>
      </c>
      <c r="P608" s="142">
        <v>0</v>
      </c>
      <c r="Q608" s="142">
        <v>0</v>
      </c>
      <c r="R608" s="142">
        <v>0</v>
      </c>
      <c r="S608" s="142">
        <v>0</v>
      </c>
      <c r="T608" s="142">
        <v>0</v>
      </c>
      <c r="U608" s="142">
        <v>0.20641570000000001</v>
      </c>
      <c r="V608" s="142">
        <v>2.2442612</v>
      </c>
      <c r="W608" s="142">
        <v>0.27197749999999998</v>
      </c>
      <c r="X608" s="142">
        <v>0.32851340000000001</v>
      </c>
      <c r="Y608" s="142">
        <v>0</v>
      </c>
      <c r="Z608" s="142">
        <v>0.13566</v>
      </c>
      <c r="AA608" s="142">
        <v>0.13482839999999999</v>
      </c>
      <c r="AB608" s="142">
        <v>0</v>
      </c>
      <c r="AC608" s="142">
        <v>0.10552250000000001</v>
      </c>
      <c r="AD608" s="142">
        <v>0</v>
      </c>
      <c r="AE608" s="143">
        <v>0</v>
      </c>
      <c r="AF608" s="140"/>
      <c r="AG608" s="140"/>
      <c r="AH608" s="140"/>
    </row>
    <row r="609" spans="1:34" x14ac:dyDescent="0.2">
      <c r="A609" s="140" t="s">
        <v>2561</v>
      </c>
      <c r="B609" s="140" t="s">
        <v>65</v>
      </c>
      <c r="C609" s="140" t="s">
        <v>296</v>
      </c>
      <c r="D609" s="141" t="s">
        <v>19</v>
      </c>
      <c r="E609" s="141" t="s">
        <v>2561</v>
      </c>
      <c r="F609" s="140" t="s">
        <v>2562</v>
      </c>
      <c r="G609" s="142">
        <f t="shared" si="9"/>
        <v>3.9931652</v>
      </c>
      <c r="H609" s="142">
        <v>0.33999999999999997</v>
      </c>
      <c r="I609" s="142">
        <v>3.240637</v>
      </c>
      <c r="J609" s="142">
        <v>0.41252820000000001</v>
      </c>
      <c r="K609" s="142">
        <v>0</v>
      </c>
      <c r="L609" s="142">
        <v>0</v>
      </c>
      <c r="M609" s="142">
        <v>0</v>
      </c>
      <c r="N609" s="142">
        <v>0</v>
      </c>
      <c r="O609" s="142">
        <v>0.24</v>
      </c>
      <c r="P609" s="142">
        <v>0</v>
      </c>
      <c r="Q609" s="142">
        <v>0</v>
      </c>
      <c r="R609" s="142">
        <v>0</v>
      </c>
      <c r="S609" s="142">
        <v>0.1</v>
      </c>
      <c r="T609" s="142">
        <v>0</v>
      </c>
      <c r="U609" s="142">
        <v>0.30294969999999999</v>
      </c>
      <c r="V609" s="142">
        <v>2.8286395</v>
      </c>
      <c r="W609" s="142">
        <v>0.1090478</v>
      </c>
      <c r="X609" s="142">
        <v>0.2432125</v>
      </c>
      <c r="Y609" s="142">
        <v>0</v>
      </c>
      <c r="Z609" s="142">
        <v>0</v>
      </c>
      <c r="AA609" s="142">
        <v>0.16931570000000001</v>
      </c>
      <c r="AB609" s="142">
        <v>0</v>
      </c>
      <c r="AC609" s="142">
        <v>0</v>
      </c>
      <c r="AD609" s="142">
        <v>0</v>
      </c>
      <c r="AE609" s="143">
        <v>0</v>
      </c>
      <c r="AF609" s="140"/>
      <c r="AG609" s="140"/>
      <c r="AH609" s="140"/>
    </row>
    <row r="610" spans="1:34" x14ac:dyDescent="0.2">
      <c r="A610" s="140" t="s">
        <v>116</v>
      </c>
      <c r="B610" s="140" t="s">
        <v>65</v>
      </c>
      <c r="C610" s="140" t="s">
        <v>296</v>
      </c>
      <c r="D610" s="141" t="s">
        <v>19</v>
      </c>
      <c r="E610" s="141" t="s">
        <v>116</v>
      </c>
      <c r="F610" s="140" t="s">
        <v>777</v>
      </c>
      <c r="G610" s="142">
        <f t="shared" si="9"/>
        <v>3.8929939000000005</v>
      </c>
      <c r="H610" s="142">
        <v>0.06</v>
      </c>
      <c r="I610" s="142">
        <v>2.8445483000000005</v>
      </c>
      <c r="J610" s="142">
        <v>0.98844560000000004</v>
      </c>
      <c r="K610" s="142">
        <v>0.06</v>
      </c>
      <c r="L610" s="142">
        <v>0</v>
      </c>
      <c r="M610" s="142">
        <v>0</v>
      </c>
      <c r="N610" s="142">
        <v>0</v>
      </c>
      <c r="O610" s="142">
        <v>0</v>
      </c>
      <c r="P610" s="142">
        <v>0</v>
      </c>
      <c r="Q610" s="142">
        <v>0</v>
      </c>
      <c r="R610" s="142">
        <v>0</v>
      </c>
      <c r="S610" s="142">
        <v>0</v>
      </c>
      <c r="T610" s="142">
        <v>0</v>
      </c>
      <c r="U610" s="142">
        <v>0.29793439999999999</v>
      </c>
      <c r="V610" s="142">
        <v>1.8911480000000001</v>
      </c>
      <c r="W610" s="142">
        <v>0.65546590000000005</v>
      </c>
      <c r="X610" s="142">
        <v>0.33545799999999998</v>
      </c>
      <c r="Y610" s="142">
        <v>0</v>
      </c>
      <c r="Z610" s="142">
        <v>0</v>
      </c>
      <c r="AA610" s="142">
        <v>0</v>
      </c>
      <c r="AB610" s="142">
        <v>0</v>
      </c>
      <c r="AC610" s="142">
        <v>0.20236399999999999</v>
      </c>
      <c r="AD610" s="142">
        <v>0</v>
      </c>
      <c r="AE610" s="143">
        <v>0.45062360000000001</v>
      </c>
      <c r="AF610" s="140"/>
      <c r="AG610" s="140"/>
      <c r="AH610" s="140"/>
    </row>
    <row r="611" spans="1:34" x14ac:dyDescent="0.2">
      <c r="A611" s="140" t="s">
        <v>2563</v>
      </c>
      <c r="B611" s="140" t="s">
        <v>65</v>
      </c>
      <c r="C611" s="140" t="s">
        <v>296</v>
      </c>
      <c r="D611" s="141" t="s">
        <v>19</v>
      </c>
      <c r="E611" s="141" t="s">
        <v>2563</v>
      </c>
      <c r="F611" s="140" t="s">
        <v>2564</v>
      </c>
      <c r="G611" s="142">
        <f t="shared" si="9"/>
        <v>6.2182528999999995</v>
      </c>
      <c r="H611" s="142">
        <v>0.15</v>
      </c>
      <c r="I611" s="142">
        <v>5.5827636999999992</v>
      </c>
      <c r="J611" s="142">
        <v>0.48548920000000001</v>
      </c>
      <c r="K611" s="142">
        <v>0</v>
      </c>
      <c r="L611" s="142">
        <v>0</v>
      </c>
      <c r="M611" s="142">
        <v>0</v>
      </c>
      <c r="N611" s="142">
        <v>0</v>
      </c>
      <c r="O611" s="142">
        <v>0.15</v>
      </c>
      <c r="P611" s="142">
        <v>0</v>
      </c>
      <c r="Q611" s="142">
        <v>0</v>
      </c>
      <c r="R611" s="142">
        <v>0</v>
      </c>
      <c r="S611" s="142">
        <v>0</v>
      </c>
      <c r="T611" s="142">
        <v>0</v>
      </c>
      <c r="U611" s="142">
        <v>0.41447060000000002</v>
      </c>
      <c r="V611" s="142">
        <v>4.3541094999999999</v>
      </c>
      <c r="W611" s="142">
        <v>0.81418360000000001</v>
      </c>
      <c r="X611" s="142">
        <v>0.1024892</v>
      </c>
      <c r="Y611" s="142">
        <v>0</v>
      </c>
      <c r="Z611" s="142">
        <v>0</v>
      </c>
      <c r="AA611" s="142">
        <v>0.38300000000000001</v>
      </c>
      <c r="AB611" s="142">
        <v>0</v>
      </c>
      <c r="AC611" s="142">
        <v>0</v>
      </c>
      <c r="AD611" s="142">
        <v>0</v>
      </c>
      <c r="AE611" s="143">
        <v>0</v>
      </c>
      <c r="AF611" s="140"/>
      <c r="AG611" s="140"/>
      <c r="AH611" s="140"/>
    </row>
    <row r="612" spans="1:34" x14ac:dyDescent="0.2">
      <c r="A612" s="140" t="s">
        <v>2565</v>
      </c>
      <c r="B612" s="140" t="s">
        <v>65</v>
      </c>
      <c r="C612" s="140" t="s">
        <v>296</v>
      </c>
      <c r="D612" s="141" t="s">
        <v>19</v>
      </c>
      <c r="E612" s="141" t="s">
        <v>2565</v>
      </c>
      <c r="F612" s="140" t="s">
        <v>2566</v>
      </c>
      <c r="G612" s="142">
        <f t="shared" si="9"/>
        <v>7.5033913999999999</v>
      </c>
      <c r="H612" s="142">
        <v>0</v>
      </c>
      <c r="I612" s="142">
        <v>7.1508244000000003</v>
      </c>
      <c r="J612" s="142">
        <v>0.35256699999999996</v>
      </c>
      <c r="K612" s="142">
        <v>0</v>
      </c>
      <c r="L612" s="142">
        <v>0</v>
      </c>
      <c r="M612" s="142">
        <v>0</v>
      </c>
      <c r="N612" s="142">
        <v>0</v>
      </c>
      <c r="O612" s="142">
        <v>0</v>
      </c>
      <c r="P612" s="142">
        <v>0</v>
      </c>
      <c r="Q612" s="142">
        <v>0</v>
      </c>
      <c r="R612" s="142">
        <v>0</v>
      </c>
      <c r="S612" s="142">
        <v>0</v>
      </c>
      <c r="T612" s="142">
        <v>0</v>
      </c>
      <c r="U612" s="142">
        <v>0.87647509999999995</v>
      </c>
      <c r="V612" s="142">
        <v>5.1139685999999998</v>
      </c>
      <c r="W612" s="142">
        <v>1.1603806999999999</v>
      </c>
      <c r="X612" s="142">
        <v>0</v>
      </c>
      <c r="Y612" s="142">
        <v>0</v>
      </c>
      <c r="Z612" s="142">
        <v>0.1222</v>
      </c>
      <c r="AA612" s="142">
        <v>0</v>
      </c>
      <c r="AB612" s="142">
        <v>0</v>
      </c>
      <c r="AC612" s="142">
        <v>0</v>
      </c>
      <c r="AD612" s="142">
        <v>0</v>
      </c>
      <c r="AE612" s="143">
        <v>0.23036699999999999</v>
      </c>
      <c r="AF612" s="140"/>
      <c r="AG612" s="140"/>
      <c r="AH612" s="140"/>
    </row>
    <row r="613" spans="1:34" x14ac:dyDescent="0.2">
      <c r="A613" s="140" t="s">
        <v>771</v>
      </c>
      <c r="B613" s="140" t="s">
        <v>65</v>
      </c>
      <c r="C613" s="140" t="s">
        <v>296</v>
      </c>
      <c r="D613" s="141" t="s">
        <v>19</v>
      </c>
      <c r="E613" s="141" t="s">
        <v>771</v>
      </c>
      <c r="F613" s="140" t="s">
        <v>772</v>
      </c>
      <c r="G613" s="142">
        <f t="shared" si="9"/>
        <v>5.4406283000000002</v>
      </c>
      <c r="H613" s="142">
        <v>0</v>
      </c>
      <c r="I613" s="142">
        <v>4.8923418000000005</v>
      </c>
      <c r="J613" s="142">
        <v>0.54828650000000001</v>
      </c>
      <c r="K613" s="142">
        <v>0</v>
      </c>
      <c r="L613" s="142">
        <v>0</v>
      </c>
      <c r="M613" s="142">
        <v>0</v>
      </c>
      <c r="N613" s="142">
        <v>0</v>
      </c>
      <c r="O613" s="142">
        <v>0</v>
      </c>
      <c r="P613" s="142">
        <v>0</v>
      </c>
      <c r="Q613" s="142">
        <v>0</v>
      </c>
      <c r="R613" s="142">
        <v>0</v>
      </c>
      <c r="S613" s="142">
        <v>0</v>
      </c>
      <c r="T613" s="142">
        <v>0</v>
      </c>
      <c r="U613" s="142">
        <v>0.38135409999999997</v>
      </c>
      <c r="V613" s="142">
        <v>4.0089841000000002</v>
      </c>
      <c r="W613" s="142">
        <v>0.50200359999999999</v>
      </c>
      <c r="X613" s="142">
        <v>0.27482640000000003</v>
      </c>
      <c r="Y613" s="142">
        <v>0</v>
      </c>
      <c r="Z613" s="142">
        <v>0</v>
      </c>
      <c r="AA613" s="142">
        <v>0</v>
      </c>
      <c r="AB613" s="142">
        <v>0</v>
      </c>
      <c r="AC613" s="142">
        <v>0</v>
      </c>
      <c r="AD613" s="142">
        <v>0</v>
      </c>
      <c r="AE613" s="143">
        <v>0.27346009999999998</v>
      </c>
      <c r="AF613" s="140"/>
      <c r="AG613" s="140"/>
      <c r="AH613" s="140"/>
    </row>
    <row r="614" spans="1:34" x14ac:dyDescent="0.2">
      <c r="A614" s="140" t="s">
        <v>2567</v>
      </c>
      <c r="B614" s="140" t="s">
        <v>32</v>
      </c>
      <c r="C614" s="140" t="s">
        <v>297</v>
      </c>
      <c r="D614" s="141" t="s">
        <v>20</v>
      </c>
      <c r="E614" s="141" t="s">
        <v>2567</v>
      </c>
      <c r="F614" s="140" t="s">
        <v>2568</v>
      </c>
      <c r="G614" s="142">
        <f t="shared" si="9"/>
        <v>4.5972112000000003</v>
      </c>
      <c r="H614" s="142">
        <v>0</v>
      </c>
      <c r="I614" s="142">
        <v>4.2794116999999998</v>
      </c>
      <c r="J614" s="142">
        <v>0.31779950000000001</v>
      </c>
      <c r="K614" s="142">
        <v>0</v>
      </c>
      <c r="L614" s="142">
        <v>0</v>
      </c>
      <c r="M614" s="142">
        <v>0</v>
      </c>
      <c r="N614" s="142">
        <v>0</v>
      </c>
      <c r="O614" s="142">
        <v>0</v>
      </c>
      <c r="P614" s="142">
        <v>0</v>
      </c>
      <c r="Q614" s="142">
        <v>0</v>
      </c>
      <c r="R614" s="142">
        <v>0</v>
      </c>
      <c r="S614" s="142">
        <v>0</v>
      </c>
      <c r="T614" s="142">
        <v>0</v>
      </c>
      <c r="U614" s="142">
        <v>0.55604790000000004</v>
      </c>
      <c r="V614" s="142">
        <v>2.9012384999999998</v>
      </c>
      <c r="W614" s="142">
        <v>0.82212529999999995</v>
      </c>
      <c r="X614" s="142">
        <v>0.12811149999999999</v>
      </c>
      <c r="Y614" s="142">
        <v>0</v>
      </c>
      <c r="Z614" s="142">
        <v>0</v>
      </c>
      <c r="AA614" s="142">
        <v>0</v>
      </c>
      <c r="AB614" s="142">
        <v>0</v>
      </c>
      <c r="AC614" s="142">
        <v>0</v>
      </c>
      <c r="AD614" s="142">
        <v>0</v>
      </c>
      <c r="AE614" s="143">
        <v>0.189688</v>
      </c>
      <c r="AF614" s="140"/>
      <c r="AG614" s="140"/>
      <c r="AH614" s="140"/>
    </row>
    <row r="615" spans="1:34" x14ac:dyDescent="0.2">
      <c r="A615" s="140" t="s">
        <v>2569</v>
      </c>
      <c r="B615" s="140" t="s">
        <v>32</v>
      </c>
      <c r="C615" s="140" t="s">
        <v>297</v>
      </c>
      <c r="D615" s="141" t="s">
        <v>20</v>
      </c>
      <c r="E615" s="141" t="s">
        <v>2569</v>
      </c>
      <c r="F615" s="140" t="s">
        <v>2570</v>
      </c>
      <c r="G615" s="142">
        <f t="shared" si="9"/>
        <v>9.0820825999999997</v>
      </c>
      <c r="H615" s="142">
        <v>0</v>
      </c>
      <c r="I615" s="142">
        <v>8.3418639999999993</v>
      </c>
      <c r="J615" s="142">
        <v>0.74021859999999995</v>
      </c>
      <c r="K615" s="142">
        <v>0</v>
      </c>
      <c r="L615" s="142">
        <v>0</v>
      </c>
      <c r="M615" s="142">
        <v>0</v>
      </c>
      <c r="N615" s="142">
        <v>0</v>
      </c>
      <c r="O615" s="142">
        <v>0</v>
      </c>
      <c r="P615" s="142">
        <v>0</v>
      </c>
      <c r="Q615" s="142">
        <v>0</v>
      </c>
      <c r="R615" s="142">
        <v>0</v>
      </c>
      <c r="S615" s="142">
        <v>0</v>
      </c>
      <c r="T615" s="142">
        <v>0</v>
      </c>
      <c r="U615" s="142">
        <v>1.5448696</v>
      </c>
      <c r="V615" s="142">
        <v>4.9738594999999997</v>
      </c>
      <c r="W615" s="142">
        <v>1.8231348999999999</v>
      </c>
      <c r="X615" s="142">
        <v>0.25887779999999999</v>
      </c>
      <c r="Y615" s="142">
        <v>0.1739002</v>
      </c>
      <c r="Z615" s="142">
        <v>0.16520000000000001</v>
      </c>
      <c r="AA615" s="142">
        <v>0</v>
      </c>
      <c r="AB615" s="142">
        <v>0</v>
      </c>
      <c r="AC615" s="142">
        <v>0</v>
      </c>
      <c r="AD615" s="142">
        <v>0</v>
      </c>
      <c r="AE615" s="143">
        <v>0.14224059999999999</v>
      </c>
      <c r="AF615" s="140"/>
      <c r="AG615" s="140"/>
      <c r="AH615" s="140"/>
    </row>
    <row r="616" spans="1:34" x14ac:dyDescent="0.2">
      <c r="A616" s="140" t="s">
        <v>978</v>
      </c>
      <c r="B616" s="140" t="s">
        <v>32</v>
      </c>
      <c r="C616" s="140" t="s">
        <v>297</v>
      </c>
      <c r="D616" s="141" t="s">
        <v>20</v>
      </c>
      <c r="E616" s="141" t="s">
        <v>978</v>
      </c>
      <c r="F616" s="140" t="s">
        <v>2571</v>
      </c>
      <c r="G616" s="142">
        <f t="shared" si="9"/>
        <v>6.9291707999999996</v>
      </c>
      <c r="H616" s="142">
        <v>0.13</v>
      </c>
      <c r="I616" s="142">
        <v>6.6385997999999997</v>
      </c>
      <c r="J616" s="142">
        <v>0.16057099999999999</v>
      </c>
      <c r="K616" s="142">
        <v>0</v>
      </c>
      <c r="L616" s="142">
        <v>0.13</v>
      </c>
      <c r="M616" s="142">
        <v>0</v>
      </c>
      <c r="N616" s="142">
        <v>0</v>
      </c>
      <c r="O616" s="142">
        <v>0</v>
      </c>
      <c r="P616" s="142">
        <v>0</v>
      </c>
      <c r="Q616" s="142">
        <v>0</v>
      </c>
      <c r="R616" s="142">
        <v>0</v>
      </c>
      <c r="S616" s="142">
        <v>0</v>
      </c>
      <c r="T616" s="142">
        <v>0</v>
      </c>
      <c r="U616" s="142">
        <v>2.2722687000000001</v>
      </c>
      <c r="V616" s="142">
        <v>3.5893413999999999</v>
      </c>
      <c r="W616" s="142">
        <v>0.77698970000000001</v>
      </c>
      <c r="X616" s="142">
        <v>0.16057099999999999</v>
      </c>
      <c r="Y616" s="142">
        <v>0</v>
      </c>
      <c r="Z616" s="142">
        <v>0</v>
      </c>
      <c r="AA616" s="142">
        <v>0</v>
      </c>
      <c r="AB616" s="142">
        <v>0</v>
      </c>
      <c r="AC616" s="142">
        <v>0</v>
      </c>
      <c r="AD616" s="142">
        <v>0</v>
      </c>
      <c r="AE616" s="143">
        <v>0</v>
      </c>
      <c r="AF616" s="140"/>
      <c r="AG616" s="140"/>
      <c r="AH616" s="140"/>
    </row>
    <row r="617" spans="1:34" x14ac:dyDescent="0.2">
      <c r="A617" s="140" t="s">
        <v>2572</v>
      </c>
      <c r="B617" s="140" t="s">
        <v>32</v>
      </c>
      <c r="C617" s="140" t="s">
        <v>297</v>
      </c>
      <c r="D617" s="141" t="s">
        <v>20</v>
      </c>
      <c r="E617" s="141" t="s">
        <v>2572</v>
      </c>
      <c r="F617" s="140" t="s">
        <v>2573</v>
      </c>
      <c r="G617" s="142">
        <f t="shared" si="9"/>
        <v>8.9332681999999988</v>
      </c>
      <c r="H617" s="142">
        <v>0</v>
      </c>
      <c r="I617" s="142">
        <v>8.3445047999999993</v>
      </c>
      <c r="J617" s="142">
        <v>0.58876339999999994</v>
      </c>
      <c r="K617" s="142">
        <v>0</v>
      </c>
      <c r="L617" s="142">
        <v>0</v>
      </c>
      <c r="M617" s="142">
        <v>0</v>
      </c>
      <c r="N617" s="142">
        <v>0</v>
      </c>
      <c r="O617" s="142">
        <v>0</v>
      </c>
      <c r="P617" s="142">
        <v>0</v>
      </c>
      <c r="Q617" s="142">
        <v>0</v>
      </c>
      <c r="R617" s="142">
        <v>0</v>
      </c>
      <c r="S617" s="142">
        <v>0</v>
      </c>
      <c r="T617" s="142">
        <v>0</v>
      </c>
      <c r="U617" s="142">
        <v>1.8859659</v>
      </c>
      <c r="V617" s="142">
        <v>5.2335630999999996</v>
      </c>
      <c r="W617" s="142">
        <v>1.2249757999999999</v>
      </c>
      <c r="X617" s="142">
        <v>0.11293839999999999</v>
      </c>
      <c r="Y617" s="142">
        <v>0</v>
      </c>
      <c r="Z617" s="142">
        <v>0.20699999999999999</v>
      </c>
      <c r="AA617" s="142">
        <v>0</v>
      </c>
      <c r="AB617" s="142">
        <v>0</v>
      </c>
      <c r="AC617" s="142">
        <v>0.12454</v>
      </c>
      <c r="AD617" s="142">
        <v>0</v>
      </c>
      <c r="AE617" s="143">
        <v>0.144285</v>
      </c>
      <c r="AF617" s="140"/>
      <c r="AG617" s="140"/>
      <c r="AH617" s="140"/>
    </row>
    <row r="618" spans="1:34" x14ac:dyDescent="0.2">
      <c r="A618" s="140" t="s">
        <v>153</v>
      </c>
      <c r="B618" s="140" t="s">
        <v>32</v>
      </c>
      <c r="C618" s="140" t="s">
        <v>297</v>
      </c>
      <c r="D618" s="141" t="s">
        <v>20</v>
      </c>
      <c r="E618" s="141" t="s">
        <v>153</v>
      </c>
      <c r="F618" s="140" t="s">
        <v>2574</v>
      </c>
      <c r="G618" s="142">
        <f t="shared" si="9"/>
        <v>10.700685100000001</v>
      </c>
      <c r="H618" s="142">
        <v>0</v>
      </c>
      <c r="I618" s="142">
        <v>9.336893700000001</v>
      </c>
      <c r="J618" s="142">
        <v>1.3637914000000002</v>
      </c>
      <c r="K618" s="142">
        <v>0</v>
      </c>
      <c r="L618" s="142">
        <v>0</v>
      </c>
      <c r="M618" s="142">
        <v>0</v>
      </c>
      <c r="N618" s="142">
        <v>0</v>
      </c>
      <c r="O618" s="142">
        <v>0</v>
      </c>
      <c r="P618" s="142">
        <v>0</v>
      </c>
      <c r="Q618" s="142">
        <v>0</v>
      </c>
      <c r="R618" s="142">
        <v>0</v>
      </c>
      <c r="S618" s="142">
        <v>0</v>
      </c>
      <c r="T618" s="142">
        <v>0</v>
      </c>
      <c r="U618" s="142">
        <v>2.8458565999999998</v>
      </c>
      <c r="V618" s="142">
        <v>4.3387979000000003</v>
      </c>
      <c r="W618" s="142">
        <v>2.1522391999999999</v>
      </c>
      <c r="X618" s="142">
        <v>0.55342040000000003</v>
      </c>
      <c r="Y618" s="142">
        <v>0.13979</v>
      </c>
      <c r="Z618" s="142">
        <v>0</v>
      </c>
      <c r="AA618" s="142">
        <v>0</v>
      </c>
      <c r="AB618" s="142">
        <v>0</v>
      </c>
      <c r="AC618" s="142">
        <v>0.12077</v>
      </c>
      <c r="AD618" s="142">
        <v>0</v>
      </c>
      <c r="AE618" s="143">
        <v>0.54981100000000005</v>
      </c>
      <c r="AF618" s="140"/>
      <c r="AG618" s="140"/>
      <c r="AH618" s="140"/>
    </row>
    <row r="619" spans="1:34" x14ac:dyDescent="0.2">
      <c r="A619" s="140" t="s">
        <v>2575</v>
      </c>
      <c r="B619" s="140" t="s">
        <v>32</v>
      </c>
      <c r="C619" s="140" t="s">
        <v>297</v>
      </c>
      <c r="D619" s="141" t="s">
        <v>20</v>
      </c>
      <c r="E619" s="141" t="s">
        <v>2575</v>
      </c>
      <c r="F619" s="140" t="s">
        <v>2576</v>
      </c>
      <c r="G619" s="142">
        <f t="shared" si="9"/>
        <v>7.7435757000000001</v>
      </c>
      <c r="H619" s="142">
        <v>0.13</v>
      </c>
      <c r="I619" s="142">
        <v>6.7005876000000004</v>
      </c>
      <c r="J619" s="142">
        <v>0.91298809999999997</v>
      </c>
      <c r="K619" s="142">
        <v>0.13</v>
      </c>
      <c r="L619" s="142">
        <v>0</v>
      </c>
      <c r="M619" s="142">
        <v>0</v>
      </c>
      <c r="N619" s="142">
        <v>0</v>
      </c>
      <c r="O619" s="142">
        <v>0</v>
      </c>
      <c r="P619" s="142">
        <v>0</v>
      </c>
      <c r="Q619" s="142">
        <v>0</v>
      </c>
      <c r="R619" s="142">
        <v>0</v>
      </c>
      <c r="S619" s="142">
        <v>0</v>
      </c>
      <c r="T619" s="142">
        <v>0</v>
      </c>
      <c r="U619" s="142">
        <v>1.0918060000000001</v>
      </c>
      <c r="V619" s="142">
        <v>4.7455999000000002</v>
      </c>
      <c r="W619" s="142">
        <v>0.86318170000000005</v>
      </c>
      <c r="X619" s="142">
        <v>0.1195032</v>
      </c>
      <c r="Y619" s="142">
        <v>0</v>
      </c>
      <c r="Z619" s="142">
        <v>0</v>
      </c>
      <c r="AA619" s="142">
        <v>0</v>
      </c>
      <c r="AB619" s="142">
        <v>0</v>
      </c>
      <c r="AC619" s="142">
        <v>0.13418450000000001</v>
      </c>
      <c r="AD619" s="142">
        <v>0</v>
      </c>
      <c r="AE619" s="143">
        <v>0.65930040000000001</v>
      </c>
      <c r="AF619" s="140"/>
      <c r="AG619" s="140"/>
      <c r="AH619" s="140"/>
    </row>
    <row r="620" spans="1:34" x14ac:dyDescent="0.2">
      <c r="A620" s="140" t="s">
        <v>785</v>
      </c>
      <c r="B620" s="140" t="s">
        <v>32</v>
      </c>
      <c r="C620" s="140" t="s">
        <v>297</v>
      </c>
      <c r="D620" s="141" t="s">
        <v>20</v>
      </c>
      <c r="E620" s="141" t="s">
        <v>785</v>
      </c>
      <c r="F620" s="140" t="s">
        <v>786</v>
      </c>
      <c r="G620" s="142">
        <f t="shared" si="9"/>
        <v>10.3551587</v>
      </c>
      <c r="H620" s="142">
        <v>0</v>
      </c>
      <c r="I620" s="142">
        <v>10.1343803</v>
      </c>
      <c r="J620" s="142">
        <v>0.22077840000000001</v>
      </c>
      <c r="K620" s="142">
        <v>0</v>
      </c>
      <c r="L620" s="142">
        <v>0</v>
      </c>
      <c r="M620" s="142">
        <v>0</v>
      </c>
      <c r="N620" s="142">
        <v>0</v>
      </c>
      <c r="O620" s="142">
        <v>0</v>
      </c>
      <c r="P620" s="142">
        <v>0</v>
      </c>
      <c r="Q620" s="142">
        <v>0</v>
      </c>
      <c r="R620" s="142">
        <v>0</v>
      </c>
      <c r="S620" s="142">
        <v>0</v>
      </c>
      <c r="T620" s="142">
        <v>0</v>
      </c>
      <c r="U620" s="142">
        <v>2.6635328999999999</v>
      </c>
      <c r="V620" s="142">
        <v>5.0686207000000003</v>
      </c>
      <c r="W620" s="142">
        <v>2.4022266999999999</v>
      </c>
      <c r="X620" s="142">
        <v>0</v>
      </c>
      <c r="Y620" s="142">
        <v>0</v>
      </c>
      <c r="Z620" s="142">
        <v>0</v>
      </c>
      <c r="AA620" s="142">
        <v>0</v>
      </c>
      <c r="AB620" s="142">
        <v>0</v>
      </c>
      <c r="AC620" s="142">
        <v>0</v>
      </c>
      <c r="AD620" s="142">
        <v>0</v>
      </c>
      <c r="AE620" s="143">
        <v>0.22077840000000001</v>
      </c>
      <c r="AF620" s="140"/>
      <c r="AG620" s="140"/>
      <c r="AH620" s="140"/>
    </row>
    <row r="621" spans="1:34" x14ac:dyDescent="0.2">
      <c r="A621" s="140" t="s">
        <v>2051</v>
      </c>
      <c r="B621" s="140" t="s">
        <v>32</v>
      </c>
      <c r="C621" s="140" t="s">
        <v>297</v>
      </c>
      <c r="D621" s="141" t="s">
        <v>20</v>
      </c>
      <c r="E621" s="141" t="s">
        <v>2051</v>
      </c>
      <c r="F621" s="140" t="s">
        <v>2577</v>
      </c>
      <c r="G621" s="142">
        <f t="shared" si="9"/>
        <v>6.5902260999999998</v>
      </c>
      <c r="H621" s="142">
        <v>0.09</v>
      </c>
      <c r="I621" s="142">
        <v>6.0035793000000002</v>
      </c>
      <c r="J621" s="142">
        <v>0.49664680000000005</v>
      </c>
      <c r="K621" s="142">
        <v>0</v>
      </c>
      <c r="L621" s="142">
        <v>0.09</v>
      </c>
      <c r="M621" s="142">
        <v>0</v>
      </c>
      <c r="N621" s="142">
        <v>0</v>
      </c>
      <c r="O621" s="142">
        <v>0</v>
      </c>
      <c r="P621" s="142">
        <v>0</v>
      </c>
      <c r="Q621" s="142">
        <v>0</v>
      </c>
      <c r="R621" s="142">
        <v>0</v>
      </c>
      <c r="S621" s="142">
        <v>0</v>
      </c>
      <c r="T621" s="142">
        <v>0</v>
      </c>
      <c r="U621" s="142">
        <v>1.0949975000000001</v>
      </c>
      <c r="V621" s="142">
        <v>4.1558991000000001</v>
      </c>
      <c r="W621" s="142">
        <v>0.75268270000000004</v>
      </c>
      <c r="X621" s="142">
        <v>0.28660980000000003</v>
      </c>
      <c r="Y621" s="142">
        <v>0</v>
      </c>
      <c r="Z621" s="142">
        <v>0</v>
      </c>
      <c r="AA621" s="142">
        <v>0</v>
      </c>
      <c r="AB621" s="142">
        <v>0</v>
      </c>
      <c r="AC621" s="142">
        <v>0</v>
      </c>
      <c r="AD621" s="142">
        <v>0</v>
      </c>
      <c r="AE621" s="143">
        <v>0.210037</v>
      </c>
      <c r="AF621" s="140"/>
      <c r="AG621" s="140"/>
      <c r="AH621" s="140"/>
    </row>
    <row r="622" spans="1:34" x14ac:dyDescent="0.2">
      <c r="A622" s="140" t="s">
        <v>780</v>
      </c>
      <c r="B622" s="140" t="s">
        <v>32</v>
      </c>
      <c r="C622" s="140" t="s">
        <v>297</v>
      </c>
      <c r="D622" s="141" t="s">
        <v>20</v>
      </c>
      <c r="E622" s="141" t="s">
        <v>780</v>
      </c>
      <c r="F622" s="140" t="s">
        <v>781</v>
      </c>
      <c r="G622" s="142">
        <f t="shared" si="9"/>
        <v>5.8425344999999984</v>
      </c>
      <c r="H622" s="142">
        <v>0</v>
      </c>
      <c r="I622" s="142">
        <v>5.2067154999999987</v>
      </c>
      <c r="J622" s="142">
        <v>0.63581900000000002</v>
      </c>
      <c r="K622" s="142">
        <v>0</v>
      </c>
      <c r="L622" s="142">
        <v>0</v>
      </c>
      <c r="M622" s="142">
        <v>0</v>
      </c>
      <c r="N622" s="142">
        <v>0</v>
      </c>
      <c r="O622" s="142">
        <v>0</v>
      </c>
      <c r="P622" s="142">
        <v>0</v>
      </c>
      <c r="Q622" s="142">
        <v>0</v>
      </c>
      <c r="R622" s="142">
        <v>0</v>
      </c>
      <c r="S622" s="142">
        <v>0</v>
      </c>
      <c r="T622" s="142">
        <v>0</v>
      </c>
      <c r="U622" s="142">
        <v>0.7387956</v>
      </c>
      <c r="V622" s="142">
        <v>4.1311859999999996</v>
      </c>
      <c r="W622" s="142">
        <v>0.33673389999999997</v>
      </c>
      <c r="X622" s="142">
        <v>0.1024892</v>
      </c>
      <c r="Y622" s="142">
        <v>0</v>
      </c>
      <c r="Z622" s="142">
        <v>0.37068640000000003</v>
      </c>
      <c r="AA622" s="142">
        <v>0</v>
      </c>
      <c r="AB622" s="142">
        <v>0</v>
      </c>
      <c r="AC622" s="142">
        <v>0</v>
      </c>
      <c r="AD622" s="142">
        <v>0</v>
      </c>
      <c r="AE622" s="143">
        <v>0.16264339999999999</v>
      </c>
      <c r="AF622" s="140"/>
      <c r="AG622" s="140"/>
      <c r="AH622" s="140"/>
    </row>
    <row r="623" spans="1:34" x14ac:dyDescent="0.2">
      <c r="A623" s="140" t="s">
        <v>2052</v>
      </c>
      <c r="B623" s="140" t="s">
        <v>32</v>
      </c>
      <c r="C623" s="140" t="s">
        <v>297</v>
      </c>
      <c r="D623" s="141" t="s">
        <v>20</v>
      </c>
      <c r="E623" s="141" t="s">
        <v>2052</v>
      </c>
      <c r="F623" s="140" t="s">
        <v>2578</v>
      </c>
      <c r="G623" s="142">
        <f t="shared" si="9"/>
        <v>6.8916123000000002</v>
      </c>
      <c r="H623" s="142">
        <v>0</v>
      </c>
      <c r="I623" s="142">
        <v>3.7175085000000001</v>
      </c>
      <c r="J623" s="142">
        <v>3.1741038000000001</v>
      </c>
      <c r="K623" s="142">
        <v>0</v>
      </c>
      <c r="L623" s="142">
        <v>0</v>
      </c>
      <c r="M623" s="142">
        <v>0</v>
      </c>
      <c r="N623" s="142">
        <v>0</v>
      </c>
      <c r="O623" s="142">
        <v>0</v>
      </c>
      <c r="P623" s="142">
        <v>0</v>
      </c>
      <c r="Q623" s="142">
        <v>0</v>
      </c>
      <c r="R623" s="142">
        <v>0</v>
      </c>
      <c r="S623" s="142">
        <v>0</v>
      </c>
      <c r="T623" s="142">
        <v>0</v>
      </c>
      <c r="U623" s="142">
        <v>0.42635269999999997</v>
      </c>
      <c r="V623" s="142">
        <v>2.9136988000000001</v>
      </c>
      <c r="W623" s="142">
        <v>0.37745699999999999</v>
      </c>
      <c r="X623" s="142">
        <v>0.1190223</v>
      </c>
      <c r="Y623" s="142">
        <v>0.1267144</v>
      </c>
      <c r="Z623" s="142">
        <v>0.25380000000000003</v>
      </c>
      <c r="AA623" s="142">
        <v>0</v>
      </c>
      <c r="AB623" s="142">
        <v>0</v>
      </c>
      <c r="AC623" s="142">
        <v>0.12883</v>
      </c>
      <c r="AD623" s="142">
        <v>0</v>
      </c>
      <c r="AE623" s="143">
        <v>2.5457371000000002</v>
      </c>
      <c r="AF623" s="140"/>
      <c r="AG623" s="140"/>
      <c r="AH623" s="140"/>
    </row>
    <row r="624" spans="1:34" x14ac:dyDescent="0.2">
      <c r="A624" s="140" t="s">
        <v>2579</v>
      </c>
      <c r="B624" s="140" t="s">
        <v>32</v>
      </c>
      <c r="C624" s="140" t="s">
        <v>297</v>
      </c>
      <c r="D624" s="141" t="s">
        <v>20</v>
      </c>
      <c r="E624" s="141" t="s">
        <v>2579</v>
      </c>
      <c r="F624" s="140" t="s">
        <v>2580</v>
      </c>
      <c r="G624" s="142">
        <f t="shared" si="9"/>
        <v>4.2896637000000002</v>
      </c>
      <c r="H624" s="142">
        <v>0</v>
      </c>
      <c r="I624" s="142">
        <v>3.4399319999999998</v>
      </c>
      <c r="J624" s="142">
        <v>0.84973169999999998</v>
      </c>
      <c r="K624" s="142">
        <v>0</v>
      </c>
      <c r="L624" s="142">
        <v>0</v>
      </c>
      <c r="M624" s="142">
        <v>0</v>
      </c>
      <c r="N624" s="142">
        <v>0</v>
      </c>
      <c r="O624" s="142">
        <v>0</v>
      </c>
      <c r="P624" s="142">
        <v>0</v>
      </c>
      <c r="Q624" s="142">
        <v>0</v>
      </c>
      <c r="R624" s="142">
        <v>0</v>
      </c>
      <c r="S624" s="142">
        <v>0</v>
      </c>
      <c r="T624" s="142">
        <v>0</v>
      </c>
      <c r="U624" s="142">
        <v>0.65314439999999996</v>
      </c>
      <c r="V624" s="142">
        <v>2.0790704999999998</v>
      </c>
      <c r="W624" s="142">
        <v>0.70771709999999999</v>
      </c>
      <c r="X624" s="142">
        <v>0.15800249999999999</v>
      </c>
      <c r="Y624" s="142">
        <v>0</v>
      </c>
      <c r="Z624" s="142">
        <v>0</v>
      </c>
      <c r="AA624" s="142">
        <v>0</v>
      </c>
      <c r="AB624" s="142">
        <v>0</v>
      </c>
      <c r="AC624" s="142">
        <v>0.17849000000000001</v>
      </c>
      <c r="AD624" s="142">
        <v>0</v>
      </c>
      <c r="AE624" s="143">
        <v>0.51323920000000001</v>
      </c>
      <c r="AF624" s="140"/>
      <c r="AG624" s="140"/>
      <c r="AH624" s="140"/>
    </row>
    <row r="625" spans="1:34" x14ac:dyDescent="0.2">
      <c r="A625" s="140" t="s">
        <v>782</v>
      </c>
      <c r="B625" s="140" t="s">
        <v>32</v>
      </c>
      <c r="C625" s="140" t="s">
        <v>297</v>
      </c>
      <c r="D625" s="141" t="s">
        <v>20</v>
      </c>
      <c r="E625" s="141" t="s">
        <v>782</v>
      </c>
      <c r="F625" s="140" t="s">
        <v>783</v>
      </c>
      <c r="G625" s="142">
        <f t="shared" si="9"/>
        <v>7.0875389000000002</v>
      </c>
      <c r="H625" s="142">
        <v>0</v>
      </c>
      <c r="I625" s="142">
        <v>6.7432870999999999</v>
      </c>
      <c r="J625" s="142">
        <v>0.3442518</v>
      </c>
      <c r="K625" s="142">
        <v>0</v>
      </c>
      <c r="L625" s="142">
        <v>0</v>
      </c>
      <c r="M625" s="142">
        <v>0</v>
      </c>
      <c r="N625" s="142">
        <v>0</v>
      </c>
      <c r="O625" s="142">
        <v>0</v>
      </c>
      <c r="P625" s="142">
        <v>0</v>
      </c>
      <c r="Q625" s="142">
        <v>0</v>
      </c>
      <c r="R625" s="142">
        <v>0</v>
      </c>
      <c r="S625" s="142">
        <v>0</v>
      </c>
      <c r="T625" s="142">
        <v>0</v>
      </c>
      <c r="U625" s="142">
        <v>1.3516299000000001</v>
      </c>
      <c r="V625" s="142">
        <v>3.4350353999999998</v>
      </c>
      <c r="W625" s="142">
        <v>1.9566218</v>
      </c>
      <c r="X625" s="142">
        <v>0.1195032</v>
      </c>
      <c r="Y625" s="142">
        <v>0</v>
      </c>
      <c r="Z625" s="142">
        <v>0</v>
      </c>
      <c r="AA625" s="142">
        <v>0</v>
      </c>
      <c r="AB625" s="142">
        <v>0</v>
      </c>
      <c r="AC625" s="142">
        <v>0</v>
      </c>
      <c r="AD625" s="142">
        <v>0</v>
      </c>
      <c r="AE625" s="143">
        <v>0.22474859999999999</v>
      </c>
      <c r="AF625" s="140"/>
      <c r="AG625" s="140"/>
      <c r="AH625" s="140"/>
    </row>
    <row r="626" spans="1:34" x14ac:dyDescent="0.2">
      <c r="A626" s="140" t="s">
        <v>394</v>
      </c>
      <c r="B626" s="140" t="s">
        <v>32</v>
      </c>
      <c r="C626" s="140" t="s">
        <v>297</v>
      </c>
      <c r="D626" s="141" t="s">
        <v>20</v>
      </c>
      <c r="E626" s="141" t="s">
        <v>394</v>
      </c>
      <c r="F626" s="140" t="s">
        <v>2581</v>
      </c>
      <c r="G626" s="142">
        <f t="shared" si="9"/>
        <v>8.6730280999999998</v>
      </c>
      <c r="H626" s="142">
        <v>0.24</v>
      </c>
      <c r="I626" s="142">
        <v>7.3783292999999999</v>
      </c>
      <c r="J626" s="142">
        <v>1.0546987999999999</v>
      </c>
      <c r="K626" s="142">
        <v>0</v>
      </c>
      <c r="L626" s="142">
        <v>0.24</v>
      </c>
      <c r="M626" s="142">
        <v>0</v>
      </c>
      <c r="N626" s="142">
        <v>0</v>
      </c>
      <c r="O626" s="142">
        <v>0</v>
      </c>
      <c r="P626" s="142">
        <v>0</v>
      </c>
      <c r="Q626" s="142">
        <v>0</v>
      </c>
      <c r="R626" s="142">
        <v>0</v>
      </c>
      <c r="S626" s="142">
        <v>0</v>
      </c>
      <c r="T626" s="142">
        <v>0</v>
      </c>
      <c r="U626" s="142">
        <v>1.2277001999999999</v>
      </c>
      <c r="V626" s="142">
        <v>5.0570336999999999</v>
      </c>
      <c r="W626" s="142">
        <v>1.0935954000000001</v>
      </c>
      <c r="X626" s="142">
        <v>0</v>
      </c>
      <c r="Y626" s="142">
        <v>0.41785</v>
      </c>
      <c r="Z626" s="142">
        <v>0.20325099999999999</v>
      </c>
      <c r="AA626" s="142">
        <v>0</v>
      </c>
      <c r="AB626" s="142">
        <v>0</v>
      </c>
      <c r="AC626" s="142">
        <v>0.14663999999999999</v>
      </c>
      <c r="AD626" s="142">
        <v>0</v>
      </c>
      <c r="AE626" s="143">
        <v>0.28695779999999999</v>
      </c>
      <c r="AF626" s="140"/>
      <c r="AG626" s="140"/>
      <c r="AH626" s="140"/>
    </row>
    <row r="627" spans="1:34" x14ac:dyDescent="0.2">
      <c r="A627" s="140" t="s">
        <v>197</v>
      </c>
      <c r="B627" s="140" t="s">
        <v>32</v>
      </c>
      <c r="C627" s="140" t="s">
        <v>297</v>
      </c>
      <c r="D627" s="141" t="s">
        <v>20</v>
      </c>
      <c r="E627" s="141" t="s">
        <v>197</v>
      </c>
      <c r="F627" s="140" t="s">
        <v>784</v>
      </c>
      <c r="G627" s="142">
        <f t="shared" si="9"/>
        <v>16.6313858</v>
      </c>
      <c r="H627" s="142">
        <v>0.35</v>
      </c>
      <c r="I627" s="142">
        <v>12.623424099999999</v>
      </c>
      <c r="J627" s="142">
        <v>3.6579617000000004</v>
      </c>
      <c r="K627" s="142">
        <v>0.06</v>
      </c>
      <c r="L627" s="142">
        <v>0</v>
      </c>
      <c r="M627" s="142">
        <v>0</v>
      </c>
      <c r="N627" s="142">
        <v>0.28999999999999998</v>
      </c>
      <c r="O627" s="142">
        <v>0</v>
      </c>
      <c r="P627" s="142">
        <v>0</v>
      </c>
      <c r="Q627" s="142">
        <v>0</v>
      </c>
      <c r="R627" s="142">
        <v>0</v>
      </c>
      <c r="S627" s="142">
        <v>0</v>
      </c>
      <c r="T627" s="142">
        <v>0</v>
      </c>
      <c r="U627" s="142">
        <v>3.3870464</v>
      </c>
      <c r="V627" s="142">
        <v>7.3846634</v>
      </c>
      <c r="W627" s="142">
        <v>1.8517143</v>
      </c>
      <c r="X627" s="142">
        <v>2.0199934000000002</v>
      </c>
      <c r="Y627" s="142">
        <v>0.12795000000000001</v>
      </c>
      <c r="Z627" s="142">
        <v>0.1272731</v>
      </c>
      <c r="AA627" s="142">
        <v>0</v>
      </c>
      <c r="AB627" s="142">
        <v>0</v>
      </c>
      <c r="AC627" s="142">
        <v>0.22650000000000001</v>
      </c>
      <c r="AD627" s="142">
        <v>0</v>
      </c>
      <c r="AE627" s="143">
        <v>1.1562452000000001</v>
      </c>
      <c r="AF627" s="140"/>
      <c r="AG627" s="140"/>
      <c r="AH627" s="140"/>
    </row>
    <row r="628" spans="1:34" x14ac:dyDescent="0.2">
      <c r="A628" s="140" t="s">
        <v>986</v>
      </c>
      <c r="B628" s="140" t="s">
        <v>32</v>
      </c>
      <c r="C628" s="140" t="s">
        <v>297</v>
      </c>
      <c r="D628" s="141" t="s">
        <v>20</v>
      </c>
      <c r="E628" s="141" t="s">
        <v>986</v>
      </c>
      <c r="F628" s="140" t="s">
        <v>1439</v>
      </c>
      <c r="G628" s="142">
        <f t="shared" si="9"/>
        <v>8.6334044999999993</v>
      </c>
      <c r="H628" s="142">
        <v>0</v>
      </c>
      <c r="I628" s="142">
        <v>6.2740443999999993</v>
      </c>
      <c r="J628" s="142">
        <v>2.3593601</v>
      </c>
      <c r="K628" s="142">
        <v>0</v>
      </c>
      <c r="L628" s="142">
        <v>0</v>
      </c>
      <c r="M628" s="142">
        <v>0</v>
      </c>
      <c r="N628" s="142">
        <v>0</v>
      </c>
      <c r="O628" s="142">
        <v>0</v>
      </c>
      <c r="P628" s="142">
        <v>0</v>
      </c>
      <c r="Q628" s="142">
        <v>0</v>
      </c>
      <c r="R628" s="142">
        <v>0</v>
      </c>
      <c r="S628" s="142">
        <v>0</v>
      </c>
      <c r="T628" s="142">
        <v>0</v>
      </c>
      <c r="U628" s="142">
        <v>0.4394728</v>
      </c>
      <c r="V628" s="142">
        <v>4.8811055999999997</v>
      </c>
      <c r="W628" s="142">
        <v>0.95346600000000004</v>
      </c>
      <c r="X628" s="142">
        <v>1.1192660000000001</v>
      </c>
      <c r="Y628" s="142">
        <v>0.1091</v>
      </c>
      <c r="Z628" s="142">
        <v>0</v>
      </c>
      <c r="AA628" s="142">
        <v>0.10196</v>
      </c>
      <c r="AB628" s="142">
        <v>0</v>
      </c>
      <c r="AC628" s="142">
        <v>0</v>
      </c>
      <c r="AD628" s="142">
        <v>0</v>
      </c>
      <c r="AE628" s="143">
        <v>1.0290341000000001</v>
      </c>
      <c r="AF628" s="140"/>
      <c r="AG628" s="140"/>
      <c r="AH628" s="140"/>
    </row>
    <row r="629" spans="1:34" x14ac:dyDescent="0.2">
      <c r="A629" s="140" t="s">
        <v>140</v>
      </c>
      <c r="B629" s="140" t="s">
        <v>32</v>
      </c>
      <c r="C629" s="140" t="s">
        <v>297</v>
      </c>
      <c r="D629" s="141" t="s">
        <v>20</v>
      </c>
      <c r="E629" s="141" t="s">
        <v>140</v>
      </c>
      <c r="F629" s="140" t="s">
        <v>2582</v>
      </c>
      <c r="G629" s="142">
        <f t="shared" si="9"/>
        <v>11.259203299999999</v>
      </c>
      <c r="H629" s="142">
        <v>0.38</v>
      </c>
      <c r="I629" s="142">
        <v>7.7853835999999994</v>
      </c>
      <c r="J629" s="142">
        <v>3.0938196999999996</v>
      </c>
      <c r="K629" s="142">
        <v>0.13</v>
      </c>
      <c r="L629" s="142">
        <v>0</v>
      </c>
      <c r="M629" s="142">
        <v>0</v>
      </c>
      <c r="N629" s="142">
        <v>0.25</v>
      </c>
      <c r="O629" s="142">
        <v>0</v>
      </c>
      <c r="P629" s="142">
        <v>0</v>
      </c>
      <c r="Q629" s="142">
        <v>0</v>
      </c>
      <c r="R629" s="142">
        <v>0</v>
      </c>
      <c r="S629" s="142">
        <v>0</v>
      </c>
      <c r="T629" s="142">
        <v>0</v>
      </c>
      <c r="U629" s="142">
        <v>2.0753298999999998</v>
      </c>
      <c r="V629" s="142">
        <v>4.9558076</v>
      </c>
      <c r="W629" s="142">
        <v>0.75424610000000003</v>
      </c>
      <c r="X629" s="142">
        <v>0.72116579999999997</v>
      </c>
      <c r="Y629" s="142">
        <v>0.2573531</v>
      </c>
      <c r="Z629" s="142">
        <v>0.2811842</v>
      </c>
      <c r="AA629" s="142">
        <v>0.22819999999999999</v>
      </c>
      <c r="AB629" s="142">
        <v>0.14624000000000001</v>
      </c>
      <c r="AC629" s="142">
        <v>0.156</v>
      </c>
      <c r="AD629" s="142">
        <v>0</v>
      </c>
      <c r="AE629" s="143">
        <v>1.3036766</v>
      </c>
      <c r="AF629" s="140"/>
      <c r="AG629" s="140"/>
      <c r="AH629" s="140"/>
    </row>
    <row r="630" spans="1:34" x14ac:dyDescent="0.2">
      <c r="A630" s="140" t="s">
        <v>393</v>
      </c>
      <c r="B630" s="140" t="s">
        <v>32</v>
      </c>
      <c r="C630" s="140" t="s">
        <v>297</v>
      </c>
      <c r="D630" s="141" t="s">
        <v>20</v>
      </c>
      <c r="E630" s="141" t="s">
        <v>393</v>
      </c>
      <c r="F630" s="140" t="s">
        <v>2583</v>
      </c>
      <c r="G630" s="142">
        <f t="shared" si="9"/>
        <v>5.9860547000000004</v>
      </c>
      <c r="H630" s="142">
        <v>0.22</v>
      </c>
      <c r="I630" s="142">
        <v>3.8811865999999999</v>
      </c>
      <c r="J630" s="142">
        <v>1.8848681</v>
      </c>
      <c r="K630" s="142">
        <v>0.05</v>
      </c>
      <c r="L630" s="142">
        <v>0</v>
      </c>
      <c r="M630" s="142">
        <v>0.14000000000000001</v>
      </c>
      <c r="N630" s="142">
        <v>0.03</v>
      </c>
      <c r="O630" s="142">
        <v>0</v>
      </c>
      <c r="P630" s="142">
        <v>0</v>
      </c>
      <c r="Q630" s="142">
        <v>0</v>
      </c>
      <c r="R630" s="142">
        <v>0</v>
      </c>
      <c r="S630" s="142">
        <v>0</v>
      </c>
      <c r="T630" s="142">
        <v>0</v>
      </c>
      <c r="U630" s="142">
        <v>0.32229869999999999</v>
      </c>
      <c r="V630" s="142">
        <v>2.6889232999999999</v>
      </c>
      <c r="W630" s="142">
        <v>0.86996459999999998</v>
      </c>
      <c r="X630" s="142">
        <v>0.25952520000000001</v>
      </c>
      <c r="Y630" s="142">
        <v>0.10043000000000001</v>
      </c>
      <c r="Z630" s="142">
        <v>0.15732589999999999</v>
      </c>
      <c r="AA630" s="142">
        <v>0.20848</v>
      </c>
      <c r="AB630" s="142">
        <v>0.17877000000000001</v>
      </c>
      <c r="AC630" s="142">
        <v>0</v>
      </c>
      <c r="AD630" s="142">
        <v>0</v>
      </c>
      <c r="AE630" s="143">
        <v>0.98033700000000001</v>
      </c>
      <c r="AF630" s="140"/>
      <c r="AG630" s="140"/>
      <c r="AH630" s="140"/>
    </row>
    <row r="631" spans="1:34" x14ac:dyDescent="0.2">
      <c r="A631" s="140" t="s">
        <v>155</v>
      </c>
      <c r="B631" s="140" t="s">
        <v>32</v>
      </c>
      <c r="C631" s="140" t="s">
        <v>297</v>
      </c>
      <c r="D631" s="141" t="s">
        <v>20</v>
      </c>
      <c r="E631" s="141" t="s">
        <v>155</v>
      </c>
      <c r="F631" s="140" t="s">
        <v>214</v>
      </c>
      <c r="G631" s="142">
        <f t="shared" si="9"/>
        <v>13.398637300000001</v>
      </c>
      <c r="H631" s="142">
        <v>0.16999999999999998</v>
      </c>
      <c r="I631" s="142">
        <v>9.5914409000000003</v>
      </c>
      <c r="J631" s="142">
        <v>3.6371963999999997</v>
      </c>
      <c r="K631" s="142">
        <v>0</v>
      </c>
      <c r="L631" s="142">
        <v>0</v>
      </c>
      <c r="M631" s="142">
        <v>0.09</v>
      </c>
      <c r="N631" s="142">
        <v>0</v>
      </c>
      <c r="O631" s="142">
        <v>0</v>
      </c>
      <c r="P631" s="142">
        <v>0.08</v>
      </c>
      <c r="Q631" s="142">
        <v>0</v>
      </c>
      <c r="R631" s="142">
        <v>0</v>
      </c>
      <c r="S631" s="142">
        <v>0</v>
      </c>
      <c r="T631" s="142">
        <v>0</v>
      </c>
      <c r="U631" s="142">
        <v>0.92847109999999999</v>
      </c>
      <c r="V631" s="142">
        <v>7.6112767000000003</v>
      </c>
      <c r="W631" s="142">
        <v>1.0516931</v>
      </c>
      <c r="X631" s="142">
        <v>1.4421257000000001</v>
      </c>
      <c r="Y631" s="142">
        <v>0.48640549999999999</v>
      </c>
      <c r="Z631" s="142">
        <v>0.13455</v>
      </c>
      <c r="AA631" s="142">
        <v>0.1767</v>
      </c>
      <c r="AB631" s="142">
        <v>0</v>
      </c>
      <c r="AC631" s="142">
        <v>0</v>
      </c>
      <c r="AD631" s="142">
        <v>0</v>
      </c>
      <c r="AE631" s="143">
        <v>1.3974152</v>
      </c>
      <c r="AF631" s="140"/>
      <c r="AG631" s="140"/>
      <c r="AH631" s="140"/>
    </row>
    <row r="632" spans="1:34" x14ac:dyDescent="0.2">
      <c r="A632" s="140" t="s">
        <v>95</v>
      </c>
      <c r="B632" s="140" t="s">
        <v>32</v>
      </c>
      <c r="C632" s="140" t="s">
        <v>297</v>
      </c>
      <c r="D632" s="141" t="s">
        <v>20</v>
      </c>
      <c r="E632" s="141" t="s">
        <v>95</v>
      </c>
      <c r="F632" s="140" t="s">
        <v>788</v>
      </c>
      <c r="G632" s="142">
        <f t="shared" si="9"/>
        <v>16.305889599999997</v>
      </c>
      <c r="H632" s="142">
        <v>0</v>
      </c>
      <c r="I632" s="142">
        <v>13.888431999999998</v>
      </c>
      <c r="J632" s="142">
        <v>2.4174576000000001</v>
      </c>
      <c r="K632" s="142">
        <v>0</v>
      </c>
      <c r="L632" s="142">
        <v>0</v>
      </c>
      <c r="M632" s="142">
        <v>0</v>
      </c>
      <c r="N632" s="142">
        <v>0</v>
      </c>
      <c r="O632" s="142">
        <v>0</v>
      </c>
      <c r="P632" s="142">
        <v>0</v>
      </c>
      <c r="Q632" s="142">
        <v>0</v>
      </c>
      <c r="R632" s="142">
        <v>0</v>
      </c>
      <c r="S632" s="142">
        <v>0</v>
      </c>
      <c r="T632" s="142">
        <v>0</v>
      </c>
      <c r="U632" s="142">
        <v>2.7517934999999998</v>
      </c>
      <c r="V632" s="142">
        <v>9.4550012999999993</v>
      </c>
      <c r="W632" s="142">
        <v>1.6816371999999999</v>
      </c>
      <c r="X632" s="142">
        <v>0.6635913</v>
      </c>
      <c r="Y632" s="142">
        <v>0.33641850000000001</v>
      </c>
      <c r="Z632" s="142">
        <v>0.35486000000000001</v>
      </c>
      <c r="AA632" s="142">
        <v>0.1026</v>
      </c>
      <c r="AB632" s="142">
        <v>0.14857000000000001</v>
      </c>
      <c r="AC632" s="142">
        <v>0</v>
      </c>
      <c r="AD632" s="142">
        <v>0</v>
      </c>
      <c r="AE632" s="143">
        <v>0.81141779999999997</v>
      </c>
      <c r="AF632" s="140"/>
      <c r="AG632" s="140"/>
      <c r="AH632" s="140"/>
    </row>
    <row r="633" spans="1:34" x14ac:dyDescent="0.2">
      <c r="A633" s="140" t="s">
        <v>2584</v>
      </c>
      <c r="B633" s="140" t="s">
        <v>32</v>
      </c>
      <c r="C633" s="140" t="s">
        <v>297</v>
      </c>
      <c r="D633" s="141" t="s">
        <v>20</v>
      </c>
      <c r="E633" s="141" t="s">
        <v>2584</v>
      </c>
      <c r="F633" s="140" t="s">
        <v>2585</v>
      </c>
      <c r="G633" s="142">
        <f t="shared" si="9"/>
        <v>4.2677648000000001</v>
      </c>
      <c r="H633" s="142">
        <v>0</v>
      </c>
      <c r="I633" s="142">
        <v>4.0294610999999998</v>
      </c>
      <c r="J633" s="142">
        <v>0.23830370000000001</v>
      </c>
      <c r="K633" s="142">
        <v>0</v>
      </c>
      <c r="L633" s="142">
        <v>0</v>
      </c>
      <c r="M633" s="142">
        <v>0</v>
      </c>
      <c r="N633" s="142">
        <v>0</v>
      </c>
      <c r="O633" s="142">
        <v>0</v>
      </c>
      <c r="P633" s="142">
        <v>0</v>
      </c>
      <c r="Q633" s="142">
        <v>0</v>
      </c>
      <c r="R633" s="142">
        <v>0</v>
      </c>
      <c r="S633" s="142">
        <v>0</v>
      </c>
      <c r="T633" s="142">
        <v>0</v>
      </c>
      <c r="U633" s="142">
        <v>0.43347249999999998</v>
      </c>
      <c r="V633" s="142">
        <v>2.8491903999999999</v>
      </c>
      <c r="W633" s="142">
        <v>0.74679819999999997</v>
      </c>
      <c r="X633" s="142">
        <v>0.1195032</v>
      </c>
      <c r="Y633" s="142">
        <v>0</v>
      </c>
      <c r="Z633" s="142">
        <v>0</v>
      </c>
      <c r="AA633" s="142">
        <v>0</v>
      </c>
      <c r="AB633" s="142">
        <v>0</v>
      </c>
      <c r="AC633" s="142">
        <v>0</v>
      </c>
      <c r="AD633" s="142">
        <v>0</v>
      </c>
      <c r="AE633" s="143">
        <v>0.1188005</v>
      </c>
      <c r="AF633" s="140"/>
      <c r="AG633" s="140"/>
      <c r="AH633" s="140"/>
    </row>
    <row r="634" spans="1:34" x14ac:dyDescent="0.2">
      <c r="A634" s="140" t="s">
        <v>2586</v>
      </c>
      <c r="B634" s="140" t="s">
        <v>32</v>
      </c>
      <c r="C634" s="140" t="s">
        <v>297</v>
      </c>
      <c r="D634" s="141" t="s">
        <v>20</v>
      </c>
      <c r="E634" s="141" t="s">
        <v>2586</v>
      </c>
      <c r="F634" s="140" t="s">
        <v>2587</v>
      </c>
      <c r="G634" s="142">
        <f t="shared" si="9"/>
        <v>7.5509082999999997</v>
      </c>
      <c r="H634" s="142">
        <v>0.13</v>
      </c>
      <c r="I634" s="142">
        <v>5.7906133999999998</v>
      </c>
      <c r="J634" s="142">
        <v>1.6302949</v>
      </c>
      <c r="K634" s="142">
        <v>7.0000000000000007E-2</v>
      </c>
      <c r="L634" s="142">
        <v>0</v>
      </c>
      <c r="M634" s="142">
        <v>0</v>
      </c>
      <c r="N634" s="142">
        <v>0</v>
      </c>
      <c r="O634" s="142">
        <v>0.06</v>
      </c>
      <c r="P634" s="142">
        <v>0</v>
      </c>
      <c r="Q634" s="142">
        <v>0</v>
      </c>
      <c r="R634" s="142">
        <v>0</v>
      </c>
      <c r="S634" s="142">
        <v>0</v>
      </c>
      <c r="T634" s="142">
        <v>0</v>
      </c>
      <c r="U634" s="142">
        <v>0.27254080000000003</v>
      </c>
      <c r="V634" s="142">
        <v>4.9634476999999997</v>
      </c>
      <c r="W634" s="142">
        <v>0.55462489999999998</v>
      </c>
      <c r="X634" s="142">
        <v>0.44044519999999998</v>
      </c>
      <c r="Y634" s="142">
        <v>0</v>
      </c>
      <c r="Z634" s="142">
        <v>0.37359999999999999</v>
      </c>
      <c r="AA634" s="142">
        <v>0</v>
      </c>
      <c r="AB634" s="142">
        <v>0</v>
      </c>
      <c r="AC634" s="142">
        <v>0.51700219999999997</v>
      </c>
      <c r="AD634" s="142">
        <v>0</v>
      </c>
      <c r="AE634" s="143">
        <v>0.2992475</v>
      </c>
      <c r="AF634" s="140"/>
      <c r="AG634" s="140"/>
      <c r="AH634" s="140"/>
    </row>
    <row r="635" spans="1:34" x14ac:dyDescent="0.2">
      <c r="A635" s="140" t="s">
        <v>120</v>
      </c>
      <c r="B635" s="140" t="s">
        <v>32</v>
      </c>
      <c r="C635" s="140" t="s">
        <v>297</v>
      </c>
      <c r="D635" s="141" t="s">
        <v>20</v>
      </c>
      <c r="E635" s="141" t="s">
        <v>120</v>
      </c>
      <c r="F635" s="140" t="s">
        <v>787</v>
      </c>
      <c r="G635" s="142">
        <f t="shared" si="9"/>
        <v>18.378412300000001</v>
      </c>
      <c r="H635" s="142">
        <v>0.09</v>
      </c>
      <c r="I635" s="142">
        <v>14.5051293</v>
      </c>
      <c r="J635" s="142">
        <v>3.783283</v>
      </c>
      <c r="K635" s="142">
        <v>0.09</v>
      </c>
      <c r="L635" s="142">
        <v>0</v>
      </c>
      <c r="M635" s="142">
        <v>0</v>
      </c>
      <c r="N635" s="142">
        <v>0</v>
      </c>
      <c r="O635" s="142">
        <v>0</v>
      </c>
      <c r="P635" s="142">
        <v>0</v>
      </c>
      <c r="Q635" s="142">
        <v>0</v>
      </c>
      <c r="R635" s="142">
        <v>0</v>
      </c>
      <c r="S635" s="142">
        <v>0</v>
      </c>
      <c r="T635" s="142">
        <v>0</v>
      </c>
      <c r="U635" s="142">
        <v>2.0901261999999998</v>
      </c>
      <c r="V635" s="142">
        <v>11.110480600000001</v>
      </c>
      <c r="W635" s="142">
        <v>1.3045225</v>
      </c>
      <c r="X635" s="142">
        <v>1.6380786000000001</v>
      </c>
      <c r="Y635" s="142">
        <v>0.12422</v>
      </c>
      <c r="Z635" s="142">
        <v>0.54359999999999997</v>
      </c>
      <c r="AA635" s="142">
        <v>0.41456999999999999</v>
      </c>
      <c r="AB635" s="142">
        <v>0</v>
      </c>
      <c r="AC635" s="142">
        <v>0.59307399999999999</v>
      </c>
      <c r="AD635" s="142">
        <v>0</v>
      </c>
      <c r="AE635" s="143">
        <v>0.4697404</v>
      </c>
      <c r="AF635" s="140"/>
      <c r="AG635" s="140"/>
      <c r="AH635" s="140"/>
    </row>
    <row r="636" spans="1:34" x14ac:dyDescent="0.2">
      <c r="A636" s="140" t="s">
        <v>2065</v>
      </c>
      <c r="B636" s="140" t="s">
        <v>30</v>
      </c>
      <c r="C636" s="140" t="s">
        <v>2011</v>
      </c>
      <c r="D636" s="141" t="s">
        <v>21</v>
      </c>
      <c r="E636" s="141" t="s">
        <v>2065</v>
      </c>
      <c r="F636" s="140" t="s">
        <v>2066</v>
      </c>
      <c r="G636" s="142">
        <f t="shared" si="9"/>
        <v>5.3727840000000002</v>
      </c>
      <c r="H636" s="142">
        <v>1.3400000000000003</v>
      </c>
      <c r="I636" s="142">
        <v>3.6796028000000001</v>
      </c>
      <c r="J636" s="142">
        <v>0.35318119999999997</v>
      </c>
      <c r="K636" s="142">
        <v>0.27</v>
      </c>
      <c r="L636" s="142">
        <v>0</v>
      </c>
      <c r="M636" s="142">
        <v>0.17</v>
      </c>
      <c r="N636" s="142">
        <v>0.36</v>
      </c>
      <c r="O636" s="142">
        <v>0</v>
      </c>
      <c r="P636" s="142">
        <v>0.34</v>
      </c>
      <c r="Q636" s="142">
        <v>0</v>
      </c>
      <c r="R636" s="142">
        <v>0.11</v>
      </c>
      <c r="S636" s="142">
        <v>0</v>
      </c>
      <c r="T636" s="142">
        <v>0.09</v>
      </c>
      <c r="U636" s="142">
        <v>0.39099469999999997</v>
      </c>
      <c r="V636" s="142">
        <v>2.8472059000000001</v>
      </c>
      <c r="W636" s="142">
        <v>0.44140220000000002</v>
      </c>
      <c r="X636" s="142">
        <v>0.1195032</v>
      </c>
      <c r="Y636" s="142">
        <v>0</v>
      </c>
      <c r="Z636" s="142">
        <v>0</v>
      </c>
      <c r="AA636" s="142">
        <v>0</v>
      </c>
      <c r="AB636" s="142">
        <v>0</v>
      </c>
      <c r="AC636" s="142">
        <v>0</v>
      </c>
      <c r="AD636" s="142">
        <v>0</v>
      </c>
      <c r="AE636" s="143">
        <v>0.233678</v>
      </c>
      <c r="AF636" s="140"/>
      <c r="AG636" s="140"/>
      <c r="AH636" s="140"/>
    </row>
    <row r="637" spans="1:34" x14ac:dyDescent="0.2">
      <c r="A637" s="140" t="s">
        <v>2080</v>
      </c>
      <c r="B637" s="140" t="s">
        <v>30</v>
      </c>
      <c r="C637" s="140" t="s">
        <v>2011</v>
      </c>
      <c r="D637" s="141" t="s">
        <v>21</v>
      </c>
      <c r="E637" s="141" t="s">
        <v>2080</v>
      </c>
      <c r="F637" s="140" t="s">
        <v>2588</v>
      </c>
      <c r="G637" s="142">
        <f t="shared" si="9"/>
        <v>5.2560119000000007</v>
      </c>
      <c r="H637" s="142">
        <v>0.25</v>
      </c>
      <c r="I637" s="142">
        <v>4.7890482000000008</v>
      </c>
      <c r="J637" s="142">
        <v>0.21696370000000001</v>
      </c>
      <c r="K637" s="142">
        <v>0</v>
      </c>
      <c r="L637" s="142">
        <v>0.13</v>
      </c>
      <c r="M637" s="142">
        <v>0</v>
      </c>
      <c r="N637" s="142">
        <v>0</v>
      </c>
      <c r="O637" s="142">
        <v>0.12</v>
      </c>
      <c r="P637" s="142">
        <v>0</v>
      </c>
      <c r="Q637" s="142">
        <v>0</v>
      </c>
      <c r="R637" s="142">
        <v>0</v>
      </c>
      <c r="S637" s="142">
        <v>0</v>
      </c>
      <c r="T637" s="142">
        <v>0</v>
      </c>
      <c r="U637" s="142">
        <v>0.94490390000000002</v>
      </c>
      <c r="V637" s="142">
        <v>3.0997691000000001</v>
      </c>
      <c r="W637" s="142">
        <v>0.74437520000000001</v>
      </c>
      <c r="X637" s="142">
        <v>0.21696370000000001</v>
      </c>
      <c r="Y637" s="142">
        <v>0</v>
      </c>
      <c r="Z637" s="142">
        <v>0</v>
      </c>
      <c r="AA637" s="142">
        <v>0</v>
      </c>
      <c r="AB637" s="142">
        <v>0</v>
      </c>
      <c r="AC637" s="142">
        <v>0</v>
      </c>
      <c r="AD637" s="142">
        <v>0</v>
      </c>
      <c r="AE637" s="143">
        <v>0</v>
      </c>
      <c r="AF637" s="140"/>
      <c r="AG637" s="140"/>
      <c r="AH637" s="140"/>
    </row>
    <row r="638" spans="1:34" x14ac:dyDescent="0.2">
      <c r="A638" s="140" t="s">
        <v>2589</v>
      </c>
      <c r="B638" s="140" t="s">
        <v>30</v>
      </c>
      <c r="C638" s="140" t="s">
        <v>2011</v>
      </c>
      <c r="D638" s="141" t="s">
        <v>21</v>
      </c>
      <c r="E638" s="141" t="s">
        <v>2589</v>
      </c>
      <c r="F638" s="140" t="s">
        <v>2590</v>
      </c>
      <c r="G638" s="142">
        <f t="shared" si="9"/>
        <v>2.1397021000000001</v>
      </c>
      <c r="H638" s="142">
        <v>0</v>
      </c>
      <c r="I638" s="142">
        <v>1.8133047999999998</v>
      </c>
      <c r="J638" s="142">
        <v>0.3263973</v>
      </c>
      <c r="K638" s="142">
        <v>0</v>
      </c>
      <c r="L638" s="142">
        <v>0</v>
      </c>
      <c r="M638" s="142">
        <v>0</v>
      </c>
      <c r="N638" s="142">
        <v>0</v>
      </c>
      <c r="O638" s="142">
        <v>0</v>
      </c>
      <c r="P638" s="142">
        <v>0</v>
      </c>
      <c r="Q638" s="142">
        <v>0</v>
      </c>
      <c r="R638" s="142">
        <v>0</v>
      </c>
      <c r="S638" s="142">
        <v>0</v>
      </c>
      <c r="T638" s="142">
        <v>0</v>
      </c>
      <c r="U638" s="142">
        <v>0.25188660000000002</v>
      </c>
      <c r="V638" s="142">
        <v>1.3287648999999999</v>
      </c>
      <c r="W638" s="142">
        <v>0.23265330000000001</v>
      </c>
      <c r="X638" s="142">
        <v>0</v>
      </c>
      <c r="Y638" s="142">
        <v>0</v>
      </c>
      <c r="Z638" s="142">
        <v>0.10979999999999999</v>
      </c>
      <c r="AA638" s="142">
        <v>0</v>
      </c>
      <c r="AB638" s="142">
        <v>0</v>
      </c>
      <c r="AC638" s="142">
        <v>0</v>
      </c>
      <c r="AD638" s="142">
        <v>0</v>
      </c>
      <c r="AE638" s="143">
        <v>0.21659729999999999</v>
      </c>
      <c r="AF638" s="140"/>
      <c r="AG638" s="140"/>
      <c r="AH638" s="140"/>
    </row>
    <row r="639" spans="1:34" x14ac:dyDescent="0.2">
      <c r="A639" s="140" t="s">
        <v>2591</v>
      </c>
      <c r="B639" s="140" t="s">
        <v>30</v>
      </c>
      <c r="C639" s="140" t="s">
        <v>2011</v>
      </c>
      <c r="D639" s="141" t="s">
        <v>21</v>
      </c>
      <c r="E639" s="141" t="s">
        <v>2591</v>
      </c>
      <c r="F639" s="140" t="s">
        <v>2592</v>
      </c>
      <c r="G639" s="142">
        <f t="shared" si="9"/>
        <v>1.2997657</v>
      </c>
      <c r="H639" s="142">
        <v>0</v>
      </c>
      <c r="I639" s="142">
        <v>1.0603802</v>
      </c>
      <c r="J639" s="142">
        <v>0.2393855</v>
      </c>
      <c r="K639" s="142">
        <v>0</v>
      </c>
      <c r="L639" s="142">
        <v>0</v>
      </c>
      <c r="M639" s="142">
        <v>0</v>
      </c>
      <c r="N639" s="142">
        <v>0</v>
      </c>
      <c r="O639" s="142">
        <v>0</v>
      </c>
      <c r="P639" s="142">
        <v>0</v>
      </c>
      <c r="Q639" s="142">
        <v>0</v>
      </c>
      <c r="R639" s="142">
        <v>0</v>
      </c>
      <c r="S639" s="142">
        <v>0</v>
      </c>
      <c r="T639" s="142">
        <v>0</v>
      </c>
      <c r="U639" s="142">
        <v>1.64347E-2</v>
      </c>
      <c r="V639" s="142">
        <v>0.91612000000000005</v>
      </c>
      <c r="W639" s="142">
        <v>0.12782550000000001</v>
      </c>
      <c r="X639" s="142">
        <v>0.1161455</v>
      </c>
      <c r="Y639" s="142">
        <v>0</v>
      </c>
      <c r="Z639" s="142">
        <v>0</v>
      </c>
      <c r="AA639" s="142">
        <v>0</v>
      </c>
      <c r="AB639" s="142">
        <v>0</v>
      </c>
      <c r="AC639" s="142">
        <v>0.12324</v>
      </c>
      <c r="AD639" s="142">
        <v>0</v>
      </c>
      <c r="AE639" s="143">
        <v>0</v>
      </c>
      <c r="AF639" s="140"/>
      <c r="AG639" s="140"/>
      <c r="AH639" s="140"/>
    </row>
    <row r="640" spans="1:34" x14ac:dyDescent="0.2">
      <c r="A640" s="140" t="s">
        <v>2012</v>
      </c>
      <c r="B640" s="140" t="s">
        <v>30</v>
      </c>
      <c r="C640" s="140" t="s">
        <v>2011</v>
      </c>
      <c r="D640" s="141" t="s">
        <v>21</v>
      </c>
      <c r="E640" s="141" t="s">
        <v>2012</v>
      </c>
      <c r="F640" s="140" t="s">
        <v>2593</v>
      </c>
      <c r="G640" s="142">
        <f t="shared" si="9"/>
        <v>3.0419035000000001</v>
      </c>
      <c r="H640" s="142">
        <v>0.13</v>
      </c>
      <c r="I640" s="142">
        <v>1.8973008</v>
      </c>
      <c r="J640" s="142">
        <v>1.0146027</v>
      </c>
      <c r="K640" s="142">
        <v>0</v>
      </c>
      <c r="L640" s="142">
        <v>0.13</v>
      </c>
      <c r="M640" s="142">
        <v>0</v>
      </c>
      <c r="N640" s="142">
        <v>0</v>
      </c>
      <c r="O640" s="142">
        <v>0</v>
      </c>
      <c r="P640" s="142">
        <v>0</v>
      </c>
      <c r="Q640" s="142">
        <v>0</v>
      </c>
      <c r="R640" s="142">
        <v>0</v>
      </c>
      <c r="S640" s="142">
        <v>0</v>
      </c>
      <c r="T640" s="142">
        <v>0</v>
      </c>
      <c r="U640" s="142">
        <v>0.58144709999999999</v>
      </c>
      <c r="V640" s="142">
        <v>0.81383760000000005</v>
      </c>
      <c r="W640" s="142">
        <v>0.50201609999999997</v>
      </c>
      <c r="X640" s="142">
        <v>0.2495079</v>
      </c>
      <c r="Y640" s="142">
        <v>0</v>
      </c>
      <c r="Z640" s="142">
        <v>0</v>
      </c>
      <c r="AA640" s="142">
        <v>0</v>
      </c>
      <c r="AB640" s="142">
        <v>0</v>
      </c>
      <c r="AC640" s="142">
        <v>0.21476000000000001</v>
      </c>
      <c r="AD640" s="142">
        <v>0</v>
      </c>
      <c r="AE640" s="143">
        <v>0.55033480000000001</v>
      </c>
      <c r="AF640" s="140"/>
      <c r="AG640" s="140"/>
      <c r="AH640" s="140"/>
    </row>
    <row r="641" spans="1:34" x14ac:dyDescent="0.2">
      <c r="A641" s="140" t="s">
        <v>869</v>
      </c>
      <c r="B641" s="140" t="s">
        <v>30</v>
      </c>
      <c r="C641" s="140" t="s">
        <v>2011</v>
      </c>
      <c r="D641" s="141" t="s">
        <v>21</v>
      </c>
      <c r="E641" s="141" t="s">
        <v>869</v>
      </c>
      <c r="F641" s="140" t="s">
        <v>870</v>
      </c>
      <c r="G641" s="142">
        <f t="shared" si="9"/>
        <v>1.4512331000000001</v>
      </c>
      <c r="H641" s="142">
        <v>0</v>
      </c>
      <c r="I641" s="142">
        <v>1.3176730999999999</v>
      </c>
      <c r="J641" s="142">
        <v>0.13356000000000001</v>
      </c>
      <c r="K641" s="142">
        <v>0</v>
      </c>
      <c r="L641" s="142">
        <v>0</v>
      </c>
      <c r="M641" s="142">
        <v>0</v>
      </c>
      <c r="N641" s="142">
        <v>0</v>
      </c>
      <c r="O641" s="142">
        <v>0</v>
      </c>
      <c r="P641" s="142">
        <v>0</v>
      </c>
      <c r="Q641" s="142">
        <v>0</v>
      </c>
      <c r="R641" s="142">
        <v>0</v>
      </c>
      <c r="S641" s="142">
        <v>0</v>
      </c>
      <c r="T641" s="142">
        <v>0</v>
      </c>
      <c r="U641" s="142">
        <v>0.29428130000000002</v>
      </c>
      <c r="V641" s="142">
        <v>0.88447089999999995</v>
      </c>
      <c r="W641" s="142">
        <v>0.13892090000000001</v>
      </c>
      <c r="X641" s="142">
        <v>0</v>
      </c>
      <c r="Y641" s="142">
        <v>0</v>
      </c>
      <c r="Z641" s="142">
        <v>0</v>
      </c>
      <c r="AA641" s="142">
        <v>0.13356000000000001</v>
      </c>
      <c r="AB641" s="142">
        <v>0</v>
      </c>
      <c r="AC641" s="142">
        <v>0</v>
      </c>
      <c r="AD641" s="142">
        <v>0</v>
      </c>
      <c r="AE641" s="143">
        <v>0</v>
      </c>
      <c r="AF641" s="140"/>
      <c r="AG641" s="140"/>
      <c r="AH641" s="140"/>
    </row>
    <row r="642" spans="1:34" x14ac:dyDescent="0.2">
      <c r="A642" s="140" t="s">
        <v>2594</v>
      </c>
      <c r="B642" s="140" t="s">
        <v>30</v>
      </c>
      <c r="C642" s="140" t="s">
        <v>2011</v>
      </c>
      <c r="D642" s="141" t="s">
        <v>21</v>
      </c>
      <c r="E642" s="141" t="s">
        <v>2594</v>
      </c>
      <c r="F642" s="140" t="s">
        <v>2595</v>
      </c>
      <c r="G642" s="142">
        <f t="shared" ref="G642:G705" si="10">SUM(H642,I642,J642)</f>
        <v>1.5129673000000001</v>
      </c>
      <c r="H642" s="142">
        <v>0</v>
      </c>
      <c r="I642" s="142">
        <v>1.2243557</v>
      </c>
      <c r="J642" s="142">
        <v>0.28861160000000002</v>
      </c>
      <c r="K642" s="142">
        <v>0</v>
      </c>
      <c r="L642" s="142">
        <v>0</v>
      </c>
      <c r="M642" s="142">
        <v>0</v>
      </c>
      <c r="N642" s="142">
        <v>0</v>
      </c>
      <c r="O642" s="142">
        <v>0</v>
      </c>
      <c r="P642" s="142">
        <v>0</v>
      </c>
      <c r="Q642" s="142">
        <v>0</v>
      </c>
      <c r="R642" s="142">
        <v>0</v>
      </c>
      <c r="S642" s="142">
        <v>0</v>
      </c>
      <c r="T642" s="142">
        <v>0</v>
      </c>
      <c r="U642" s="142">
        <v>0.2570501</v>
      </c>
      <c r="V642" s="142">
        <v>0.70025479999999996</v>
      </c>
      <c r="W642" s="142">
        <v>0.26705079999999998</v>
      </c>
      <c r="X642" s="142">
        <v>0.28861160000000002</v>
      </c>
      <c r="Y642" s="142">
        <v>0</v>
      </c>
      <c r="Z642" s="142">
        <v>0</v>
      </c>
      <c r="AA642" s="142">
        <v>0</v>
      </c>
      <c r="AB642" s="142">
        <v>0</v>
      </c>
      <c r="AC642" s="142">
        <v>0</v>
      </c>
      <c r="AD642" s="142">
        <v>0</v>
      </c>
      <c r="AE642" s="143">
        <v>0</v>
      </c>
      <c r="AF642" s="140"/>
      <c r="AG642" s="140"/>
      <c r="AH642" s="140"/>
    </row>
    <row r="643" spans="1:34" x14ac:dyDescent="0.2">
      <c r="A643" s="140" t="s">
        <v>2596</v>
      </c>
      <c r="B643" s="140" t="s">
        <v>30</v>
      </c>
      <c r="C643" s="140" t="s">
        <v>2011</v>
      </c>
      <c r="D643" s="141" t="s">
        <v>21</v>
      </c>
      <c r="E643" s="141" t="s">
        <v>2596</v>
      </c>
      <c r="F643" s="140" t="s">
        <v>2597</v>
      </c>
      <c r="G643" s="142">
        <f t="shared" si="10"/>
        <v>0.76314400000000004</v>
      </c>
      <c r="H643" s="142">
        <v>0</v>
      </c>
      <c r="I643" s="142">
        <v>0.46831849999999997</v>
      </c>
      <c r="J643" s="142">
        <v>0.29482550000000002</v>
      </c>
      <c r="K643" s="142">
        <v>0</v>
      </c>
      <c r="L643" s="142">
        <v>0</v>
      </c>
      <c r="M643" s="142">
        <v>0</v>
      </c>
      <c r="N643" s="142">
        <v>0</v>
      </c>
      <c r="O643" s="142">
        <v>0</v>
      </c>
      <c r="P643" s="142">
        <v>0</v>
      </c>
      <c r="Q643" s="142">
        <v>0</v>
      </c>
      <c r="R643" s="142">
        <v>0</v>
      </c>
      <c r="S643" s="142">
        <v>0</v>
      </c>
      <c r="T643" s="142">
        <v>0</v>
      </c>
      <c r="U643" s="142">
        <v>5.7641299999999999E-2</v>
      </c>
      <c r="V643" s="142">
        <v>0.25063819999999998</v>
      </c>
      <c r="W643" s="142">
        <v>0.16003899999999999</v>
      </c>
      <c r="X643" s="142">
        <v>0.1161455</v>
      </c>
      <c r="Y643" s="142">
        <v>0.17868000000000001</v>
      </c>
      <c r="Z643" s="142">
        <v>0</v>
      </c>
      <c r="AA643" s="142">
        <v>0</v>
      </c>
      <c r="AB643" s="142">
        <v>0</v>
      </c>
      <c r="AC643" s="142">
        <v>0</v>
      </c>
      <c r="AD643" s="142">
        <v>0</v>
      </c>
      <c r="AE643" s="143">
        <v>0</v>
      </c>
      <c r="AF643" s="140"/>
      <c r="AG643" s="140"/>
      <c r="AH643" s="140"/>
    </row>
    <row r="644" spans="1:34" x14ac:dyDescent="0.2">
      <c r="A644" s="140" t="s">
        <v>2598</v>
      </c>
      <c r="B644" s="140" t="s">
        <v>30</v>
      </c>
      <c r="C644" s="140" t="s">
        <v>2011</v>
      </c>
      <c r="D644" s="141" t="s">
        <v>21</v>
      </c>
      <c r="E644" s="141" t="s">
        <v>2598</v>
      </c>
      <c r="F644" s="140" t="s">
        <v>2599</v>
      </c>
      <c r="G644" s="142">
        <f t="shared" si="10"/>
        <v>4.3586510999999994</v>
      </c>
      <c r="H644" s="142">
        <v>0</v>
      </c>
      <c r="I644" s="142">
        <v>4.2425055999999994</v>
      </c>
      <c r="J644" s="142">
        <v>0.1161455</v>
      </c>
      <c r="K644" s="142">
        <v>0</v>
      </c>
      <c r="L644" s="142">
        <v>0</v>
      </c>
      <c r="M644" s="142">
        <v>0</v>
      </c>
      <c r="N644" s="142">
        <v>0</v>
      </c>
      <c r="O644" s="142">
        <v>0</v>
      </c>
      <c r="P644" s="142">
        <v>0</v>
      </c>
      <c r="Q644" s="142">
        <v>0</v>
      </c>
      <c r="R644" s="142">
        <v>0</v>
      </c>
      <c r="S644" s="142">
        <v>0</v>
      </c>
      <c r="T644" s="142">
        <v>0</v>
      </c>
      <c r="U644" s="142">
        <v>0.89857949999999998</v>
      </c>
      <c r="V644" s="142">
        <v>3.1054374</v>
      </c>
      <c r="W644" s="142">
        <v>0.2384887</v>
      </c>
      <c r="X644" s="142">
        <v>0.1161455</v>
      </c>
      <c r="Y644" s="142">
        <v>0</v>
      </c>
      <c r="Z644" s="142">
        <v>0</v>
      </c>
      <c r="AA644" s="142">
        <v>0</v>
      </c>
      <c r="AB644" s="142">
        <v>0</v>
      </c>
      <c r="AC644" s="142">
        <v>0</v>
      </c>
      <c r="AD644" s="142">
        <v>0</v>
      </c>
      <c r="AE644" s="143">
        <v>0</v>
      </c>
      <c r="AF644" s="140"/>
      <c r="AG644" s="140"/>
      <c r="AH644" s="140"/>
    </row>
    <row r="645" spans="1:34" x14ac:dyDescent="0.2">
      <c r="A645" s="140" t="s">
        <v>2600</v>
      </c>
      <c r="B645" s="140" t="s">
        <v>30</v>
      </c>
      <c r="C645" s="140" t="s">
        <v>2011</v>
      </c>
      <c r="D645" s="141" t="s">
        <v>21</v>
      </c>
      <c r="E645" s="141" t="s">
        <v>2600</v>
      </c>
      <c r="F645" s="140" t="s">
        <v>2601</v>
      </c>
      <c r="G645" s="142">
        <f t="shared" si="10"/>
        <v>4.7808298000000002</v>
      </c>
      <c r="H645" s="142">
        <v>0</v>
      </c>
      <c r="I645" s="142">
        <v>4.5315766000000002</v>
      </c>
      <c r="J645" s="142">
        <v>0.24925320000000001</v>
      </c>
      <c r="K645" s="142">
        <v>0</v>
      </c>
      <c r="L645" s="142">
        <v>0</v>
      </c>
      <c r="M645" s="142">
        <v>0</v>
      </c>
      <c r="N645" s="142">
        <v>0</v>
      </c>
      <c r="O645" s="142">
        <v>0</v>
      </c>
      <c r="P645" s="142">
        <v>0</v>
      </c>
      <c r="Q645" s="142">
        <v>0</v>
      </c>
      <c r="R645" s="142">
        <v>0</v>
      </c>
      <c r="S645" s="142">
        <v>0</v>
      </c>
      <c r="T645" s="142">
        <v>0</v>
      </c>
      <c r="U645" s="142">
        <v>1.1843052000000001</v>
      </c>
      <c r="V645" s="142">
        <v>2.245892</v>
      </c>
      <c r="W645" s="142">
        <v>1.1013793999999999</v>
      </c>
      <c r="X645" s="142">
        <v>0.102684</v>
      </c>
      <c r="Y645" s="142">
        <v>0.1154</v>
      </c>
      <c r="Z645" s="142">
        <v>0</v>
      </c>
      <c r="AA645" s="142">
        <v>0</v>
      </c>
      <c r="AB645" s="142">
        <v>0</v>
      </c>
      <c r="AC645" s="142">
        <v>0</v>
      </c>
      <c r="AD645" s="142">
        <v>0</v>
      </c>
      <c r="AE645" s="143">
        <v>3.1169200000000001E-2</v>
      </c>
      <c r="AF645" s="140"/>
      <c r="AG645" s="140"/>
      <c r="AH645" s="140"/>
    </row>
    <row r="646" spans="1:34" x14ac:dyDescent="0.2">
      <c r="A646" s="140" t="s">
        <v>2013</v>
      </c>
      <c r="B646" s="140" t="s">
        <v>30</v>
      </c>
      <c r="C646" s="140" t="s">
        <v>2011</v>
      </c>
      <c r="D646" s="141" t="s">
        <v>21</v>
      </c>
      <c r="E646" s="141" t="s">
        <v>2013</v>
      </c>
      <c r="F646" s="140" t="s">
        <v>2602</v>
      </c>
      <c r="G646" s="142">
        <f t="shared" si="10"/>
        <v>3.3157521000000001</v>
      </c>
      <c r="H646" s="142">
        <v>0.24000000000000002</v>
      </c>
      <c r="I646" s="142">
        <v>2.4047934</v>
      </c>
      <c r="J646" s="142">
        <v>0.67095870000000002</v>
      </c>
      <c r="K646" s="142">
        <v>0</v>
      </c>
      <c r="L646" s="142">
        <v>0</v>
      </c>
      <c r="M646" s="142">
        <v>0.14000000000000001</v>
      </c>
      <c r="N646" s="142">
        <v>0.1</v>
      </c>
      <c r="O646" s="142">
        <v>0</v>
      </c>
      <c r="P646" s="142">
        <v>0</v>
      </c>
      <c r="Q646" s="142">
        <v>0</v>
      </c>
      <c r="R646" s="142">
        <v>0</v>
      </c>
      <c r="S646" s="142">
        <v>0</v>
      </c>
      <c r="T646" s="142">
        <v>0</v>
      </c>
      <c r="U646" s="142">
        <v>0.3814517</v>
      </c>
      <c r="V646" s="142">
        <v>1.7500382000000001</v>
      </c>
      <c r="W646" s="142">
        <v>0.27330349999999998</v>
      </c>
      <c r="X646" s="142">
        <v>0.2018827</v>
      </c>
      <c r="Y646" s="142">
        <v>7.6810000000000003E-2</v>
      </c>
      <c r="Z646" s="142">
        <v>0</v>
      </c>
      <c r="AA646" s="142">
        <v>8.3999999999999995E-3</v>
      </c>
      <c r="AB646" s="142">
        <v>0</v>
      </c>
      <c r="AC646" s="142">
        <v>0.11388</v>
      </c>
      <c r="AD646" s="142">
        <v>0</v>
      </c>
      <c r="AE646" s="143">
        <v>0.269986</v>
      </c>
      <c r="AF646" s="140"/>
      <c r="AG646" s="140"/>
      <c r="AH646" s="140"/>
    </row>
    <row r="647" spans="1:34" x14ac:dyDescent="0.2">
      <c r="A647" s="140" t="s">
        <v>2603</v>
      </c>
      <c r="B647" s="140" t="s">
        <v>30</v>
      </c>
      <c r="C647" s="140" t="s">
        <v>2011</v>
      </c>
      <c r="D647" s="141" t="s">
        <v>21</v>
      </c>
      <c r="E647" s="141" t="s">
        <v>2603</v>
      </c>
      <c r="F647" s="140" t="s">
        <v>2604</v>
      </c>
      <c r="G647" s="142">
        <f t="shared" si="10"/>
        <v>3.2468721</v>
      </c>
      <c r="H647" s="142">
        <v>0</v>
      </c>
      <c r="I647" s="142">
        <v>2.5829222000000001</v>
      </c>
      <c r="J647" s="142">
        <v>0.66394989999999998</v>
      </c>
      <c r="K647" s="142">
        <v>0</v>
      </c>
      <c r="L647" s="142">
        <v>0</v>
      </c>
      <c r="M647" s="142">
        <v>0</v>
      </c>
      <c r="N647" s="142">
        <v>0</v>
      </c>
      <c r="O647" s="142">
        <v>0</v>
      </c>
      <c r="P647" s="142">
        <v>0</v>
      </c>
      <c r="Q647" s="142">
        <v>0</v>
      </c>
      <c r="R647" s="142">
        <v>0</v>
      </c>
      <c r="S647" s="142">
        <v>0</v>
      </c>
      <c r="T647" s="142">
        <v>0</v>
      </c>
      <c r="U647" s="142">
        <v>0.16293360000000001</v>
      </c>
      <c r="V647" s="142">
        <v>2.2353614999999998</v>
      </c>
      <c r="W647" s="142">
        <v>0.18462709999999999</v>
      </c>
      <c r="X647" s="142">
        <v>0.27298260000000002</v>
      </c>
      <c r="Y647" s="142">
        <v>0.10201</v>
      </c>
      <c r="Z647" s="142">
        <v>0</v>
      </c>
      <c r="AA647" s="142">
        <v>0</v>
      </c>
      <c r="AB647" s="142">
        <v>0</v>
      </c>
      <c r="AC647" s="142">
        <v>0.12428</v>
      </c>
      <c r="AD647" s="142">
        <v>0</v>
      </c>
      <c r="AE647" s="143">
        <v>0.1646773</v>
      </c>
      <c r="AF647" s="140"/>
      <c r="AG647" s="140"/>
      <c r="AH647" s="140"/>
    </row>
    <row r="648" spans="1:34" x14ac:dyDescent="0.2">
      <c r="A648" s="140" t="s">
        <v>2605</v>
      </c>
      <c r="B648" s="140" t="s">
        <v>30</v>
      </c>
      <c r="C648" s="140" t="s">
        <v>2011</v>
      </c>
      <c r="D648" s="141" t="s">
        <v>21</v>
      </c>
      <c r="E648" s="141" t="s">
        <v>2605</v>
      </c>
      <c r="F648" s="140" t="s">
        <v>2606</v>
      </c>
      <c r="G648" s="142">
        <f t="shared" si="10"/>
        <v>5.1761978999999991</v>
      </c>
      <c r="H648" s="142">
        <v>0</v>
      </c>
      <c r="I648" s="142">
        <v>4.8278444999999994</v>
      </c>
      <c r="J648" s="142">
        <v>0.34835340000000004</v>
      </c>
      <c r="K648" s="142">
        <v>0</v>
      </c>
      <c r="L648" s="142">
        <v>0</v>
      </c>
      <c r="M648" s="142">
        <v>0</v>
      </c>
      <c r="N648" s="142">
        <v>0</v>
      </c>
      <c r="O648" s="142">
        <v>0</v>
      </c>
      <c r="P648" s="142">
        <v>0</v>
      </c>
      <c r="Q648" s="142">
        <v>0</v>
      </c>
      <c r="R648" s="142">
        <v>0</v>
      </c>
      <c r="S648" s="142">
        <v>0</v>
      </c>
      <c r="T648" s="142">
        <v>0</v>
      </c>
      <c r="U648" s="142">
        <v>1.0168200000000001</v>
      </c>
      <c r="V648" s="142">
        <v>3.2817588</v>
      </c>
      <c r="W648" s="142">
        <v>0.52926569999999995</v>
      </c>
      <c r="X648" s="142">
        <v>0.165768</v>
      </c>
      <c r="Y648" s="142">
        <v>0</v>
      </c>
      <c r="Z648" s="142">
        <v>0</v>
      </c>
      <c r="AA648" s="142">
        <v>0</v>
      </c>
      <c r="AB648" s="142">
        <v>0</v>
      </c>
      <c r="AC648" s="142">
        <v>0</v>
      </c>
      <c r="AD648" s="142">
        <v>0</v>
      </c>
      <c r="AE648" s="143">
        <v>0.18258540000000001</v>
      </c>
      <c r="AF648" s="140"/>
      <c r="AG648" s="140"/>
      <c r="AH648" s="140"/>
    </row>
    <row r="649" spans="1:34" x14ac:dyDescent="0.2">
      <c r="A649" s="140" t="s">
        <v>215</v>
      </c>
      <c r="B649" s="140" t="s">
        <v>30</v>
      </c>
      <c r="C649" s="140" t="s">
        <v>2011</v>
      </c>
      <c r="D649" s="141" t="s">
        <v>21</v>
      </c>
      <c r="E649" s="141" t="s">
        <v>215</v>
      </c>
      <c r="F649" s="140" t="s">
        <v>791</v>
      </c>
      <c r="G649" s="142">
        <f t="shared" si="10"/>
        <v>3.6837059000000001</v>
      </c>
      <c r="H649" s="142">
        <v>0</v>
      </c>
      <c r="I649" s="142">
        <v>2.4137978000000002</v>
      </c>
      <c r="J649" s="142">
        <v>1.2699080999999999</v>
      </c>
      <c r="K649" s="142">
        <v>0</v>
      </c>
      <c r="L649" s="142">
        <v>0</v>
      </c>
      <c r="M649" s="142">
        <v>0</v>
      </c>
      <c r="N649" s="142">
        <v>0</v>
      </c>
      <c r="O649" s="142">
        <v>0</v>
      </c>
      <c r="P649" s="142">
        <v>0</v>
      </c>
      <c r="Q649" s="142">
        <v>0</v>
      </c>
      <c r="R649" s="142">
        <v>0</v>
      </c>
      <c r="S649" s="142">
        <v>0</v>
      </c>
      <c r="T649" s="142">
        <v>0</v>
      </c>
      <c r="U649" s="142">
        <v>0.10347489999999999</v>
      </c>
      <c r="V649" s="142">
        <v>2.0282277</v>
      </c>
      <c r="W649" s="142">
        <v>0.28209519999999999</v>
      </c>
      <c r="X649" s="142">
        <v>0.102684</v>
      </c>
      <c r="Y649" s="142">
        <v>0</v>
      </c>
      <c r="Z649" s="142">
        <v>0.54074999999999995</v>
      </c>
      <c r="AA649" s="142">
        <v>0</v>
      </c>
      <c r="AB649" s="142">
        <v>0.11751</v>
      </c>
      <c r="AC649" s="142">
        <v>0.15653149999999999</v>
      </c>
      <c r="AD649" s="142">
        <v>0</v>
      </c>
      <c r="AE649" s="143">
        <v>0.35243259999999998</v>
      </c>
      <c r="AF649" s="140"/>
      <c r="AG649" s="140"/>
      <c r="AH649" s="140"/>
    </row>
    <row r="650" spans="1:34" x14ac:dyDescent="0.2">
      <c r="A650" s="140" t="s">
        <v>2607</v>
      </c>
      <c r="B650" s="140" t="s">
        <v>30</v>
      </c>
      <c r="C650" s="140" t="s">
        <v>2011</v>
      </c>
      <c r="D650" s="141" t="s">
        <v>21</v>
      </c>
      <c r="E650" s="141" t="s">
        <v>2607</v>
      </c>
      <c r="F650" s="140" t="s">
        <v>2608</v>
      </c>
      <c r="G650" s="142">
        <f t="shared" si="10"/>
        <v>3.2305598999999998</v>
      </c>
      <c r="H650" s="142">
        <v>0</v>
      </c>
      <c r="I650" s="142">
        <v>1.6754302999999999</v>
      </c>
      <c r="J650" s="142">
        <v>1.5551295999999999</v>
      </c>
      <c r="K650" s="142">
        <v>0</v>
      </c>
      <c r="L650" s="142">
        <v>0</v>
      </c>
      <c r="M650" s="142">
        <v>0</v>
      </c>
      <c r="N650" s="142">
        <v>0</v>
      </c>
      <c r="O650" s="142">
        <v>0</v>
      </c>
      <c r="P650" s="142">
        <v>0</v>
      </c>
      <c r="Q650" s="142">
        <v>0</v>
      </c>
      <c r="R650" s="142">
        <v>0</v>
      </c>
      <c r="S650" s="142">
        <v>0</v>
      </c>
      <c r="T650" s="142">
        <v>0</v>
      </c>
      <c r="U650" s="142">
        <v>0.23673730000000001</v>
      </c>
      <c r="V650" s="142">
        <v>1.1085335999999999</v>
      </c>
      <c r="W650" s="142">
        <v>0.33015939999999999</v>
      </c>
      <c r="X650" s="142">
        <v>0.3478309</v>
      </c>
      <c r="Y650" s="142">
        <v>0.18931999999999999</v>
      </c>
      <c r="Z650" s="142">
        <v>0</v>
      </c>
      <c r="AA650" s="142">
        <v>0</v>
      </c>
      <c r="AB650" s="142">
        <v>0</v>
      </c>
      <c r="AC650" s="142">
        <v>0.27767999999999998</v>
      </c>
      <c r="AD650" s="142">
        <v>0</v>
      </c>
      <c r="AE650" s="143">
        <v>0.74029869999999998</v>
      </c>
      <c r="AF650" s="140"/>
      <c r="AG650" s="140"/>
      <c r="AH650" s="140"/>
    </row>
    <row r="651" spans="1:34" x14ac:dyDescent="0.2">
      <c r="A651" s="140" t="s">
        <v>2029</v>
      </c>
      <c r="B651" s="140" t="s">
        <v>30</v>
      </c>
      <c r="C651" s="140" t="s">
        <v>2011</v>
      </c>
      <c r="D651" s="141" t="s">
        <v>21</v>
      </c>
      <c r="E651" s="141" t="s">
        <v>2029</v>
      </c>
      <c r="F651" s="140" t="s">
        <v>2035</v>
      </c>
      <c r="G651" s="142">
        <f t="shared" si="10"/>
        <v>5.0630119000000002</v>
      </c>
      <c r="H651" s="142">
        <v>0</v>
      </c>
      <c r="I651" s="142">
        <v>4.5902968</v>
      </c>
      <c r="J651" s="142">
        <v>0.4727151</v>
      </c>
      <c r="K651" s="142">
        <v>0</v>
      </c>
      <c r="L651" s="142">
        <v>0</v>
      </c>
      <c r="M651" s="142">
        <v>0</v>
      </c>
      <c r="N651" s="142">
        <v>0</v>
      </c>
      <c r="O651" s="142">
        <v>0</v>
      </c>
      <c r="P651" s="142">
        <v>0</v>
      </c>
      <c r="Q651" s="142">
        <v>0</v>
      </c>
      <c r="R651" s="142">
        <v>0</v>
      </c>
      <c r="S651" s="142">
        <v>0</v>
      </c>
      <c r="T651" s="142">
        <v>0</v>
      </c>
      <c r="U651" s="142">
        <v>0.65263899999999997</v>
      </c>
      <c r="V651" s="142">
        <v>3.3237410000000001</v>
      </c>
      <c r="W651" s="142">
        <v>0.61391680000000004</v>
      </c>
      <c r="X651" s="142">
        <v>0.105931</v>
      </c>
      <c r="Y651" s="142">
        <v>0</v>
      </c>
      <c r="Z651" s="142">
        <v>0</v>
      </c>
      <c r="AA651" s="142">
        <v>0</v>
      </c>
      <c r="AB651" s="142">
        <v>0</v>
      </c>
      <c r="AC651" s="142">
        <v>0</v>
      </c>
      <c r="AD651" s="142">
        <v>0</v>
      </c>
      <c r="AE651" s="143">
        <v>0.3667841</v>
      </c>
      <c r="AF651" s="140"/>
      <c r="AG651" s="140"/>
      <c r="AH651" s="140"/>
    </row>
    <row r="652" spans="1:34" x14ac:dyDescent="0.2">
      <c r="A652" s="140" t="s">
        <v>794</v>
      </c>
      <c r="B652" s="140" t="s">
        <v>30</v>
      </c>
      <c r="C652" s="140" t="s">
        <v>2011</v>
      </c>
      <c r="D652" s="141" t="s">
        <v>21</v>
      </c>
      <c r="E652" s="141" t="s">
        <v>794</v>
      </c>
      <c r="F652" s="140" t="s">
        <v>795</v>
      </c>
      <c r="G652" s="142">
        <f t="shared" si="10"/>
        <v>4.4106993999999995</v>
      </c>
      <c r="H652" s="142">
        <v>0.09</v>
      </c>
      <c r="I652" s="142">
        <v>3.7092218999999997</v>
      </c>
      <c r="J652" s="142">
        <v>0.61147750000000001</v>
      </c>
      <c r="K652" s="142">
        <v>0</v>
      </c>
      <c r="L652" s="142">
        <v>0</v>
      </c>
      <c r="M652" s="142">
        <v>0</v>
      </c>
      <c r="N652" s="142">
        <v>0</v>
      </c>
      <c r="O652" s="142">
        <v>0</v>
      </c>
      <c r="P652" s="142">
        <v>0</v>
      </c>
      <c r="Q652" s="142">
        <v>0.09</v>
      </c>
      <c r="R652" s="142">
        <v>0</v>
      </c>
      <c r="S652" s="142">
        <v>0</v>
      </c>
      <c r="T652" s="142">
        <v>0</v>
      </c>
      <c r="U652" s="142">
        <v>0.27753739999999999</v>
      </c>
      <c r="V652" s="142">
        <v>2.5503106999999998</v>
      </c>
      <c r="W652" s="142">
        <v>0.88137379999999999</v>
      </c>
      <c r="X652" s="142">
        <v>0.1008182</v>
      </c>
      <c r="Y652" s="142">
        <v>0</v>
      </c>
      <c r="Z652" s="142">
        <v>0</v>
      </c>
      <c r="AA652" s="142">
        <v>0</v>
      </c>
      <c r="AB652" s="142">
        <v>0</v>
      </c>
      <c r="AC652" s="142">
        <v>0</v>
      </c>
      <c r="AD652" s="142">
        <v>0</v>
      </c>
      <c r="AE652" s="143">
        <v>0.51065930000000004</v>
      </c>
      <c r="AF652" s="140"/>
      <c r="AG652" s="140"/>
      <c r="AH652" s="140"/>
    </row>
    <row r="653" spans="1:34" x14ac:dyDescent="0.2">
      <c r="A653" s="140" t="s">
        <v>988</v>
      </c>
      <c r="B653" s="140" t="s">
        <v>30</v>
      </c>
      <c r="C653" s="140" t="s">
        <v>2011</v>
      </c>
      <c r="D653" s="141" t="s">
        <v>21</v>
      </c>
      <c r="E653" s="141" t="s">
        <v>988</v>
      </c>
      <c r="F653" s="140" t="s">
        <v>1969</v>
      </c>
      <c r="G653" s="142">
        <f t="shared" si="10"/>
        <v>4.2922998999999997</v>
      </c>
      <c r="H653" s="142">
        <v>0</v>
      </c>
      <c r="I653" s="142">
        <v>3.7621763000000001</v>
      </c>
      <c r="J653" s="142">
        <v>0.53012360000000003</v>
      </c>
      <c r="K653" s="142">
        <v>0</v>
      </c>
      <c r="L653" s="142">
        <v>0</v>
      </c>
      <c r="M653" s="142">
        <v>0</v>
      </c>
      <c r="N653" s="142">
        <v>0</v>
      </c>
      <c r="O653" s="142">
        <v>0</v>
      </c>
      <c r="P653" s="142">
        <v>0</v>
      </c>
      <c r="Q653" s="142">
        <v>0</v>
      </c>
      <c r="R653" s="142">
        <v>0</v>
      </c>
      <c r="S653" s="142">
        <v>0</v>
      </c>
      <c r="T653" s="142">
        <v>0</v>
      </c>
      <c r="U653" s="142">
        <v>0.97178220000000004</v>
      </c>
      <c r="V653" s="142">
        <v>2.6360077</v>
      </c>
      <c r="W653" s="142">
        <v>0.15438640000000001</v>
      </c>
      <c r="X653" s="142">
        <v>0.37972359999999999</v>
      </c>
      <c r="Y653" s="142">
        <v>0</v>
      </c>
      <c r="Z653" s="142">
        <v>0.15040000000000001</v>
      </c>
      <c r="AA653" s="142">
        <v>0</v>
      </c>
      <c r="AB653" s="142">
        <v>0</v>
      </c>
      <c r="AC653" s="142">
        <v>0</v>
      </c>
      <c r="AD653" s="142">
        <v>0</v>
      </c>
      <c r="AE653" s="143">
        <v>0</v>
      </c>
      <c r="AF653" s="140"/>
      <c r="AG653" s="140"/>
      <c r="AH653" s="140"/>
    </row>
    <row r="654" spans="1:34" x14ac:dyDescent="0.2">
      <c r="A654" s="140" t="s">
        <v>792</v>
      </c>
      <c r="B654" s="140" t="s">
        <v>30</v>
      </c>
      <c r="C654" s="140" t="s">
        <v>2011</v>
      </c>
      <c r="D654" s="141" t="s">
        <v>21</v>
      </c>
      <c r="E654" s="141" t="s">
        <v>792</v>
      </c>
      <c r="F654" s="140" t="s">
        <v>793</v>
      </c>
      <c r="G654" s="142">
        <f t="shared" si="10"/>
        <v>3.9736225999999997</v>
      </c>
      <c r="H654" s="142">
        <v>0</v>
      </c>
      <c r="I654" s="142">
        <v>2.8314102000000001</v>
      </c>
      <c r="J654" s="142">
        <v>1.1422123999999998</v>
      </c>
      <c r="K654" s="142">
        <v>0</v>
      </c>
      <c r="L654" s="142">
        <v>0</v>
      </c>
      <c r="M654" s="142">
        <v>0</v>
      </c>
      <c r="N654" s="142">
        <v>0</v>
      </c>
      <c r="O654" s="142">
        <v>0</v>
      </c>
      <c r="P654" s="142">
        <v>0</v>
      </c>
      <c r="Q654" s="142">
        <v>0</v>
      </c>
      <c r="R654" s="142">
        <v>0</v>
      </c>
      <c r="S654" s="142">
        <v>0</v>
      </c>
      <c r="T654" s="142">
        <v>0</v>
      </c>
      <c r="U654" s="142">
        <v>0.56443699999999997</v>
      </c>
      <c r="V654" s="142">
        <v>1.7479704</v>
      </c>
      <c r="W654" s="142">
        <v>0.51900279999999999</v>
      </c>
      <c r="X654" s="142">
        <v>0</v>
      </c>
      <c r="Y654" s="142">
        <v>0.11422</v>
      </c>
      <c r="Z654" s="142">
        <v>0.65976919999999994</v>
      </c>
      <c r="AA654" s="142">
        <v>0.14980499999999999</v>
      </c>
      <c r="AB654" s="142">
        <v>0.1144382</v>
      </c>
      <c r="AC654" s="142">
        <v>0.10398</v>
      </c>
      <c r="AD654" s="142">
        <v>0</v>
      </c>
      <c r="AE654" s="143">
        <v>0</v>
      </c>
      <c r="AF654" s="140"/>
      <c r="AG654" s="140"/>
      <c r="AH654" s="140"/>
    </row>
    <row r="655" spans="1:34" x14ac:dyDescent="0.2">
      <c r="A655" s="140" t="s">
        <v>2609</v>
      </c>
      <c r="B655" s="140" t="s">
        <v>30</v>
      </c>
      <c r="C655" s="140" t="s">
        <v>2011</v>
      </c>
      <c r="D655" s="141" t="s">
        <v>21</v>
      </c>
      <c r="E655" s="141" t="s">
        <v>2609</v>
      </c>
      <c r="F655" s="140" t="s">
        <v>2610</v>
      </c>
      <c r="G655" s="142">
        <f t="shared" si="10"/>
        <v>3.6681214000000004</v>
      </c>
      <c r="H655" s="142">
        <v>0</v>
      </c>
      <c r="I655" s="142">
        <v>2.7215210000000005</v>
      </c>
      <c r="J655" s="142">
        <v>0.94660040000000001</v>
      </c>
      <c r="K655" s="142">
        <v>0</v>
      </c>
      <c r="L655" s="142">
        <v>0</v>
      </c>
      <c r="M655" s="142">
        <v>0</v>
      </c>
      <c r="N655" s="142">
        <v>0</v>
      </c>
      <c r="O655" s="142">
        <v>0</v>
      </c>
      <c r="P655" s="142">
        <v>0</v>
      </c>
      <c r="Q655" s="142">
        <v>0</v>
      </c>
      <c r="R655" s="142">
        <v>0</v>
      </c>
      <c r="S655" s="142">
        <v>0</v>
      </c>
      <c r="T655" s="142">
        <v>0</v>
      </c>
      <c r="U655" s="142">
        <v>0.15216089999999999</v>
      </c>
      <c r="V655" s="142">
        <v>2.3379983000000002</v>
      </c>
      <c r="W655" s="142">
        <v>0.23136180000000001</v>
      </c>
      <c r="X655" s="142">
        <v>0.4094604</v>
      </c>
      <c r="Y655" s="142">
        <v>0.17879999999999999</v>
      </c>
      <c r="Z655" s="142">
        <v>0.35833999999999999</v>
      </c>
      <c r="AA655" s="142">
        <v>0</v>
      </c>
      <c r="AB655" s="142">
        <v>0</v>
      </c>
      <c r="AC655" s="142">
        <v>0</v>
      </c>
      <c r="AD655" s="142">
        <v>0</v>
      </c>
      <c r="AE655" s="143">
        <v>0</v>
      </c>
      <c r="AF655" s="140"/>
      <c r="AG655" s="140"/>
      <c r="AH655" s="140"/>
    </row>
    <row r="656" spans="1:34" x14ac:dyDescent="0.2">
      <c r="A656" s="140" t="s">
        <v>2611</v>
      </c>
      <c r="B656" s="140" t="s">
        <v>30</v>
      </c>
      <c r="C656" s="140" t="s">
        <v>2011</v>
      </c>
      <c r="D656" s="141" t="s">
        <v>21</v>
      </c>
      <c r="E656" s="141" t="s">
        <v>2611</v>
      </c>
      <c r="F656" s="140" t="s">
        <v>2612</v>
      </c>
      <c r="G656" s="142">
        <f t="shared" si="10"/>
        <v>3.1279867000000001</v>
      </c>
      <c r="H656" s="142">
        <v>0</v>
      </c>
      <c r="I656" s="142">
        <v>1.0736205999999999</v>
      </c>
      <c r="J656" s="142">
        <v>2.0543661000000002</v>
      </c>
      <c r="K656" s="142">
        <v>0</v>
      </c>
      <c r="L656" s="142">
        <v>0</v>
      </c>
      <c r="M656" s="142">
        <v>0</v>
      </c>
      <c r="N656" s="142">
        <v>0</v>
      </c>
      <c r="O656" s="142">
        <v>0</v>
      </c>
      <c r="P656" s="142">
        <v>0</v>
      </c>
      <c r="Q656" s="142">
        <v>0</v>
      </c>
      <c r="R656" s="142">
        <v>0</v>
      </c>
      <c r="S656" s="142">
        <v>0</v>
      </c>
      <c r="T656" s="142">
        <v>0</v>
      </c>
      <c r="U656" s="142">
        <v>9.9749299999999999E-2</v>
      </c>
      <c r="V656" s="142">
        <v>0.87217849999999997</v>
      </c>
      <c r="W656" s="142">
        <v>0.1016928</v>
      </c>
      <c r="X656" s="142">
        <v>0.25501499999999999</v>
      </c>
      <c r="Y656" s="142">
        <v>0</v>
      </c>
      <c r="Z656" s="142">
        <v>0</v>
      </c>
      <c r="AA656" s="142">
        <v>0</v>
      </c>
      <c r="AB656" s="142">
        <v>0</v>
      </c>
      <c r="AC656" s="142">
        <v>0.29834549999999999</v>
      </c>
      <c r="AD656" s="142">
        <v>0</v>
      </c>
      <c r="AE656" s="143">
        <v>1.5010056000000001</v>
      </c>
      <c r="AF656" s="140"/>
      <c r="AG656" s="140"/>
      <c r="AH656" s="140"/>
    </row>
    <row r="657" spans="1:34" x14ac:dyDescent="0.2">
      <c r="A657" s="140" t="s">
        <v>187</v>
      </c>
      <c r="B657" s="140" t="s">
        <v>30</v>
      </c>
      <c r="C657" s="140" t="s">
        <v>2011</v>
      </c>
      <c r="D657" s="141" t="s">
        <v>21</v>
      </c>
      <c r="E657" s="141" t="s">
        <v>187</v>
      </c>
      <c r="F657" s="140" t="s">
        <v>790</v>
      </c>
      <c r="G657" s="142">
        <f t="shared" si="10"/>
        <v>5.3847202000000003</v>
      </c>
      <c r="H657" s="142">
        <v>0</v>
      </c>
      <c r="I657" s="142">
        <v>4.7683295000000001</v>
      </c>
      <c r="J657" s="142">
        <v>0.61639069999999996</v>
      </c>
      <c r="K657" s="142">
        <v>0</v>
      </c>
      <c r="L657" s="142">
        <v>0</v>
      </c>
      <c r="M657" s="142">
        <v>0</v>
      </c>
      <c r="N657" s="142">
        <v>0</v>
      </c>
      <c r="O657" s="142">
        <v>0</v>
      </c>
      <c r="P657" s="142">
        <v>0</v>
      </c>
      <c r="Q657" s="142">
        <v>0</v>
      </c>
      <c r="R657" s="142">
        <v>0</v>
      </c>
      <c r="S657" s="142">
        <v>0</v>
      </c>
      <c r="T657" s="142">
        <v>0</v>
      </c>
      <c r="U657" s="142">
        <v>0.53305089999999999</v>
      </c>
      <c r="V657" s="142">
        <v>3.3542651999999999</v>
      </c>
      <c r="W657" s="142">
        <v>0.88101339999999995</v>
      </c>
      <c r="X657" s="142">
        <v>0.24160219999999999</v>
      </c>
      <c r="Y657" s="142">
        <v>0</v>
      </c>
      <c r="Z657" s="142">
        <v>0</v>
      </c>
      <c r="AA657" s="142">
        <v>0.15504000000000001</v>
      </c>
      <c r="AB657" s="142">
        <v>0</v>
      </c>
      <c r="AC657" s="142">
        <v>0.14133899999999999</v>
      </c>
      <c r="AD657" s="142">
        <v>0</v>
      </c>
      <c r="AE657" s="143">
        <v>7.8409499999999993E-2</v>
      </c>
      <c r="AF657" s="140"/>
      <c r="AG657" s="140"/>
      <c r="AH657" s="140"/>
    </row>
    <row r="658" spans="1:34" x14ac:dyDescent="0.2">
      <c r="A658" s="140" t="s">
        <v>75</v>
      </c>
      <c r="B658" s="140" t="s">
        <v>30</v>
      </c>
      <c r="C658" s="140" t="s">
        <v>2011</v>
      </c>
      <c r="D658" s="141" t="s">
        <v>21</v>
      </c>
      <c r="E658" s="141" t="s">
        <v>75</v>
      </c>
      <c r="F658" s="140" t="s">
        <v>789</v>
      </c>
      <c r="G658" s="142">
        <f t="shared" si="10"/>
        <v>4.6048273000000002</v>
      </c>
      <c r="H658" s="142">
        <v>0</v>
      </c>
      <c r="I658" s="142">
        <v>2.0051733999999999</v>
      </c>
      <c r="J658" s="142">
        <v>2.5996538999999999</v>
      </c>
      <c r="K658" s="142">
        <v>0</v>
      </c>
      <c r="L658" s="142">
        <v>0</v>
      </c>
      <c r="M658" s="142">
        <v>0</v>
      </c>
      <c r="N658" s="142">
        <v>0</v>
      </c>
      <c r="O658" s="142">
        <v>0</v>
      </c>
      <c r="P658" s="142">
        <v>0</v>
      </c>
      <c r="Q658" s="142">
        <v>0</v>
      </c>
      <c r="R658" s="142">
        <v>0</v>
      </c>
      <c r="S658" s="142">
        <v>0</v>
      </c>
      <c r="T658" s="142">
        <v>0</v>
      </c>
      <c r="U658" s="142">
        <v>0.23212150000000001</v>
      </c>
      <c r="V658" s="142">
        <v>1.6612342</v>
      </c>
      <c r="W658" s="142">
        <v>0.11181770000000001</v>
      </c>
      <c r="X658" s="142">
        <v>0.3367232</v>
      </c>
      <c r="Y658" s="142">
        <v>0.14133000000000001</v>
      </c>
      <c r="Z658" s="142">
        <v>0.13123000000000001</v>
      </c>
      <c r="AA658" s="142">
        <v>0.2364</v>
      </c>
      <c r="AB658" s="142">
        <v>0</v>
      </c>
      <c r="AC658" s="142">
        <v>0.203879</v>
      </c>
      <c r="AD658" s="142">
        <v>0</v>
      </c>
      <c r="AE658" s="143">
        <v>1.5500917000000001</v>
      </c>
      <c r="AF658" s="140"/>
      <c r="AG658" s="140"/>
      <c r="AH658" s="140"/>
    </row>
    <row r="659" spans="1:34" x14ac:dyDescent="0.2">
      <c r="A659" s="140" t="s">
        <v>984</v>
      </c>
      <c r="B659" s="140" t="s">
        <v>65</v>
      </c>
      <c r="C659" s="140" t="s">
        <v>298</v>
      </c>
      <c r="D659" s="141" t="s">
        <v>22</v>
      </c>
      <c r="E659" s="141" t="s">
        <v>984</v>
      </c>
      <c r="F659" s="140" t="s">
        <v>1907</v>
      </c>
      <c r="G659" s="142">
        <f t="shared" si="10"/>
        <v>5.8855529000000004</v>
      </c>
      <c r="H659" s="142">
        <v>0.38</v>
      </c>
      <c r="I659" s="142">
        <v>3.9293594000000001</v>
      </c>
      <c r="J659" s="142">
        <v>1.5761935</v>
      </c>
      <c r="K659" s="142">
        <v>0.17</v>
      </c>
      <c r="L659" s="142">
        <v>0.21</v>
      </c>
      <c r="M659" s="142">
        <v>0</v>
      </c>
      <c r="N659" s="142">
        <v>0</v>
      </c>
      <c r="O659" s="142">
        <v>0</v>
      </c>
      <c r="P659" s="142">
        <v>0</v>
      </c>
      <c r="Q659" s="142">
        <v>0</v>
      </c>
      <c r="R659" s="142">
        <v>0</v>
      </c>
      <c r="S659" s="142">
        <v>0</v>
      </c>
      <c r="T659" s="142">
        <v>0</v>
      </c>
      <c r="U659" s="142">
        <v>0.47873840000000001</v>
      </c>
      <c r="V659" s="142">
        <v>2.5308004</v>
      </c>
      <c r="W659" s="142">
        <v>0.91982059999999999</v>
      </c>
      <c r="X659" s="142">
        <v>0.91874350000000005</v>
      </c>
      <c r="Y659" s="142">
        <v>0.53385000000000005</v>
      </c>
      <c r="Z659" s="142">
        <v>0.1236</v>
      </c>
      <c r="AA659" s="142">
        <v>0</v>
      </c>
      <c r="AB659" s="142">
        <v>0</v>
      </c>
      <c r="AC659" s="142">
        <v>0</v>
      </c>
      <c r="AD659" s="142">
        <v>0</v>
      </c>
      <c r="AE659" s="143">
        <v>0</v>
      </c>
      <c r="AF659" s="140"/>
      <c r="AG659" s="140"/>
      <c r="AH659" s="140"/>
    </row>
    <row r="660" spans="1:34" x14ac:dyDescent="0.2">
      <c r="A660" s="140" t="s">
        <v>2613</v>
      </c>
      <c r="B660" s="140" t="s">
        <v>65</v>
      </c>
      <c r="C660" s="140" t="s">
        <v>298</v>
      </c>
      <c r="D660" s="141" t="s">
        <v>22</v>
      </c>
      <c r="E660" s="141" t="s">
        <v>2613</v>
      </c>
      <c r="F660" s="140" t="s">
        <v>2614</v>
      </c>
      <c r="G660" s="142">
        <f t="shared" si="10"/>
        <v>4.2392181000000004</v>
      </c>
      <c r="H660" s="142">
        <v>0.53</v>
      </c>
      <c r="I660" s="142">
        <v>2.8416573000000005</v>
      </c>
      <c r="J660" s="142">
        <v>0.86756079999999991</v>
      </c>
      <c r="K660" s="142">
        <v>0</v>
      </c>
      <c r="L660" s="142">
        <v>0.14000000000000001</v>
      </c>
      <c r="M660" s="142">
        <v>0</v>
      </c>
      <c r="N660" s="142">
        <v>0</v>
      </c>
      <c r="O660" s="142">
        <v>0.39</v>
      </c>
      <c r="P660" s="142">
        <v>0</v>
      </c>
      <c r="Q660" s="142">
        <v>0</v>
      </c>
      <c r="R660" s="142">
        <v>0</v>
      </c>
      <c r="S660" s="142">
        <v>0</v>
      </c>
      <c r="T660" s="142">
        <v>0</v>
      </c>
      <c r="U660" s="142">
        <v>0.26432290000000003</v>
      </c>
      <c r="V660" s="142">
        <v>2.2490896</v>
      </c>
      <c r="W660" s="142">
        <v>0.3282448</v>
      </c>
      <c r="X660" s="142">
        <v>0.32247379999999998</v>
      </c>
      <c r="Y660" s="142">
        <v>0</v>
      </c>
      <c r="Z660" s="142">
        <v>0</v>
      </c>
      <c r="AA660" s="142">
        <v>0.106</v>
      </c>
      <c r="AB660" s="142">
        <v>0</v>
      </c>
      <c r="AC660" s="142">
        <v>0</v>
      </c>
      <c r="AD660" s="142">
        <v>0</v>
      </c>
      <c r="AE660" s="143">
        <v>0.43908700000000001</v>
      </c>
      <c r="AF660" s="140"/>
      <c r="AG660" s="140"/>
      <c r="AH660" s="140"/>
    </row>
    <row r="661" spans="1:34" x14ac:dyDescent="0.2">
      <c r="A661" s="140" t="s">
        <v>801</v>
      </c>
      <c r="B661" s="140" t="s">
        <v>65</v>
      </c>
      <c r="C661" s="140" t="s">
        <v>298</v>
      </c>
      <c r="D661" s="141" t="s">
        <v>22</v>
      </c>
      <c r="E661" s="141" t="s">
        <v>801</v>
      </c>
      <c r="F661" s="140" t="s">
        <v>802</v>
      </c>
      <c r="G661" s="142">
        <f t="shared" si="10"/>
        <v>3.5341658000000002</v>
      </c>
      <c r="H661" s="142">
        <v>0</v>
      </c>
      <c r="I661" s="142">
        <v>3.4173040000000001</v>
      </c>
      <c r="J661" s="142">
        <v>0.1168618</v>
      </c>
      <c r="K661" s="142">
        <v>0</v>
      </c>
      <c r="L661" s="142">
        <v>0</v>
      </c>
      <c r="M661" s="142">
        <v>0</v>
      </c>
      <c r="N661" s="142">
        <v>0</v>
      </c>
      <c r="O661" s="142">
        <v>0</v>
      </c>
      <c r="P661" s="142">
        <v>0</v>
      </c>
      <c r="Q661" s="142">
        <v>0</v>
      </c>
      <c r="R661" s="142">
        <v>0</v>
      </c>
      <c r="S661" s="142">
        <v>0</v>
      </c>
      <c r="T661" s="142">
        <v>0</v>
      </c>
      <c r="U661" s="142">
        <v>0.56716829999999996</v>
      </c>
      <c r="V661" s="142">
        <v>2.2749972000000001</v>
      </c>
      <c r="W661" s="142">
        <v>0.5751385</v>
      </c>
      <c r="X661" s="142">
        <v>0</v>
      </c>
      <c r="Y661" s="142">
        <v>0.1168618</v>
      </c>
      <c r="Z661" s="142">
        <v>0</v>
      </c>
      <c r="AA661" s="142">
        <v>0</v>
      </c>
      <c r="AB661" s="142">
        <v>0</v>
      </c>
      <c r="AC661" s="142">
        <v>0</v>
      </c>
      <c r="AD661" s="142">
        <v>0</v>
      </c>
      <c r="AE661" s="143">
        <v>0</v>
      </c>
      <c r="AF661" s="140"/>
      <c r="AG661" s="140"/>
      <c r="AH661" s="140"/>
    </row>
    <row r="662" spans="1:34" x14ac:dyDescent="0.2">
      <c r="A662" s="140" t="s">
        <v>2050</v>
      </c>
      <c r="B662" s="140" t="s">
        <v>65</v>
      </c>
      <c r="C662" s="140" t="s">
        <v>298</v>
      </c>
      <c r="D662" s="141" t="s">
        <v>22</v>
      </c>
      <c r="E662" s="141" t="s">
        <v>2050</v>
      </c>
      <c r="F662" s="140" t="s">
        <v>2615</v>
      </c>
      <c r="G662" s="142">
        <f t="shared" si="10"/>
        <v>6.8074291000000002</v>
      </c>
      <c r="H662" s="142">
        <v>0.12</v>
      </c>
      <c r="I662" s="142">
        <v>6.2968077999999998</v>
      </c>
      <c r="J662" s="142">
        <v>0.3906213</v>
      </c>
      <c r="K662" s="142">
        <v>0.12</v>
      </c>
      <c r="L662" s="142">
        <v>0</v>
      </c>
      <c r="M662" s="142">
        <v>0</v>
      </c>
      <c r="N662" s="142">
        <v>0</v>
      </c>
      <c r="O662" s="142">
        <v>0</v>
      </c>
      <c r="P662" s="142">
        <v>0</v>
      </c>
      <c r="Q662" s="142">
        <v>0</v>
      </c>
      <c r="R662" s="142">
        <v>0</v>
      </c>
      <c r="S662" s="142">
        <v>0</v>
      </c>
      <c r="T662" s="142">
        <v>0</v>
      </c>
      <c r="U662" s="142">
        <v>1.1028340000000001</v>
      </c>
      <c r="V662" s="142">
        <v>4.2017331000000002</v>
      </c>
      <c r="W662" s="142">
        <v>0.99224069999999998</v>
      </c>
      <c r="X662" s="142">
        <v>0.24761240000000001</v>
      </c>
      <c r="Y662" s="142">
        <v>0.14300889999999999</v>
      </c>
      <c r="Z662" s="142">
        <v>0</v>
      </c>
      <c r="AA662" s="142">
        <v>0</v>
      </c>
      <c r="AB662" s="142">
        <v>0</v>
      </c>
      <c r="AC662" s="142">
        <v>0</v>
      </c>
      <c r="AD662" s="142">
        <v>0</v>
      </c>
      <c r="AE662" s="143">
        <v>0</v>
      </c>
      <c r="AF662" s="140"/>
      <c r="AG662" s="140"/>
      <c r="AH662" s="140"/>
    </row>
    <row r="663" spans="1:34" x14ac:dyDescent="0.2">
      <c r="A663" s="140" t="s">
        <v>2616</v>
      </c>
      <c r="B663" s="140" t="s">
        <v>65</v>
      </c>
      <c r="C663" s="140" t="s">
        <v>298</v>
      </c>
      <c r="D663" s="141" t="s">
        <v>22</v>
      </c>
      <c r="E663" s="141" t="s">
        <v>2616</v>
      </c>
      <c r="F663" s="140" t="s">
        <v>2617</v>
      </c>
      <c r="G663" s="142">
        <f t="shared" si="10"/>
        <v>5.8502811999999995</v>
      </c>
      <c r="H663" s="142">
        <v>0</v>
      </c>
      <c r="I663" s="142">
        <v>5.0196731999999997</v>
      </c>
      <c r="J663" s="142">
        <v>0.83060800000000001</v>
      </c>
      <c r="K663" s="142">
        <v>0</v>
      </c>
      <c r="L663" s="142">
        <v>0</v>
      </c>
      <c r="M663" s="142">
        <v>0</v>
      </c>
      <c r="N663" s="142">
        <v>0</v>
      </c>
      <c r="O663" s="142">
        <v>0</v>
      </c>
      <c r="P663" s="142">
        <v>0</v>
      </c>
      <c r="Q663" s="142">
        <v>0</v>
      </c>
      <c r="R663" s="142">
        <v>0</v>
      </c>
      <c r="S663" s="142">
        <v>0</v>
      </c>
      <c r="T663" s="142">
        <v>0</v>
      </c>
      <c r="U663" s="142">
        <v>1.0395524</v>
      </c>
      <c r="V663" s="142">
        <v>2.8340607000000002</v>
      </c>
      <c r="W663" s="142">
        <v>1.1460600999999999</v>
      </c>
      <c r="X663" s="142">
        <v>0.35822500000000002</v>
      </c>
      <c r="Y663" s="142">
        <v>0</v>
      </c>
      <c r="Z663" s="142">
        <v>0</v>
      </c>
      <c r="AA663" s="142">
        <v>0</v>
      </c>
      <c r="AB663" s="142">
        <v>0</v>
      </c>
      <c r="AC663" s="142">
        <v>0</v>
      </c>
      <c r="AD663" s="142">
        <v>0</v>
      </c>
      <c r="AE663" s="143">
        <v>0.472383</v>
      </c>
      <c r="AF663" s="140"/>
      <c r="AG663" s="140"/>
      <c r="AH663" s="140"/>
    </row>
    <row r="664" spans="1:34" x14ac:dyDescent="0.2">
      <c r="A664" s="140" t="s">
        <v>797</v>
      </c>
      <c r="B664" s="140" t="s">
        <v>65</v>
      </c>
      <c r="C664" s="140" t="s">
        <v>298</v>
      </c>
      <c r="D664" s="141" t="s">
        <v>22</v>
      </c>
      <c r="E664" s="141" t="s">
        <v>797</v>
      </c>
      <c r="F664" s="140" t="s">
        <v>798</v>
      </c>
      <c r="G664" s="142">
        <f t="shared" si="10"/>
        <v>4.8352221000000002</v>
      </c>
      <c r="H664" s="142">
        <v>0</v>
      </c>
      <c r="I664" s="142">
        <v>4.3890637000000003</v>
      </c>
      <c r="J664" s="142">
        <v>0.44615840000000001</v>
      </c>
      <c r="K664" s="142">
        <v>0</v>
      </c>
      <c r="L664" s="142">
        <v>0</v>
      </c>
      <c r="M664" s="142">
        <v>0</v>
      </c>
      <c r="N664" s="142">
        <v>0</v>
      </c>
      <c r="O664" s="142">
        <v>0</v>
      </c>
      <c r="P664" s="142">
        <v>0</v>
      </c>
      <c r="Q664" s="142">
        <v>0</v>
      </c>
      <c r="R664" s="142">
        <v>0</v>
      </c>
      <c r="S664" s="142">
        <v>0</v>
      </c>
      <c r="T664" s="142">
        <v>0</v>
      </c>
      <c r="U664" s="142">
        <v>0.88841170000000003</v>
      </c>
      <c r="V664" s="142">
        <v>2.8240538000000002</v>
      </c>
      <c r="W664" s="142">
        <v>0.67659820000000004</v>
      </c>
      <c r="X664" s="142">
        <v>0.102684</v>
      </c>
      <c r="Y664" s="142">
        <v>0</v>
      </c>
      <c r="Z664" s="142">
        <v>0.34347440000000001</v>
      </c>
      <c r="AA664" s="142">
        <v>0</v>
      </c>
      <c r="AB664" s="142">
        <v>0</v>
      </c>
      <c r="AC664" s="142">
        <v>0</v>
      </c>
      <c r="AD664" s="142">
        <v>0</v>
      </c>
      <c r="AE664" s="143">
        <v>0</v>
      </c>
      <c r="AF664" s="140"/>
      <c r="AG664" s="140"/>
      <c r="AH664" s="140"/>
    </row>
    <row r="665" spans="1:34" x14ac:dyDescent="0.2">
      <c r="A665" s="140" t="s">
        <v>2618</v>
      </c>
      <c r="B665" s="140" t="s">
        <v>65</v>
      </c>
      <c r="C665" s="140" t="s">
        <v>298</v>
      </c>
      <c r="D665" s="141" t="s">
        <v>22</v>
      </c>
      <c r="E665" s="141" t="s">
        <v>2618</v>
      </c>
      <c r="F665" s="140" t="s">
        <v>2619</v>
      </c>
      <c r="G665" s="142">
        <f t="shared" si="10"/>
        <v>4.1228400000000001</v>
      </c>
      <c r="H665" s="142">
        <v>0</v>
      </c>
      <c r="I665" s="142">
        <v>3.6722042999999998</v>
      </c>
      <c r="J665" s="142">
        <v>0.45063569999999997</v>
      </c>
      <c r="K665" s="142">
        <v>0</v>
      </c>
      <c r="L665" s="142">
        <v>0</v>
      </c>
      <c r="M665" s="142">
        <v>0</v>
      </c>
      <c r="N665" s="142">
        <v>0</v>
      </c>
      <c r="O665" s="142">
        <v>0</v>
      </c>
      <c r="P665" s="142">
        <v>0</v>
      </c>
      <c r="Q665" s="142">
        <v>0</v>
      </c>
      <c r="R665" s="142">
        <v>0</v>
      </c>
      <c r="S665" s="142">
        <v>0</v>
      </c>
      <c r="T665" s="142">
        <v>0</v>
      </c>
      <c r="U665" s="142">
        <v>0.64400190000000002</v>
      </c>
      <c r="V665" s="142">
        <v>2.2434270999999999</v>
      </c>
      <c r="W665" s="142">
        <v>0.78477529999999995</v>
      </c>
      <c r="X665" s="142">
        <v>0.28809570000000001</v>
      </c>
      <c r="Y665" s="142">
        <v>0</v>
      </c>
      <c r="Z665" s="142">
        <v>0</v>
      </c>
      <c r="AA665" s="142">
        <v>0.1186</v>
      </c>
      <c r="AB665" s="142">
        <v>0</v>
      </c>
      <c r="AC665" s="142">
        <v>0</v>
      </c>
      <c r="AD665" s="142">
        <v>0</v>
      </c>
      <c r="AE665" s="143">
        <v>4.394E-2</v>
      </c>
      <c r="AF665" s="140"/>
      <c r="AG665" s="140"/>
      <c r="AH665" s="140"/>
    </row>
    <row r="666" spans="1:34" x14ac:dyDescent="0.2">
      <c r="A666" s="140" t="s">
        <v>161</v>
      </c>
      <c r="B666" s="140" t="s">
        <v>65</v>
      </c>
      <c r="C666" s="140" t="s">
        <v>298</v>
      </c>
      <c r="D666" s="141" t="s">
        <v>22</v>
      </c>
      <c r="E666" s="141" t="s">
        <v>161</v>
      </c>
      <c r="F666" s="140" t="s">
        <v>800</v>
      </c>
      <c r="G666" s="142">
        <f t="shared" si="10"/>
        <v>10.755465600000001</v>
      </c>
      <c r="H666" s="142">
        <v>0</v>
      </c>
      <c r="I666" s="142">
        <v>10.1433602</v>
      </c>
      <c r="J666" s="142">
        <v>0.61210539999999991</v>
      </c>
      <c r="K666" s="142">
        <v>0</v>
      </c>
      <c r="L666" s="142">
        <v>0</v>
      </c>
      <c r="M666" s="142">
        <v>0</v>
      </c>
      <c r="N666" s="142">
        <v>0</v>
      </c>
      <c r="O666" s="142">
        <v>0</v>
      </c>
      <c r="P666" s="142">
        <v>0</v>
      </c>
      <c r="Q666" s="142">
        <v>0</v>
      </c>
      <c r="R666" s="142">
        <v>0</v>
      </c>
      <c r="S666" s="142">
        <v>0</v>
      </c>
      <c r="T666" s="142">
        <v>0</v>
      </c>
      <c r="U666" s="142">
        <v>1.7838609000000001</v>
      </c>
      <c r="V666" s="142">
        <v>5.8399147999999999</v>
      </c>
      <c r="W666" s="142">
        <v>2.5195845000000001</v>
      </c>
      <c r="X666" s="142">
        <v>0.2414424</v>
      </c>
      <c r="Y666" s="142">
        <v>0</v>
      </c>
      <c r="Z666" s="142">
        <v>0.20117199999999999</v>
      </c>
      <c r="AA666" s="142">
        <v>0</v>
      </c>
      <c r="AB666" s="142">
        <v>0</v>
      </c>
      <c r="AC666" s="142">
        <v>0</v>
      </c>
      <c r="AD666" s="142">
        <v>0</v>
      </c>
      <c r="AE666" s="143">
        <v>0.169491</v>
      </c>
      <c r="AF666" s="140"/>
      <c r="AG666" s="140"/>
      <c r="AH666" s="140"/>
    </row>
    <row r="667" spans="1:34" x14ac:dyDescent="0.2">
      <c r="A667" s="140" t="s">
        <v>2620</v>
      </c>
      <c r="B667" s="140" t="s">
        <v>65</v>
      </c>
      <c r="C667" s="140" t="s">
        <v>298</v>
      </c>
      <c r="D667" s="141" t="s">
        <v>22</v>
      </c>
      <c r="E667" s="141" t="s">
        <v>2620</v>
      </c>
      <c r="F667" s="140" t="s">
        <v>2621</v>
      </c>
      <c r="G667" s="142">
        <f t="shared" si="10"/>
        <v>5.6367370999999995</v>
      </c>
      <c r="H667" s="142">
        <v>0</v>
      </c>
      <c r="I667" s="142">
        <v>5.2836508999999996</v>
      </c>
      <c r="J667" s="142">
        <v>0.35308620000000002</v>
      </c>
      <c r="K667" s="142">
        <v>0</v>
      </c>
      <c r="L667" s="142">
        <v>0</v>
      </c>
      <c r="M667" s="142">
        <v>0</v>
      </c>
      <c r="N667" s="142">
        <v>0</v>
      </c>
      <c r="O667" s="142">
        <v>0</v>
      </c>
      <c r="P667" s="142">
        <v>0</v>
      </c>
      <c r="Q667" s="142">
        <v>0</v>
      </c>
      <c r="R667" s="142">
        <v>0</v>
      </c>
      <c r="S667" s="142">
        <v>0</v>
      </c>
      <c r="T667" s="142">
        <v>0</v>
      </c>
      <c r="U667" s="142">
        <v>0.9041669</v>
      </c>
      <c r="V667" s="142">
        <v>3.4617461</v>
      </c>
      <c r="W667" s="142">
        <v>0.9177379</v>
      </c>
      <c r="X667" s="142">
        <v>0</v>
      </c>
      <c r="Y667" s="142">
        <v>0</v>
      </c>
      <c r="Z667" s="142">
        <v>0</v>
      </c>
      <c r="AA667" s="142">
        <v>0.11616</v>
      </c>
      <c r="AB667" s="142">
        <v>0</v>
      </c>
      <c r="AC667" s="142">
        <v>0.13533000000000001</v>
      </c>
      <c r="AD667" s="142">
        <v>0</v>
      </c>
      <c r="AE667" s="143">
        <v>0.1015962</v>
      </c>
      <c r="AF667" s="140"/>
      <c r="AG667" s="140"/>
      <c r="AH667" s="140"/>
    </row>
    <row r="668" spans="1:34" x14ac:dyDescent="0.2">
      <c r="A668" s="140" t="s">
        <v>2622</v>
      </c>
      <c r="B668" s="140" t="s">
        <v>65</v>
      </c>
      <c r="C668" s="140" t="s">
        <v>298</v>
      </c>
      <c r="D668" s="141" t="s">
        <v>22</v>
      </c>
      <c r="E668" s="141" t="s">
        <v>2622</v>
      </c>
      <c r="F668" s="140" t="s">
        <v>2623</v>
      </c>
      <c r="G668" s="142">
        <f t="shared" si="10"/>
        <v>5.0743676000000004</v>
      </c>
      <c r="H668" s="142">
        <v>0.11</v>
      </c>
      <c r="I668" s="142">
        <v>4.6857896999999999</v>
      </c>
      <c r="J668" s="142">
        <v>0.27857789999999999</v>
      </c>
      <c r="K668" s="142">
        <v>0</v>
      </c>
      <c r="L668" s="142">
        <v>0</v>
      </c>
      <c r="M668" s="142">
        <v>0</v>
      </c>
      <c r="N668" s="142">
        <v>0.11</v>
      </c>
      <c r="O668" s="142">
        <v>0</v>
      </c>
      <c r="P668" s="142">
        <v>0</v>
      </c>
      <c r="Q668" s="142">
        <v>0</v>
      </c>
      <c r="R668" s="142">
        <v>0</v>
      </c>
      <c r="S668" s="142">
        <v>0</v>
      </c>
      <c r="T668" s="142">
        <v>0</v>
      </c>
      <c r="U668" s="142">
        <v>1.4053499</v>
      </c>
      <c r="V668" s="142">
        <v>2.6281283000000002</v>
      </c>
      <c r="W668" s="142">
        <v>0.65231150000000004</v>
      </c>
      <c r="X668" s="142">
        <v>0.2063943</v>
      </c>
      <c r="Y668" s="142">
        <v>0</v>
      </c>
      <c r="Z668" s="142">
        <v>0</v>
      </c>
      <c r="AA668" s="142">
        <v>0</v>
      </c>
      <c r="AB668" s="142">
        <v>0</v>
      </c>
      <c r="AC668" s="142">
        <v>0</v>
      </c>
      <c r="AD668" s="142">
        <v>0</v>
      </c>
      <c r="AE668" s="143">
        <v>7.2183600000000001E-2</v>
      </c>
      <c r="AF668" s="140"/>
      <c r="AG668" s="140"/>
      <c r="AH668" s="140"/>
    </row>
    <row r="669" spans="1:34" x14ac:dyDescent="0.2">
      <c r="A669" s="140" t="s">
        <v>2624</v>
      </c>
      <c r="B669" s="140" t="s">
        <v>65</v>
      </c>
      <c r="C669" s="140" t="s">
        <v>298</v>
      </c>
      <c r="D669" s="141" t="s">
        <v>22</v>
      </c>
      <c r="E669" s="141" t="s">
        <v>2624</v>
      </c>
      <c r="F669" s="140" t="s">
        <v>2625</v>
      </c>
      <c r="G669" s="142">
        <f t="shared" si="10"/>
        <v>5.3688425999999989</v>
      </c>
      <c r="H669" s="142">
        <v>0</v>
      </c>
      <c r="I669" s="142">
        <v>4.8300231999999994</v>
      </c>
      <c r="J669" s="142">
        <v>0.53881939999999995</v>
      </c>
      <c r="K669" s="142">
        <v>0</v>
      </c>
      <c r="L669" s="142">
        <v>0</v>
      </c>
      <c r="M669" s="142">
        <v>0</v>
      </c>
      <c r="N669" s="142">
        <v>0</v>
      </c>
      <c r="O669" s="142">
        <v>0</v>
      </c>
      <c r="P669" s="142">
        <v>0</v>
      </c>
      <c r="Q669" s="142">
        <v>0</v>
      </c>
      <c r="R669" s="142">
        <v>0</v>
      </c>
      <c r="S669" s="142">
        <v>0</v>
      </c>
      <c r="T669" s="142">
        <v>0</v>
      </c>
      <c r="U669" s="142">
        <v>0.55214459999999999</v>
      </c>
      <c r="V669" s="142">
        <v>3.8182341000000002</v>
      </c>
      <c r="W669" s="142">
        <v>0.45964450000000001</v>
      </c>
      <c r="X669" s="142">
        <v>0.2380196</v>
      </c>
      <c r="Y669" s="142">
        <v>0</v>
      </c>
      <c r="Z669" s="142">
        <v>0</v>
      </c>
      <c r="AA669" s="142">
        <v>0</v>
      </c>
      <c r="AB669" s="142">
        <v>0</v>
      </c>
      <c r="AC669" s="142">
        <v>0.13156000000000001</v>
      </c>
      <c r="AD669" s="142">
        <v>0</v>
      </c>
      <c r="AE669" s="143">
        <v>0.1692398</v>
      </c>
      <c r="AF669" s="140"/>
      <c r="AG669" s="140"/>
      <c r="AH669" s="140"/>
    </row>
    <row r="670" spans="1:34" x14ac:dyDescent="0.2">
      <c r="A670" s="140" t="s">
        <v>192</v>
      </c>
      <c r="B670" s="140" t="s">
        <v>65</v>
      </c>
      <c r="C670" s="140" t="s">
        <v>298</v>
      </c>
      <c r="D670" s="141" t="s">
        <v>22</v>
      </c>
      <c r="E670" s="141" t="s">
        <v>192</v>
      </c>
      <c r="F670" s="140" t="s">
        <v>246</v>
      </c>
      <c r="G670" s="142">
        <f t="shared" si="10"/>
        <v>5.4814178</v>
      </c>
      <c r="H670" s="142">
        <v>0.2</v>
      </c>
      <c r="I670" s="142">
        <v>4.5577247999999999</v>
      </c>
      <c r="J670" s="142">
        <v>0.72369300000000003</v>
      </c>
      <c r="K670" s="142">
        <v>0.1</v>
      </c>
      <c r="L670" s="142">
        <v>0</v>
      </c>
      <c r="M670" s="142">
        <v>0</v>
      </c>
      <c r="N670" s="142">
        <v>0</v>
      </c>
      <c r="O670" s="142">
        <v>0.1</v>
      </c>
      <c r="P670" s="142">
        <v>0</v>
      </c>
      <c r="Q670" s="142">
        <v>0</v>
      </c>
      <c r="R670" s="142">
        <v>0</v>
      </c>
      <c r="S670" s="142">
        <v>0</v>
      </c>
      <c r="T670" s="142">
        <v>0</v>
      </c>
      <c r="U670" s="142">
        <v>0.68422050000000001</v>
      </c>
      <c r="V670" s="142">
        <v>3.1282513999999999</v>
      </c>
      <c r="W670" s="142">
        <v>0.7452529</v>
      </c>
      <c r="X670" s="142">
        <v>0</v>
      </c>
      <c r="Y670" s="142">
        <v>0</v>
      </c>
      <c r="Z670" s="142">
        <v>0</v>
      </c>
      <c r="AA670" s="142">
        <v>0</v>
      </c>
      <c r="AB670" s="142">
        <v>0.18032000000000001</v>
      </c>
      <c r="AC670" s="142">
        <v>0.1065948</v>
      </c>
      <c r="AD670" s="142">
        <v>0</v>
      </c>
      <c r="AE670" s="143">
        <v>0.43677820000000001</v>
      </c>
      <c r="AF670" s="140"/>
      <c r="AG670" s="140"/>
      <c r="AH670" s="140"/>
    </row>
    <row r="671" spans="1:34" x14ac:dyDescent="0.2">
      <c r="A671" s="140" t="s">
        <v>1996</v>
      </c>
      <c r="B671" s="140" t="s">
        <v>65</v>
      </c>
      <c r="C671" s="140" t="s">
        <v>298</v>
      </c>
      <c r="D671" s="141" t="s">
        <v>22</v>
      </c>
      <c r="E671" s="141" t="s">
        <v>1996</v>
      </c>
      <c r="F671" s="140" t="s">
        <v>2037</v>
      </c>
      <c r="G671" s="142">
        <f t="shared" si="10"/>
        <v>8.4693252000000001</v>
      </c>
      <c r="H671" s="142">
        <v>0</v>
      </c>
      <c r="I671" s="142">
        <v>6.5675809000000003</v>
      </c>
      <c r="J671" s="142">
        <v>1.9017443000000001</v>
      </c>
      <c r="K671" s="142">
        <v>0</v>
      </c>
      <c r="L671" s="142">
        <v>0</v>
      </c>
      <c r="M671" s="142">
        <v>0</v>
      </c>
      <c r="N671" s="142">
        <v>0</v>
      </c>
      <c r="O671" s="142">
        <v>0</v>
      </c>
      <c r="P671" s="142">
        <v>0</v>
      </c>
      <c r="Q671" s="142">
        <v>0</v>
      </c>
      <c r="R671" s="142">
        <v>0</v>
      </c>
      <c r="S671" s="142">
        <v>0</v>
      </c>
      <c r="T671" s="142">
        <v>0</v>
      </c>
      <c r="U671" s="142">
        <v>0.85712880000000002</v>
      </c>
      <c r="V671" s="142">
        <v>4.5924718000000002</v>
      </c>
      <c r="W671" s="142">
        <v>1.1179802999999999</v>
      </c>
      <c r="X671" s="142">
        <v>0</v>
      </c>
      <c r="Y671" s="142">
        <v>0</v>
      </c>
      <c r="Z671" s="142">
        <v>0</v>
      </c>
      <c r="AA671" s="142">
        <v>0</v>
      </c>
      <c r="AB671" s="142">
        <v>0.11294</v>
      </c>
      <c r="AC671" s="142">
        <v>0.15779399999999999</v>
      </c>
      <c r="AD671" s="142">
        <v>0</v>
      </c>
      <c r="AE671" s="143">
        <v>1.6310103</v>
      </c>
      <c r="AF671" s="140"/>
      <c r="AG671" s="140"/>
      <c r="AH671" s="140"/>
    </row>
    <row r="672" spans="1:34" x14ac:dyDescent="0.2">
      <c r="A672" s="140" t="s">
        <v>99</v>
      </c>
      <c r="B672" s="140" t="s">
        <v>65</v>
      </c>
      <c r="C672" s="140" t="s">
        <v>298</v>
      </c>
      <c r="D672" s="141" t="s">
        <v>22</v>
      </c>
      <c r="E672" s="141" t="s">
        <v>99</v>
      </c>
      <c r="F672" s="140" t="s">
        <v>796</v>
      </c>
      <c r="G672" s="142">
        <f t="shared" si="10"/>
        <v>4.4937234999999998</v>
      </c>
      <c r="H672" s="142">
        <v>0.09</v>
      </c>
      <c r="I672" s="142">
        <v>4.0203423000000003</v>
      </c>
      <c r="J672" s="142">
        <v>0.38338119999999998</v>
      </c>
      <c r="K672" s="142">
        <v>0.09</v>
      </c>
      <c r="L672" s="142">
        <v>0</v>
      </c>
      <c r="M672" s="142">
        <v>0</v>
      </c>
      <c r="N672" s="142">
        <v>0</v>
      </c>
      <c r="O672" s="142">
        <v>0</v>
      </c>
      <c r="P672" s="142">
        <v>0</v>
      </c>
      <c r="Q672" s="142">
        <v>0</v>
      </c>
      <c r="R672" s="142">
        <v>0</v>
      </c>
      <c r="S672" s="142">
        <v>0</v>
      </c>
      <c r="T672" s="142">
        <v>0</v>
      </c>
      <c r="U672" s="142">
        <v>0.39660879999999998</v>
      </c>
      <c r="V672" s="142">
        <v>3.0622067999999998</v>
      </c>
      <c r="W672" s="142">
        <v>0.56152670000000005</v>
      </c>
      <c r="X672" s="142">
        <v>0</v>
      </c>
      <c r="Y672" s="142">
        <v>0.25547120000000001</v>
      </c>
      <c r="Z672" s="142">
        <v>0</v>
      </c>
      <c r="AA672" s="142">
        <v>0</v>
      </c>
      <c r="AB672" s="142">
        <v>0</v>
      </c>
      <c r="AC672" s="142">
        <v>0.12791</v>
      </c>
      <c r="AD672" s="142">
        <v>0</v>
      </c>
      <c r="AE672" s="143">
        <v>0</v>
      </c>
      <c r="AF672" s="140"/>
      <c r="AG672" s="140"/>
      <c r="AH672" s="140"/>
    </row>
    <row r="673" spans="1:34" x14ac:dyDescent="0.2">
      <c r="A673" s="140" t="s">
        <v>799</v>
      </c>
      <c r="B673" s="140" t="s">
        <v>65</v>
      </c>
      <c r="C673" s="140" t="s">
        <v>298</v>
      </c>
      <c r="D673" s="141" t="s">
        <v>22</v>
      </c>
      <c r="E673" s="141" t="s">
        <v>799</v>
      </c>
      <c r="F673" s="140" t="s">
        <v>2626</v>
      </c>
      <c r="G673" s="142">
        <f t="shared" si="10"/>
        <v>6.6751243000000002</v>
      </c>
      <c r="H673" s="142">
        <v>0</v>
      </c>
      <c r="I673" s="142">
        <v>6.0413382000000002</v>
      </c>
      <c r="J673" s="142">
        <v>0.63378610000000002</v>
      </c>
      <c r="K673" s="142">
        <v>0</v>
      </c>
      <c r="L673" s="142">
        <v>0</v>
      </c>
      <c r="M673" s="142">
        <v>0</v>
      </c>
      <c r="N673" s="142">
        <v>0</v>
      </c>
      <c r="O673" s="142">
        <v>0</v>
      </c>
      <c r="P673" s="142">
        <v>0</v>
      </c>
      <c r="Q673" s="142">
        <v>0</v>
      </c>
      <c r="R673" s="142">
        <v>0</v>
      </c>
      <c r="S673" s="142">
        <v>0</v>
      </c>
      <c r="T673" s="142">
        <v>0</v>
      </c>
      <c r="U673" s="142">
        <v>0.91926209999999997</v>
      </c>
      <c r="V673" s="142">
        <v>4.4793086000000004</v>
      </c>
      <c r="W673" s="142">
        <v>0.64276750000000005</v>
      </c>
      <c r="X673" s="142">
        <v>0.32731009999999999</v>
      </c>
      <c r="Y673" s="142">
        <v>0</v>
      </c>
      <c r="Z673" s="142">
        <v>0</v>
      </c>
      <c r="AA673" s="142">
        <v>0</v>
      </c>
      <c r="AB673" s="142">
        <v>0</v>
      </c>
      <c r="AC673" s="142">
        <v>0</v>
      </c>
      <c r="AD673" s="142">
        <v>0</v>
      </c>
      <c r="AE673" s="143">
        <v>0.30647600000000003</v>
      </c>
      <c r="AF673" s="140"/>
      <c r="AG673" s="140"/>
      <c r="AH673" s="140"/>
    </row>
    <row r="674" spans="1:34" x14ac:dyDescent="0.2">
      <c r="A674" s="140" t="s">
        <v>194</v>
      </c>
      <c r="B674" s="140" t="s">
        <v>65</v>
      </c>
      <c r="C674" s="140" t="s">
        <v>298</v>
      </c>
      <c r="D674" s="141" t="s">
        <v>22</v>
      </c>
      <c r="E674" s="141" t="s">
        <v>194</v>
      </c>
      <c r="F674" s="140" t="s">
        <v>803</v>
      </c>
      <c r="G674" s="142">
        <f t="shared" si="10"/>
        <v>4.3479469000000002</v>
      </c>
      <c r="H674" s="142">
        <v>0.08</v>
      </c>
      <c r="I674" s="142">
        <v>3.3615156000000002</v>
      </c>
      <c r="J674" s="142">
        <v>0.90643129999999994</v>
      </c>
      <c r="K674" s="142">
        <v>0</v>
      </c>
      <c r="L674" s="142">
        <v>0</v>
      </c>
      <c r="M674" s="142">
        <v>0</v>
      </c>
      <c r="N674" s="142">
        <v>0.08</v>
      </c>
      <c r="O674" s="142">
        <v>0</v>
      </c>
      <c r="P674" s="142">
        <v>0</v>
      </c>
      <c r="Q674" s="142">
        <v>0</v>
      </c>
      <c r="R674" s="142">
        <v>0</v>
      </c>
      <c r="S674" s="142">
        <v>0</v>
      </c>
      <c r="T674" s="142">
        <v>0</v>
      </c>
      <c r="U674" s="142">
        <v>0.69940990000000003</v>
      </c>
      <c r="V674" s="142">
        <v>1.7904083</v>
      </c>
      <c r="W674" s="142">
        <v>0.87169739999999996</v>
      </c>
      <c r="X674" s="142">
        <v>0.2380446</v>
      </c>
      <c r="Y674" s="142">
        <v>0.11181000000000001</v>
      </c>
      <c r="Z674" s="142">
        <v>0</v>
      </c>
      <c r="AA674" s="142">
        <v>0</v>
      </c>
      <c r="AB674" s="142">
        <v>0</v>
      </c>
      <c r="AC674" s="142">
        <v>0.16081999999999999</v>
      </c>
      <c r="AD674" s="142">
        <v>0</v>
      </c>
      <c r="AE674" s="143">
        <v>0.39575670000000002</v>
      </c>
      <c r="AF674" s="140"/>
      <c r="AG674" s="140"/>
      <c r="AH674" s="140"/>
    </row>
    <row r="675" spans="1:34" x14ac:dyDescent="0.2">
      <c r="A675" s="140" t="s">
        <v>235</v>
      </c>
      <c r="B675" s="140" t="s">
        <v>65</v>
      </c>
      <c r="C675" s="140" t="s">
        <v>298</v>
      </c>
      <c r="D675" s="141" t="s">
        <v>22</v>
      </c>
      <c r="E675" s="141" t="s">
        <v>235</v>
      </c>
      <c r="F675" s="140" t="s">
        <v>254</v>
      </c>
      <c r="G675" s="142">
        <f t="shared" si="10"/>
        <v>4.4022160000000001</v>
      </c>
      <c r="H675" s="142">
        <v>0</v>
      </c>
      <c r="I675" s="142">
        <v>4.4022160000000001</v>
      </c>
      <c r="J675" s="142">
        <v>0</v>
      </c>
      <c r="K675" s="142">
        <v>0</v>
      </c>
      <c r="L675" s="142">
        <v>0</v>
      </c>
      <c r="M675" s="142">
        <v>0</v>
      </c>
      <c r="N675" s="142">
        <v>0</v>
      </c>
      <c r="O675" s="142">
        <v>0</v>
      </c>
      <c r="P675" s="142">
        <v>0</v>
      </c>
      <c r="Q675" s="142">
        <v>0</v>
      </c>
      <c r="R675" s="142">
        <v>0</v>
      </c>
      <c r="S675" s="142">
        <v>0</v>
      </c>
      <c r="T675" s="142">
        <v>0</v>
      </c>
      <c r="U675" s="142">
        <v>0.64502990000000004</v>
      </c>
      <c r="V675" s="142">
        <v>3.4136489000000001</v>
      </c>
      <c r="W675" s="142">
        <v>0.34353719999999999</v>
      </c>
      <c r="X675" s="142">
        <v>0</v>
      </c>
      <c r="Y675" s="142">
        <v>0</v>
      </c>
      <c r="Z675" s="142">
        <v>0</v>
      </c>
      <c r="AA675" s="142">
        <v>0</v>
      </c>
      <c r="AB675" s="142">
        <v>0</v>
      </c>
      <c r="AC675" s="142">
        <v>0</v>
      </c>
      <c r="AD675" s="142">
        <v>0</v>
      </c>
      <c r="AE675" s="143">
        <v>0</v>
      </c>
      <c r="AF675" s="140"/>
      <c r="AG675" s="140"/>
      <c r="AH675" s="140"/>
    </row>
    <row r="676" spans="1:34" x14ac:dyDescent="0.2">
      <c r="A676" s="140" t="s">
        <v>1997</v>
      </c>
      <c r="B676" s="140" t="s">
        <v>65</v>
      </c>
      <c r="C676" s="140" t="s">
        <v>298</v>
      </c>
      <c r="D676" s="141" t="s">
        <v>22</v>
      </c>
      <c r="E676" s="141" t="s">
        <v>1997</v>
      </c>
      <c r="F676" s="140" t="s">
        <v>2036</v>
      </c>
      <c r="G676" s="142">
        <f t="shared" si="10"/>
        <v>8.1040360000000007</v>
      </c>
      <c r="H676" s="142">
        <v>0.32</v>
      </c>
      <c r="I676" s="142">
        <v>5.7431504000000002</v>
      </c>
      <c r="J676" s="142">
        <v>2.0408856000000002</v>
      </c>
      <c r="K676" s="142">
        <v>0</v>
      </c>
      <c r="L676" s="142">
        <v>0</v>
      </c>
      <c r="M676" s="142">
        <v>0</v>
      </c>
      <c r="N676" s="142">
        <v>0.18</v>
      </c>
      <c r="O676" s="142">
        <v>0</v>
      </c>
      <c r="P676" s="142">
        <v>0</v>
      </c>
      <c r="Q676" s="142">
        <v>0.14000000000000001</v>
      </c>
      <c r="R676" s="142">
        <v>0</v>
      </c>
      <c r="S676" s="142">
        <v>0</v>
      </c>
      <c r="T676" s="142">
        <v>0</v>
      </c>
      <c r="U676" s="142">
        <v>1.3568393999999999</v>
      </c>
      <c r="V676" s="142">
        <v>3.5205323000000002</v>
      </c>
      <c r="W676" s="142">
        <v>0.86577870000000001</v>
      </c>
      <c r="X676" s="142">
        <v>0.56167769999999995</v>
      </c>
      <c r="Y676" s="142">
        <v>0.17707999999999999</v>
      </c>
      <c r="Z676" s="142">
        <v>0</v>
      </c>
      <c r="AA676" s="142">
        <v>0.1027202</v>
      </c>
      <c r="AB676" s="142">
        <v>0.32164999999999999</v>
      </c>
      <c r="AC676" s="142">
        <v>0</v>
      </c>
      <c r="AD676" s="142">
        <v>0</v>
      </c>
      <c r="AE676" s="143">
        <v>0.87775769999999997</v>
      </c>
      <c r="AF676" s="140"/>
      <c r="AG676" s="140"/>
      <c r="AH676" s="140"/>
    </row>
    <row r="677" spans="1:34" x14ac:dyDescent="0.2">
      <c r="A677" s="140" t="s">
        <v>2627</v>
      </c>
      <c r="B677" s="140" t="s">
        <v>65</v>
      </c>
      <c r="C677" s="140" t="s">
        <v>298</v>
      </c>
      <c r="D677" s="141" t="s">
        <v>22</v>
      </c>
      <c r="E677" s="141" t="s">
        <v>2627</v>
      </c>
      <c r="F677" s="140" t="s">
        <v>2628</v>
      </c>
      <c r="G677" s="142">
        <f t="shared" si="10"/>
        <v>6.1423641</v>
      </c>
      <c r="H677" s="142">
        <v>0.5</v>
      </c>
      <c r="I677" s="142">
        <v>4.9969627999999995</v>
      </c>
      <c r="J677" s="142">
        <v>0.64540130000000007</v>
      </c>
      <c r="K677" s="142">
        <v>0</v>
      </c>
      <c r="L677" s="142">
        <v>0.21</v>
      </c>
      <c r="M677" s="142">
        <v>0</v>
      </c>
      <c r="N677" s="142">
        <v>0</v>
      </c>
      <c r="O677" s="142">
        <v>0.28999999999999998</v>
      </c>
      <c r="P677" s="142">
        <v>0</v>
      </c>
      <c r="Q677" s="142">
        <v>0</v>
      </c>
      <c r="R677" s="142">
        <v>0</v>
      </c>
      <c r="S677" s="142">
        <v>0</v>
      </c>
      <c r="T677" s="142">
        <v>0</v>
      </c>
      <c r="U677" s="142">
        <v>1.3315763</v>
      </c>
      <c r="V677" s="142">
        <v>3.1851520999999998</v>
      </c>
      <c r="W677" s="142">
        <v>0.48023440000000001</v>
      </c>
      <c r="X677" s="142">
        <v>0</v>
      </c>
      <c r="Y677" s="142">
        <v>0.28000700000000001</v>
      </c>
      <c r="Z677" s="142">
        <v>0</v>
      </c>
      <c r="AA677" s="142">
        <v>0</v>
      </c>
      <c r="AB677" s="142">
        <v>0</v>
      </c>
      <c r="AC677" s="142">
        <v>0.115049</v>
      </c>
      <c r="AD677" s="142">
        <v>0</v>
      </c>
      <c r="AE677" s="143">
        <v>0.25034529999999999</v>
      </c>
      <c r="AF677" s="140"/>
      <c r="AG677" s="140"/>
      <c r="AH677" s="140"/>
    </row>
    <row r="678" spans="1:34" x14ac:dyDescent="0.2">
      <c r="A678" s="140" t="s">
        <v>2629</v>
      </c>
      <c r="B678" s="140" t="s">
        <v>28</v>
      </c>
      <c r="C678" s="140" t="s">
        <v>844</v>
      </c>
      <c r="D678" s="141" t="s">
        <v>53</v>
      </c>
      <c r="E678" s="141" t="s">
        <v>2629</v>
      </c>
      <c r="F678" s="140" t="s">
        <v>2630</v>
      </c>
      <c r="G678" s="142">
        <f t="shared" si="10"/>
        <v>2.8877061999999998</v>
      </c>
      <c r="H678" s="142">
        <v>0</v>
      </c>
      <c r="I678" s="142">
        <v>2.7659825999999996</v>
      </c>
      <c r="J678" s="142">
        <v>0.1217236</v>
      </c>
      <c r="K678" s="142">
        <v>0</v>
      </c>
      <c r="L678" s="142">
        <v>0</v>
      </c>
      <c r="M678" s="142">
        <v>0</v>
      </c>
      <c r="N678" s="142">
        <v>0</v>
      </c>
      <c r="O678" s="142">
        <v>0</v>
      </c>
      <c r="P678" s="142">
        <v>0</v>
      </c>
      <c r="Q678" s="142">
        <v>0</v>
      </c>
      <c r="R678" s="142">
        <v>0</v>
      </c>
      <c r="S678" s="142">
        <v>0</v>
      </c>
      <c r="T678" s="142">
        <v>0</v>
      </c>
      <c r="U678" s="142">
        <v>9.1704000000000004E-3</v>
      </c>
      <c r="V678" s="142">
        <v>2.4671642999999999</v>
      </c>
      <c r="W678" s="142">
        <v>0.28964790000000001</v>
      </c>
      <c r="X678" s="142">
        <v>0</v>
      </c>
      <c r="Y678" s="142">
        <v>0</v>
      </c>
      <c r="Z678" s="142">
        <v>0</v>
      </c>
      <c r="AA678" s="142">
        <v>0</v>
      </c>
      <c r="AB678" s="142">
        <v>0</v>
      </c>
      <c r="AC678" s="142">
        <v>0</v>
      </c>
      <c r="AD678" s="142">
        <v>0</v>
      </c>
      <c r="AE678" s="143">
        <v>0.1217236</v>
      </c>
      <c r="AF678" s="140"/>
      <c r="AG678" s="140"/>
      <c r="AH678" s="140"/>
    </row>
    <row r="679" spans="1:34" x14ac:dyDescent="0.2">
      <c r="A679" s="140" t="s">
        <v>2074</v>
      </c>
      <c r="B679" s="140" t="s">
        <v>28</v>
      </c>
      <c r="C679" s="140" t="s">
        <v>844</v>
      </c>
      <c r="D679" s="141" t="s">
        <v>53</v>
      </c>
      <c r="E679" s="141" t="s">
        <v>2074</v>
      </c>
      <c r="F679" s="140" t="s">
        <v>2075</v>
      </c>
      <c r="G679" s="142">
        <f t="shared" si="10"/>
        <v>2.8789807999999999</v>
      </c>
      <c r="H679" s="142">
        <v>0.14000000000000001</v>
      </c>
      <c r="I679" s="142">
        <v>1.8329257999999999</v>
      </c>
      <c r="J679" s="142">
        <v>0.90605499999999994</v>
      </c>
      <c r="K679" s="142">
        <v>0.14000000000000001</v>
      </c>
      <c r="L679" s="142">
        <v>0</v>
      </c>
      <c r="M679" s="142">
        <v>0</v>
      </c>
      <c r="N679" s="142">
        <v>0</v>
      </c>
      <c r="O679" s="142">
        <v>0</v>
      </c>
      <c r="P679" s="142">
        <v>0</v>
      </c>
      <c r="Q679" s="142">
        <v>0</v>
      </c>
      <c r="R679" s="142">
        <v>0</v>
      </c>
      <c r="S679" s="142">
        <v>0</v>
      </c>
      <c r="T679" s="142">
        <v>0</v>
      </c>
      <c r="U679" s="142">
        <v>0.11227090000000001</v>
      </c>
      <c r="V679" s="142">
        <v>1.2670957</v>
      </c>
      <c r="W679" s="142">
        <v>0.4535592</v>
      </c>
      <c r="X679" s="142">
        <v>0.20505499999999999</v>
      </c>
      <c r="Y679" s="142">
        <v>0.59894999999999998</v>
      </c>
      <c r="Z679" s="142">
        <v>0.10205</v>
      </c>
      <c r="AA679" s="142">
        <v>0</v>
      </c>
      <c r="AB679" s="142">
        <v>0</v>
      </c>
      <c r="AC679" s="142">
        <v>0</v>
      </c>
      <c r="AD679" s="142">
        <v>0</v>
      </c>
      <c r="AE679" s="143">
        <v>0</v>
      </c>
      <c r="AF679" s="140"/>
      <c r="AG679" s="140"/>
      <c r="AH679" s="140"/>
    </row>
    <row r="680" spans="1:34" x14ac:dyDescent="0.2">
      <c r="A680" s="140" t="s">
        <v>962</v>
      </c>
      <c r="B680" s="140" t="s">
        <v>28</v>
      </c>
      <c r="C680" s="140" t="s">
        <v>844</v>
      </c>
      <c r="D680" s="141" t="s">
        <v>53</v>
      </c>
      <c r="E680" s="141" t="s">
        <v>962</v>
      </c>
      <c r="F680" s="140" t="s">
        <v>1426</v>
      </c>
      <c r="G680" s="142">
        <f t="shared" si="10"/>
        <v>7.1681638999999997</v>
      </c>
      <c r="H680" s="142">
        <v>0</v>
      </c>
      <c r="I680" s="142">
        <v>6.9181922</v>
      </c>
      <c r="J680" s="142">
        <v>0.24997169999999999</v>
      </c>
      <c r="K680" s="142">
        <v>0</v>
      </c>
      <c r="L680" s="142">
        <v>0</v>
      </c>
      <c r="M680" s="142">
        <v>0</v>
      </c>
      <c r="N680" s="142">
        <v>0</v>
      </c>
      <c r="O680" s="142">
        <v>0</v>
      </c>
      <c r="P680" s="142">
        <v>0</v>
      </c>
      <c r="Q680" s="142">
        <v>0</v>
      </c>
      <c r="R680" s="142">
        <v>0</v>
      </c>
      <c r="S680" s="142">
        <v>0</v>
      </c>
      <c r="T680" s="142">
        <v>0</v>
      </c>
      <c r="U680" s="142">
        <v>0.69974460000000005</v>
      </c>
      <c r="V680" s="142">
        <v>5.6770480000000001</v>
      </c>
      <c r="W680" s="142">
        <v>0.54139959999999998</v>
      </c>
      <c r="X680" s="142">
        <v>0.24997169999999999</v>
      </c>
      <c r="Y680" s="142">
        <v>0</v>
      </c>
      <c r="Z680" s="142">
        <v>0</v>
      </c>
      <c r="AA680" s="142">
        <v>0</v>
      </c>
      <c r="AB680" s="142">
        <v>0</v>
      </c>
      <c r="AC680" s="142">
        <v>0</v>
      </c>
      <c r="AD680" s="142">
        <v>0</v>
      </c>
      <c r="AE680" s="143">
        <v>0</v>
      </c>
      <c r="AF680" s="140"/>
      <c r="AG680" s="140"/>
      <c r="AH680" s="140"/>
    </row>
    <row r="681" spans="1:34" x14ac:dyDescent="0.2">
      <c r="A681" s="140" t="s">
        <v>2631</v>
      </c>
      <c r="B681" s="140" t="s">
        <v>28</v>
      </c>
      <c r="C681" s="140" t="s">
        <v>844</v>
      </c>
      <c r="D681" s="141" t="s">
        <v>53</v>
      </c>
      <c r="E681" s="141" t="s">
        <v>2631</v>
      </c>
      <c r="F681" s="140" t="s">
        <v>2632</v>
      </c>
      <c r="G681" s="142">
        <f t="shared" si="10"/>
        <v>2.9558100999999999</v>
      </c>
      <c r="H681" s="142">
        <v>0</v>
      </c>
      <c r="I681" s="142">
        <v>2.6468699</v>
      </c>
      <c r="J681" s="142">
        <v>0.3089402</v>
      </c>
      <c r="K681" s="142">
        <v>0</v>
      </c>
      <c r="L681" s="142">
        <v>0</v>
      </c>
      <c r="M681" s="142">
        <v>0</v>
      </c>
      <c r="N681" s="142">
        <v>0</v>
      </c>
      <c r="O681" s="142">
        <v>0</v>
      </c>
      <c r="P681" s="142">
        <v>0</v>
      </c>
      <c r="Q681" s="142">
        <v>0</v>
      </c>
      <c r="R681" s="142">
        <v>0</v>
      </c>
      <c r="S681" s="142">
        <v>0</v>
      </c>
      <c r="T681" s="142">
        <v>0</v>
      </c>
      <c r="U681" s="142">
        <v>0.47828890000000002</v>
      </c>
      <c r="V681" s="142">
        <v>1.4661147999999999</v>
      </c>
      <c r="W681" s="142">
        <v>0.70246620000000004</v>
      </c>
      <c r="X681" s="142">
        <v>0.1195032</v>
      </c>
      <c r="Y681" s="142">
        <v>0</v>
      </c>
      <c r="Z681" s="142">
        <v>0</v>
      </c>
      <c r="AA681" s="142">
        <v>0</v>
      </c>
      <c r="AB681" s="142">
        <v>0</v>
      </c>
      <c r="AC681" s="142">
        <v>0</v>
      </c>
      <c r="AD681" s="142">
        <v>0</v>
      </c>
      <c r="AE681" s="143">
        <v>0.18943699999999999</v>
      </c>
      <c r="AF681" s="140"/>
      <c r="AG681" s="140"/>
      <c r="AH681" s="140"/>
    </row>
    <row r="682" spans="1:34" x14ac:dyDescent="0.2">
      <c r="A682" s="140" t="s">
        <v>961</v>
      </c>
      <c r="B682" s="140" t="s">
        <v>28</v>
      </c>
      <c r="C682" s="140" t="s">
        <v>844</v>
      </c>
      <c r="D682" s="141" t="s">
        <v>53</v>
      </c>
      <c r="E682" s="141" t="s">
        <v>961</v>
      </c>
      <c r="F682" s="140" t="s">
        <v>1425</v>
      </c>
      <c r="G682" s="142">
        <f t="shared" si="10"/>
        <v>4.8193899999999994</v>
      </c>
      <c r="H682" s="142">
        <v>0.1</v>
      </c>
      <c r="I682" s="142">
        <v>4.4135774999999997</v>
      </c>
      <c r="J682" s="142">
        <v>0.30581249999999999</v>
      </c>
      <c r="K682" s="142">
        <v>0</v>
      </c>
      <c r="L682" s="142">
        <v>0</v>
      </c>
      <c r="M682" s="142">
        <v>0</v>
      </c>
      <c r="N682" s="142">
        <v>0</v>
      </c>
      <c r="O682" s="142">
        <v>0.1</v>
      </c>
      <c r="P682" s="142">
        <v>0</v>
      </c>
      <c r="Q682" s="142">
        <v>0</v>
      </c>
      <c r="R682" s="142">
        <v>0</v>
      </c>
      <c r="S682" s="142">
        <v>0</v>
      </c>
      <c r="T682" s="142">
        <v>0</v>
      </c>
      <c r="U682" s="142">
        <v>0.60437160000000001</v>
      </c>
      <c r="V682" s="142">
        <v>2.7461983000000001</v>
      </c>
      <c r="W682" s="142">
        <v>1.0630075999999999</v>
      </c>
      <c r="X682" s="142">
        <v>0</v>
      </c>
      <c r="Y682" s="142">
        <v>0</v>
      </c>
      <c r="Z682" s="142">
        <v>0</v>
      </c>
      <c r="AA682" s="142">
        <v>0.11625000000000001</v>
      </c>
      <c r="AB682" s="142">
        <v>0</v>
      </c>
      <c r="AC682" s="142">
        <v>0</v>
      </c>
      <c r="AD682" s="142">
        <v>0</v>
      </c>
      <c r="AE682" s="143">
        <v>0.18956249999999999</v>
      </c>
      <c r="AF682" s="140"/>
      <c r="AG682" s="140"/>
      <c r="AH682" s="140"/>
    </row>
    <row r="683" spans="1:34" x14ac:dyDescent="0.2">
      <c r="A683" s="140" t="s">
        <v>2633</v>
      </c>
      <c r="B683" s="140" t="s">
        <v>28</v>
      </c>
      <c r="C683" s="140" t="s">
        <v>844</v>
      </c>
      <c r="D683" s="141" t="s">
        <v>53</v>
      </c>
      <c r="E683" s="141" t="s">
        <v>2633</v>
      </c>
      <c r="F683" s="140" t="s">
        <v>2634</v>
      </c>
      <c r="G683" s="142">
        <f t="shared" si="10"/>
        <v>3.9166973999999999</v>
      </c>
      <c r="H683" s="142">
        <v>0</v>
      </c>
      <c r="I683" s="142">
        <v>3.6686513999999999</v>
      </c>
      <c r="J683" s="142">
        <v>0.24804600000000002</v>
      </c>
      <c r="K683" s="142">
        <v>0</v>
      </c>
      <c r="L683" s="142">
        <v>0</v>
      </c>
      <c r="M683" s="142">
        <v>0</v>
      </c>
      <c r="N683" s="142">
        <v>0</v>
      </c>
      <c r="O683" s="142">
        <v>0</v>
      </c>
      <c r="P683" s="142">
        <v>0</v>
      </c>
      <c r="Q683" s="142">
        <v>0</v>
      </c>
      <c r="R683" s="142">
        <v>0</v>
      </c>
      <c r="S683" s="142">
        <v>0</v>
      </c>
      <c r="T683" s="142">
        <v>0</v>
      </c>
      <c r="U683" s="142">
        <v>0.89476529999999999</v>
      </c>
      <c r="V683" s="142">
        <v>1.6154119</v>
      </c>
      <c r="W683" s="142">
        <v>1.1584741999999999</v>
      </c>
      <c r="X683" s="142">
        <v>0.1195032</v>
      </c>
      <c r="Y683" s="142">
        <v>0</v>
      </c>
      <c r="Z683" s="142">
        <v>0</v>
      </c>
      <c r="AA683" s="142">
        <v>0</v>
      </c>
      <c r="AB683" s="142">
        <v>0</v>
      </c>
      <c r="AC683" s="142">
        <v>0</v>
      </c>
      <c r="AD683" s="142">
        <v>0</v>
      </c>
      <c r="AE683" s="143">
        <v>0.12854280000000001</v>
      </c>
      <c r="AF683" s="140"/>
      <c r="AG683" s="140"/>
      <c r="AH683" s="140"/>
    </row>
    <row r="684" spans="1:34" x14ac:dyDescent="0.2">
      <c r="A684" s="140" t="s">
        <v>960</v>
      </c>
      <c r="B684" s="140" t="s">
        <v>28</v>
      </c>
      <c r="C684" s="140" t="s">
        <v>844</v>
      </c>
      <c r="D684" s="141" t="s">
        <v>53</v>
      </c>
      <c r="E684" s="141" t="s">
        <v>960</v>
      </c>
      <c r="F684" s="140" t="s">
        <v>1424</v>
      </c>
      <c r="G684" s="142">
        <f t="shared" si="10"/>
        <v>5.5080905000000007</v>
      </c>
      <c r="H684" s="142">
        <v>0</v>
      </c>
      <c r="I684" s="142">
        <v>5.3640391000000003</v>
      </c>
      <c r="J684" s="142">
        <v>0.1440514</v>
      </c>
      <c r="K684" s="142">
        <v>0</v>
      </c>
      <c r="L684" s="142">
        <v>0</v>
      </c>
      <c r="M684" s="142">
        <v>0</v>
      </c>
      <c r="N684" s="142">
        <v>0</v>
      </c>
      <c r="O684" s="142">
        <v>0</v>
      </c>
      <c r="P684" s="142">
        <v>0</v>
      </c>
      <c r="Q684" s="142">
        <v>0</v>
      </c>
      <c r="R684" s="142">
        <v>0</v>
      </c>
      <c r="S684" s="142">
        <v>0</v>
      </c>
      <c r="T684" s="142">
        <v>0</v>
      </c>
      <c r="U684" s="142">
        <v>0.58793870000000004</v>
      </c>
      <c r="V684" s="142">
        <v>3.7311019000000001</v>
      </c>
      <c r="W684" s="142">
        <v>1.0449984999999999</v>
      </c>
      <c r="X684" s="142">
        <v>0</v>
      </c>
      <c r="Y684" s="142">
        <v>0</v>
      </c>
      <c r="Z684" s="142">
        <v>0</v>
      </c>
      <c r="AA684" s="142">
        <v>0</v>
      </c>
      <c r="AB684" s="142">
        <v>0</v>
      </c>
      <c r="AC684" s="142">
        <v>0</v>
      </c>
      <c r="AD684" s="142">
        <v>0</v>
      </c>
      <c r="AE684" s="143">
        <v>0.1440514</v>
      </c>
      <c r="AF684" s="140"/>
      <c r="AG684" s="140"/>
      <c r="AH684" s="140"/>
    </row>
    <row r="685" spans="1:34" x14ac:dyDescent="0.2">
      <c r="A685" s="140" t="s">
        <v>465</v>
      </c>
      <c r="B685" s="140" t="s">
        <v>28</v>
      </c>
      <c r="C685" s="140" t="s">
        <v>844</v>
      </c>
      <c r="D685" s="141" t="s">
        <v>53</v>
      </c>
      <c r="E685" s="141" t="s">
        <v>465</v>
      </c>
      <c r="F685" s="140" t="s">
        <v>466</v>
      </c>
      <c r="G685" s="142">
        <f t="shared" si="10"/>
        <v>6.8034680999999999</v>
      </c>
      <c r="H685" s="142">
        <v>0</v>
      </c>
      <c r="I685" s="142">
        <v>6.2067801999999999</v>
      </c>
      <c r="J685" s="142">
        <v>0.59668790000000005</v>
      </c>
      <c r="K685" s="142">
        <v>0</v>
      </c>
      <c r="L685" s="142">
        <v>0</v>
      </c>
      <c r="M685" s="142">
        <v>0</v>
      </c>
      <c r="N685" s="142">
        <v>0</v>
      </c>
      <c r="O685" s="142">
        <v>0</v>
      </c>
      <c r="P685" s="142">
        <v>0</v>
      </c>
      <c r="Q685" s="142">
        <v>0</v>
      </c>
      <c r="R685" s="142">
        <v>0</v>
      </c>
      <c r="S685" s="142">
        <v>0</v>
      </c>
      <c r="T685" s="142">
        <v>0</v>
      </c>
      <c r="U685" s="142">
        <v>0.64139950000000001</v>
      </c>
      <c r="V685" s="142">
        <v>4.5346488999999996</v>
      </c>
      <c r="W685" s="142">
        <v>1.0307318000000001</v>
      </c>
      <c r="X685" s="142">
        <v>0.48144629999999999</v>
      </c>
      <c r="Y685" s="142">
        <v>0</v>
      </c>
      <c r="Z685" s="142">
        <v>0</v>
      </c>
      <c r="AA685" s="142">
        <v>0</v>
      </c>
      <c r="AB685" s="142">
        <v>0</v>
      </c>
      <c r="AC685" s="142">
        <v>0</v>
      </c>
      <c r="AD685" s="142">
        <v>0</v>
      </c>
      <c r="AE685" s="143">
        <v>0.1152416</v>
      </c>
      <c r="AF685" s="140"/>
      <c r="AG685" s="140"/>
      <c r="AH685" s="140"/>
    </row>
    <row r="686" spans="1:34" x14ac:dyDescent="0.2">
      <c r="A686" s="140" t="s">
        <v>463</v>
      </c>
      <c r="B686" s="140" t="s">
        <v>28</v>
      </c>
      <c r="C686" s="140" t="s">
        <v>844</v>
      </c>
      <c r="D686" s="141" t="s">
        <v>53</v>
      </c>
      <c r="E686" s="141" t="s">
        <v>463</v>
      </c>
      <c r="F686" s="140" t="s">
        <v>464</v>
      </c>
      <c r="G686" s="142">
        <f t="shared" si="10"/>
        <v>8.7511948999999998</v>
      </c>
      <c r="H686" s="142">
        <v>0.05</v>
      </c>
      <c r="I686" s="142">
        <v>7.9776978999999999</v>
      </c>
      <c r="J686" s="142">
        <v>0.72349700000000006</v>
      </c>
      <c r="K686" s="142">
        <v>0</v>
      </c>
      <c r="L686" s="142">
        <v>0</v>
      </c>
      <c r="M686" s="142">
        <v>0</v>
      </c>
      <c r="N686" s="142">
        <v>0</v>
      </c>
      <c r="O686" s="142">
        <v>0.05</v>
      </c>
      <c r="P686" s="142">
        <v>0</v>
      </c>
      <c r="Q686" s="142">
        <v>0</v>
      </c>
      <c r="R686" s="142">
        <v>0</v>
      </c>
      <c r="S686" s="142">
        <v>0</v>
      </c>
      <c r="T686" s="142">
        <v>0</v>
      </c>
      <c r="U686" s="142">
        <v>1.3696727</v>
      </c>
      <c r="V686" s="142">
        <v>4.6910080000000001</v>
      </c>
      <c r="W686" s="142">
        <v>1.9170172000000001</v>
      </c>
      <c r="X686" s="142">
        <v>0.58135650000000005</v>
      </c>
      <c r="Y686" s="142">
        <v>0</v>
      </c>
      <c r="Z686" s="142">
        <v>0</v>
      </c>
      <c r="AA686" s="142">
        <v>0</v>
      </c>
      <c r="AB686" s="142">
        <v>0</v>
      </c>
      <c r="AC686" s="142">
        <v>0</v>
      </c>
      <c r="AD686" s="142">
        <v>0</v>
      </c>
      <c r="AE686" s="143">
        <v>0.1421405</v>
      </c>
      <c r="AF686" s="140"/>
      <c r="AG686" s="140"/>
      <c r="AH686" s="140"/>
    </row>
    <row r="687" spans="1:34" x14ac:dyDescent="0.2">
      <c r="A687" s="140" t="s">
        <v>461</v>
      </c>
      <c r="B687" s="140" t="s">
        <v>28</v>
      </c>
      <c r="C687" s="140" t="s">
        <v>844</v>
      </c>
      <c r="D687" s="141" t="s">
        <v>53</v>
      </c>
      <c r="E687" s="141" t="s">
        <v>461</v>
      </c>
      <c r="F687" s="140" t="s">
        <v>462</v>
      </c>
      <c r="G687" s="142">
        <f t="shared" si="10"/>
        <v>5.5938806000000003</v>
      </c>
      <c r="H687" s="142">
        <v>0</v>
      </c>
      <c r="I687" s="142">
        <v>5.0749762</v>
      </c>
      <c r="J687" s="142">
        <v>0.51890440000000004</v>
      </c>
      <c r="K687" s="142">
        <v>0</v>
      </c>
      <c r="L687" s="142">
        <v>0</v>
      </c>
      <c r="M687" s="142">
        <v>0</v>
      </c>
      <c r="N687" s="142">
        <v>0</v>
      </c>
      <c r="O687" s="142">
        <v>0</v>
      </c>
      <c r="P687" s="142">
        <v>0</v>
      </c>
      <c r="Q687" s="142">
        <v>0</v>
      </c>
      <c r="R687" s="142">
        <v>0</v>
      </c>
      <c r="S687" s="142">
        <v>0</v>
      </c>
      <c r="T687" s="142">
        <v>0</v>
      </c>
      <c r="U687" s="142">
        <v>0.60819710000000005</v>
      </c>
      <c r="V687" s="142">
        <v>3.8895461999999998</v>
      </c>
      <c r="W687" s="142">
        <v>0.57723290000000005</v>
      </c>
      <c r="X687" s="142">
        <v>0.1195032</v>
      </c>
      <c r="Y687" s="142">
        <v>0</v>
      </c>
      <c r="Z687" s="142">
        <v>0.1149</v>
      </c>
      <c r="AA687" s="142">
        <v>0</v>
      </c>
      <c r="AB687" s="142">
        <v>0</v>
      </c>
      <c r="AC687" s="142">
        <v>0</v>
      </c>
      <c r="AD687" s="142">
        <v>0</v>
      </c>
      <c r="AE687" s="143">
        <v>0.28450120000000001</v>
      </c>
      <c r="AF687" s="140"/>
      <c r="AG687" s="140"/>
      <c r="AH687" s="140"/>
    </row>
    <row r="688" spans="1:34" x14ac:dyDescent="0.2">
      <c r="A688" s="140" t="s">
        <v>2022</v>
      </c>
      <c r="B688" s="140" t="s">
        <v>28</v>
      </c>
      <c r="C688" s="140" t="s">
        <v>844</v>
      </c>
      <c r="D688" s="141" t="s">
        <v>53</v>
      </c>
      <c r="E688" s="141" t="s">
        <v>2022</v>
      </c>
      <c r="F688" s="140" t="s">
        <v>2635</v>
      </c>
      <c r="G688" s="142">
        <f t="shared" si="10"/>
        <v>3.4306068000000001</v>
      </c>
      <c r="H688" s="142">
        <v>0</v>
      </c>
      <c r="I688" s="142">
        <v>2.2859672</v>
      </c>
      <c r="J688" s="142">
        <v>1.1446396000000001</v>
      </c>
      <c r="K688" s="142">
        <v>0</v>
      </c>
      <c r="L688" s="142">
        <v>0</v>
      </c>
      <c r="M688" s="142">
        <v>0</v>
      </c>
      <c r="N688" s="142">
        <v>0</v>
      </c>
      <c r="O688" s="142">
        <v>0</v>
      </c>
      <c r="P688" s="142">
        <v>0</v>
      </c>
      <c r="Q688" s="142">
        <v>0</v>
      </c>
      <c r="R688" s="142">
        <v>0</v>
      </c>
      <c r="S688" s="142">
        <v>0</v>
      </c>
      <c r="T688" s="142">
        <v>0</v>
      </c>
      <c r="U688" s="142">
        <v>0.22283729999999999</v>
      </c>
      <c r="V688" s="142">
        <v>1.6232420999999999</v>
      </c>
      <c r="W688" s="142">
        <v>0.4398878</v>
      </c>
      <c r="X688" s="142">
        <v>0.1198845</v>
      </c>
      <c r="Y688" s="142">
        <v>0</v>
      </c>
      <c r="Z688" s="142">
        <v>0.22195000000000001</v>
      </c>
      <c r="AA688" s="142">
        <v>0</v>
      </c>
      <c r="AB688" s="142">
        <v>0</v>
      </c>
      <c r="AC688" s="142">
        <v>0</v>
      </c>
      <c r="AD688" s="142">
        <v>0</v>
      </c>
      <c r="AE688" s="143">
        <v>0.80280510000000005</v>
      </c>
      <c r="AF688" s="140"/>
      <c r="AG688" s="140"/>
      <c r="AH688" s="140"/>
    </row>
    <row r="689" spans="1:34" x14ac:dyDescent="0.2">
      <c r="A689" s="140" t="s">
        <v>459</v>
      </c>
      <c r="B689" s="140" t="s">
        <v>28</v>
      </c>
      <c r="C689" s="140" t="s">
        <v>844</v>
      </c>
      <c r="D689" s="141" t="s">
        <v>53</v>
      </c>
      <c r="E689" s="141" t="s">
        <v>459</v>
      </c>
      <c r="F689" s="140" t="s">
        <v>460</v>
      </c>
      <c r="G689" s="142">
        <f t="shared" si="10"/>
        <v>6.5960493000000007</v>
      </c>
      <c r="H689" s="142">
        <v>0</v>
      </c>
      <c r="I689" s="142">
        <v>6.3550950000000004</v>
      </c>
      <c r="J689" s="142">
        <v>0.24095430000000001</v>
      </c>
      <c r="K689" s="142">
        <v>0</v>
      </c>
      <c r="L689" s="142">
        <v>0</v>
      </c>
      <c r="M689" s="142">
        <v>0</v>
      </c>
      <c r="N689" s="142">
        <v>0</v>
      </c>
      <c r="O689" s="142">
        <v>0</v>
      </c>
      <c r="P689" s="142">
        <v>0</v>
      </c>
      <c r="Q689" s="142">
        <v>0</v>
      </c>
      <c r="R689" s="142">
        <v>0</v>
      </c>
      <c r="S689" s="142">
        <v>0</v>
      </c>
      <c r="T689" s="142">
        <v>0</v>
      </c>
      <c r="U689" s="142">
        <v>0.36362420000000001</v>
      </c>
      <c r="V689" s="142">
        <v>5.3324873999999998</v>
      </c>
      <c r="W689" s="142">
        <v>0.6589834</v>
      </c>
      <c r="X689" s="142">
        <v>0</v>
      </c>
      <c r="Y689" s="142">
        <v>0</v>
      </c>
      <c r="Z689" s="142">
        <v>0</v>
      </c>
      <c r="AA689" s="142">
        <v>0</v>
      </c>
      <c r="AB689" s="142">
        <v>0</v>
      </c>
      <c r="AC689" s="142">
        <v>0.13914480000000001</v>
      </c>
      <c r="AD689" s="142">
        <v>0</v>
      </c>
      <c r="AE689" s="143">
        <v>0.1018095</v>
      </c>
      <c r="AF689" s="140"/>
      <c r="AG689" s="140"/>
      <c r="AH689" s="140"/>
    </row>
    <row r="690" spans="1:34" x14ac:dyDescent="0.2">
      <c r="A690" s="140" t="s">
        <v>2023</v>
      </c>
      <c r="B690" s="140" t="s">
        <v>28</v>
      </c>
      <c r="C690" s="140" t="s">
        <v>844</v>
      </c>
      <c r="D690" s="141" t="s">
        <v>53</v>
      </c>
      <c r="E690" s="141" t="s">
        <v>2023</v>
      </c>
      <c r="F690" s="140" t="s">
        <v>2636</v>
      </c>
      <c r="G690" s="142">
        <f t="shared" si="10"/>
        <v>1.5632107</v>
      </c>
      <c r="H690" s="142">
        <v>0.05</v>
      </c>
      <c r="I690" s="142">
        <v>1.2090101</v>
      </c>
      <c r="J690" s="142">
        <v>0.30420059999999999</v>
      </c>
      <c r="K690" s="142">
        <v>0</v>
      </c>
      <c r="L690" s="142">
        <v>0.05</v>
      </c>
      <c r="M690" s="142">
        <v>0</v>
      </c>
      <c r="N690" s="142">
        <v>0</v>
      </c>
      <c r="O690" s="142">
        <v>0</v>
      </c>
      <c r="P690" s="142">
        <v>0</v>
      </c>
      <c r="Q690" s="142">
        <v>0</v>
      </c>
      <c r="R690" s="142">
        <v>0</v>
      </c>
      <c r="S690" s="142">
        <v>0</v>
      </c>
      <c r="T690" s="142">
        <v>0</v>
      </c>
      <c r="U690" s="142">
        <v>9.5174900000000007E-2</v>
      </c>
      <c r="V690" s="142">
        <v>0.96167130000000001</v>
      </c>
      <c r="W690" s="142">
        <v>0.15216389999999999</v>
      </c>
      <c r="X690" s="142">
        <v>0</v>
      </c>
      <c r="Y690" s="142">
        <v>0</v>
      </c>
      <c r="Z690" s="142">
        <v>0</v>
      </c>
      <c r="AA690" s="142">
        <v>0</v>
      </c>
      <c r="AB690" s="142">
        <v>0</v>
      </c>
      <c r="AC690" s="142">
        <v>0</v>
      </c>
      <c r="AD690" s="142">
        <v>0</v>
      </c>
      <c r="AE690" s="143">
        <v>0.30420059999999999</v>
      </c>
      <c r="AF690" s="140"/>
      <c r="AG690" s="140"/>
      <c r="AH690" s="140"/>
    </row>
    <row r="691" spans="1:34" x14ac:dyDescent="0.2">
      <c r="A691" s="140" t="s">
        <v>457</v>
      </c>
      <c r="B691" s="140" t="s">
        <v>28</v>
      </c>
      <c r="C691" s="140" t="s">
        <v>844</v>
      </c>
      <c r="D691" s="141" t="s">
        <v>53</v>
      </c>
      <c r="E691" s="141" t="s">
        <v>457</v>
      </c>
      <c r="F691" s="140" t="s">
        <v>458</v>
      </c>
      <c r="G691" s="142">
        <f t="shared" si="10"/>
        <v>6.6737522999999994</v>
      </c>
      <c r="H691" s="142">
        <v>0</v>
      </c>
      <c r="I691" s="142">
        <v>5.1643628999999995</v>
      </c>
      <c r="J691" s="142">
        <v>1.5093894000000001</v>
      </c>
      <c r="K691" s="142">
        <v>0</v>
      </c>
      <c r="L691" s="142">
        <v>0</v>
      </c>
      <c r="M691" s="142">
        <v>0</v>
      </c>
      <c r="N691" s="142">
        <v>0</v>
      </c>
      <c r="O691" s="142">
        <v>0</v>
      </c>
      <c r="P691" s="142">
        <v>0</v>
      </c>
      <c r="Q691" s="142">
        <v>0</v>
      </c>
      <c r="R691" s="142">
        <v>0</v>
      </c>
      <c r="S691" s="142">
        <v>0</v>
      </c>
      <c r="T691" s="142">
        <v>0</v>
      </c>
      <c r="U691" s="142">
        <v>0.85735119999999998</v>
      </c>
      <c r="V691" s="142">
        <v>3.4026124000000002</v>
      </c>
      <c r="W691" s="142">
        <v>0.90439930000000002</v>
      </c>
      <c r="X691" s="142">
        <v>0.22734570000000001</v>
      </c>
      <c r="Y691" s="142">
        <v>0</v>
      </c>
      <c r="Z691" s="142">
        <v>0</v>
      </c>
      <c r="AA691" s="142">
        <v>0</v>
      </c>
      <c r="AB691" s="142">
        <v>0</v>
      </c>
      <c r="AC691" s="142">
        <v>0</v>
      </c>
      <c r="AD691" s="142">
        <v>0</v>
      </c>
      <c r="AE691" s="143">
        <v>1.2820437</v>
      </c>
      <c r="AF691" s="140"/>
      <c r="AG691" s="140"/>
      <c r="AH691" s="140"/>
    </row>
    <row r="692" spans="1:34" x14ac:dyDescent="0.2">
      <c r="A692" s="140" t="s">
        <v>455</v>
      </c>
      <c r="B692" s="140" t="s">
        <v>28</v>
      </c>
      <c r="C692" s="140" t="s">
        <v>844</v>
      </c>
      <c r="D692" s="141" t="s">
        <v>53</v>
      </c>
      <c r="E692" s="141" t="s">
        <v>455</v>
      </c>
      <c r="F692" s="140" t="s">
        <v>456</v>
      </c>
      <c r="G692" s="142">
        <f t="shared" si="10"/>
        <v>2.8388196999999997</v>
      </c>
      <c r="H692" s="142">
        <v>0</v>
      </c>
      <c r="I692" s="142">
        <v>2.5843919999999998</v>
      </c>
      <c r="J692" s="142">
        <v>0.25442769999999998</v>
      </c>
      <c r="K692" s="142">
        <v>0</v>
      </c>
      <c r="L692" s="142">
        <v>0</v>
      </c>
      <c r="M692" s="142">
        <v>0</v>
      </c>
      <c r="N692" s="142">
        <v>0</v>
      </c>
      <c r="O692" s="142">
        <v>0</v>
      </c>
      <c r="P692" s="142">
        <v>0</v>
      </c>
      <c r="Q692" s="142">
        <v>0</v>
      </c>
      <c r="R692" s="142">
        <v>0</v>
      </c>
      <c r="S692" s="142">
        <v>0</v>
      </c>
      <c r="T692" s="142">
        <v>0</v>
      </c>
      <c r="U692" s="142">
        <v>0.1286841</v>
      </c>
      <c r="V692" s="142">
        <v>2.0393026999999999</v>
      </c>
      <c r="W692" s="142">
        <v>0.41640519999999998</v>
      </c>
      <c r="X692" s="142">
        <v>0</v>
      </c>
      <c r="Y692" s="142">
        <v>0</v>
      </c>
      <c r="Z692" s="142">
        <v>0</v>
      </c>
      <c r="AA692" s="142">
        <v>0</v>
      </c>
      <c r="AB692" s="142">
        <v>0</v>
      </c>
      <c r="AC692" s="142">
        <v>0</v>
      </c>
      <c r="AD692" s="142">
        <v>0</v>
      </c>
      <c r="AE692" s="143">
        <v>0.25442769999999998</v>
      </c>
      <c r="AF692" s="140"/>
      <c r="AG692" s="140"/>
      <c r="AH692" s="140"/>
    </row>
    <row r="693" spans="1:34" x14ac:dyDescent="0.2">
      <c r="A693" s="140" t="s">
        <v>452</v>
      </c>
      <c r="B693" s="140" t="s">
        <v>28</v>
      </c>
      <c r="C693" s="140" t="s">
        <v>844</v>
      </c>
      <c r="D693" s="141" t="s">
        <v>53</v>
      </c>
      <c r="E693" s="141" t="s">
        <v>452</v>
      </c>
      <c r="F693" s="140" t="s">
        <v>453</v>
      </c>
      <c r="G693" s="142">
        <f t="shared" si="10"/>
        <v>7.1291419000000005</v>
      </c>
      <c r="H693" s="142">
        <v>0.47</v>
      </c>
      <c r="I693" s="142">
        <v>5.2479863</v>
      </c>
      <c r="J693" s="142">
        <v>1.4111556000000003</v>
      </c>
      <c r="K693" s="142">
        <v>0</v>
      </c>
      <c r="L693" s="142">
        <v>0</v>
      </c>
      <c r="M693" s="142">
        <v>0</v>
      </c>
      <c r="N693" s="142">
        <v>0</v>
      </c>
      <c r="O693" s="142">
        <v>0.47</v>
      </c>
      <c r="P693" s="142">
        <v>0</v>
      </c>
      <c r="Q693" s="142">
        <v>0</v>
      </c>
      <c r="R693" s="142">
        <v>0</v>
      </c>
      <c r="S693" s="142">
        <v>0</v>
      </c>
      <c r="T693" s="142">
        <v>0</v>
      </c>
      <c r="U693" s="142">
        <v>0.99499309999999996</v>
      </c>
      <c r="V693" s="142">
        <v>3.4009019</v>
      </c>
      <c r="W693" s="142">
        <v>0.8520913</v>
      </c>
      <c r="X693" s="142">
        <v>0</v>
      </c>
      <c r="Y693" s="142">
        <v>1.0678730000000001</v>
      </c>
      <c r="Z693" s="142">
        <v>0.1062</v>
      </c>
      <c r="AA693" s="142">
        <v>0</v>
      </c>
      <c r="AB693" s="142">
        <v>0.1454104</v>
      </c>
      <c r="AC693" s="142">
        <v>0</v>
      </c>
      <c r="AD693" s="142">
        <v>0</v>
      </c>
      <c r="AE693" s="143">
        <v>9.1672199999999995E-2</v>
      </c>
      <c r="AF693" s="140"/>
      <c r="AG693" s="140"/>
      <c r="AH693" s="140"/>
    </row>
    <row r="694" spans="1:34" x14ac:dyDescent="0.2">
      <c r="A694" s="140" t="s">
        <v>211</v>
      </c>
      <c r="B694" s="140" t="s">
        <v>28</v>
      </c>
      <c r="C694" s="140" t="s">
        <v>844</v>
      </c>
      <c r="D694" s="141" t="s">
        <v>53</v>
      </c>
      <c r="E694" s="141" t="s">
        <v>211</v>
      </c>
      <c r="F694" s="140" t="s">
        <v>454</v>
      </c>
      <c r="G694" s="142">
        <f t="shared" si="10"/>
        <v>8.2867104999999999</v>
      </c>
      <c r="H694" s="142">
        <v>0</v>
      </c>
      <c r="I694" s="142">
        <v>8.0359663999999995</v>
      </c>
      <c r="J694" s="142">
        <v>0.25074410000000003</v>
      </c>
      <c r="K694" s="142">
        <v>0</v>
      </c>
      <c r="L694" s="142">
        <v>0</v>
      </c>
      <c r="M694" s="142">
        <v>0</v>
      </c>
      <c r="N694" s="142">
        <v>0</v>
      </c>
      <c r="O694" s="142">
        <v>0</v>
      </c>
      <c r="P694" s="142">
        <v>0</v>
      </c>
      <c r="Q694" s="142">
        <v>0</v>
      </c>
      <c r="R694" s="142">
        <v>0</v>
      </c>
      <c r="S694" s="142">
        <v>0</v>
      </c>
      <c r="T694" s="142">
        <v>0</v>
      </c>
      <c r="U694" s="142">
        <v>1.6034425999999999</v>
      </c>
      <c r="V694" s="142">
        <v>5.3578982999999996</v>
      </c>
      <c r="W694" s="142">
        <v>1.0746255</v>
      </c>
      <c r="X694" s="142">
        <v>0</v>
      </c>
      <c r="Y694" s="142">
        <v>0.11070000000000001</v>
      </c>
      <c r="Z694" s="142">
        <v>0</v>
      </c>
      <c r="AA694" s="142">
        <v>0</v>
      </c>
      <c r="AB694" s="142">
        <v>0</v>
      </c>
      <c r="AC694" s="142">
        <v>0</v>
      </c>
      <c r="AD694" s="142">
        <v>0</v>
      </c>
      <c r="AE694" s="143">
        <v>0.1400441</v>
      </c>
      <c r="AF694" s="140"/>
      <c r="AG694" s="140"/>
      <c r="AH694" s="140"/>
    </row>
    <row r="695" spans="1:34" x14ac:dyDescent="0.2">
      <c r="A695" s="140" t="s">
        <v>450</v>
      </c>
      <c r="B695" s="140" t="s">
        <v>28</v>
      </c>
      <c r="C695" s="140" t="s">
        <v>844</v>
      </c>
      <c r="D695" s="141" t="s">
        <v>53</v>
      </c>
      <c r="E695" s="141" t="s">
        <v>450</v>
      </c>
      <c r="F695" s="140" t="s">
        <v>451</v>
      </c>
      <c r="G695" s="142">
        <f t="shared" si="10"/>
        <v>2.8327430000000002</v>
      </c>
      <c r="H695" s="142">
        <v>0</v>
      </c>
      <c r="I695" s="142">
        <v>2.3512949000000001</v>
      </c>
      <c r="J695" s="142">
        <v>0.48144810000000005</v>
      </c>
      <c r="K695" s="142">
        <v>0</v>
      </c>
      <c r="L695" s="142">
        <v>0</v>
      </c>
      <c r="M695" s="142">
        <v>0</v>
      </c>
      <c r="N695" s="142">
        <v>0</v>
      </c>
      <c r="O695" s="142">
        <v>0</v>
      </c>
      <c r="P695" s="142">
        <v>0</v>
      </c>
      <c r="Q695" s="142">
        <v>0</v>
      </c>
      <c r="R695" s="142">
        <v>0</v>
      </c>
      <c r="S695" s="142">
        <v>0</v>
      </c>
      <c r="T695" s="142">
        <v>0</v>
      </c>
      <c r="U695" s="142">
        <v>0.15857299999999999</v>
      </c>
      <c r="V695" s="142">
        <v>1.8400653</v>
      </c>
      <c r="W695" s="142">
        <v>0.35265659999999999</v>
      </c>
      <c r="X695" s="142">
        <v>0.2253406</v>
      </c>
      <c r="Y695" s="142">
        <v>0.15381800000000001</v>
      </c>
      <c r="Z695" s="142">
        <v>0</v>
      </c>
      <c r="AA695" s="142">
        <v>0</v>
      </c>
      <c r="AB695" s="142">
        <v>0</v>
      </c>
      <c r="AC695" s="142">
        <v>0.10228950000000001</v>
      </c>
      <c r="AD695" s="142">
        <v>0</v>
      </c>
      <c r="AE695" s="143">
        <v>0</v>
      </c>
      <c r="AF695" s="140"/>
      <c r="AG695" s="140"/>
      <c r="AH695" s="140"/>
    </row>
    <row r="696" spans="1:34" x14ac:dyDescent="0.2">
      <c r="A696" s="140" t="s">
        <v>448</v>
      </c>
      <c r="B696" s="140" t="s">
        <v>28</v>
      </c>
      <c r="C696" s="140" t="s">
        <v>844</v>
      </c>
      <c r="D696" s="141" t="s">
        <v>53</v>
      </c>
      <c r="E696" s="141" t="s">
        <v>448</v>
      </c>
      <c r="F696" s="140" t="s">
        <v>449</v>
      </c>
      <c r="G696" s="142">
        <f t="shared" si="10"/>
        <v>4.4556002000000001</v>
      </c>
      <c r="H696" s="142">
        <v>0</v>
      </c>
      <c r="I696" s="142">
        <v>3.1605639999999999</v>
      </c>
      <c r="J696" s="142">
        <v>1.2950362000000002</v>
      </c>
      <c r="K696" s="142">
        <v>0</v>
      </c>
      <c r="L696" s="142">
        <v>0</v>
      </c>
      <c r="M696" s="142">
        <v>0</v>
      </c>
      <c r="N696" s="142">
        <v>0</v>
      </c>
      <c r="O696" s="142">
        <v>0</v>
      </c>
      <c r="P696" s="142">
        <v>0</v>
      </c>
      <c r="Q696" s="142">
        <v>0</v>
      </c>
      <c r="R696" s="142">
        <v>0</v>
      </c>
      <c r="S696" s="142">
        <v>0</v>
      </c>
      <c r="T696" s="142">
        <v>0</v>
      </c>
      <c r="U696" s="142">
        <v>0.44983889999999999</v>
      </c>
      <c r="V696" s="142">
        <v>2.004286</v>
      </c>
      <c r="W696" s="142">
        <v>0.70643909999999999</v>
      </c>
      <c r="X696" s="142">
        <v>0.1195032</v>
      </c>
      <c r="Y696" s="142">
        <v>0.11794</v>
      </c>
      <c r="Z696" s="142">
        <v>0.1278802</v>
      </c>
      <c r="AA696" s="142">
        <v>0</v>
      </c>
      <c r="AB696" s="142">
        <v>0.1111</v>
      </c>
      <c r="AC696" s="142">
        <v>0</v>
      </c>
      <c r="AD696" s="142">
        <v>0</v>
      </c>
      <c r="AE696" s="143">
        <v>0.81861280000000003</v>
      </c>
      <c r="AF696" s="140"/>
      <c r="AG696" s="140"/>
      <c r="AH696" s="140"/>
    </row>
    <row r="697" spans="1:34" x14ac:dyDescent="0.2">
      <c r="A697" s="140" t="s">
        <v>2637</v>
      </c>
      <c r="B697" s="140" t="s">
        <v>28</v>
      </c>
      <c r="C697" s="140" t="s">
        <v>844</v>
      </c>
      <c r="D697" s="141" t="s">
        <v>53</v>
      </c>
      <c r="E697" s="141" t="s">
        <v>2637</v>
      </c>
      <c r="F697" s="140" t="s">
        <v>2638</v>
      </c>
      <c r="G697" s="142">
        <f t="shared" si="10"/>
        <v>6.289970799999999</v>
      </c>
      <c r="H697" s="142">
        <v>0.28000000000000003</v>
      </c>
      <c r="I697" s="142">
        <v>4.5712880999999994</v>
      </c>
      <c r="J697" s="142">
        <v>1.4386826999999998</v>
      </c>
      <c r="K697" s="142">
        <v>0.08</v>
      </c>
      <c r="L697" s="142">
        <v>0</v>
      </c>
      <c r="M697" s="142">
        <v>0</v>
      </c>
      <c r="N697" s="142">
        <v>0.08</v>
      </c>
      <c r="O697" s="142">
        <v>0.12</v>
      </c>
      <c r="P697" s="142">
        <v>0</v>
      </c>
      <c r="Q697" s="142">
        <v>0</v>
      </c>
      <c r="R697" s="142">
        <v>0</v>
      </c>
      <c r="S697" s="142">
        <v>0</v>
      </c>
      <c r="T697" s="142">
        <v>0</v>
      </c>
      <c r="U697" s="142">
        <v>0.22641220000000001</v>
      </c>
      <c r="V697" s="142">
        <v>3.7352314999999998</v>
      </c>
      <c r="W697" s="142">
        <v>0.60964439999999998</v>
      </c>
      <c r="X697" s="142">
        <v>0.32467639999999998</v>
      </c>
      <c r="Y697" s="142">
        <v>0.11824</v>
      </c>
      <c r="Z697" s="142">
        <v>0.28169</v>
      </c>
      <c r="AA697" s="142">
        <v>0</v>
      </c>
      <c r="AB697" s="142">
        <v>0.16150999999999999</v>
      </c>
      <c r="AC697" s="142">
        <v>0</v>
      </c>
      <c r="AD697" s="142">
        <v>0</v>
      </c>
      <c r="AE697" s="143">
        <v>0.55256629999999995</v>
      </c>
      <c r="AF697" s="140"/>
      <c r="AG697" s="140"/>
      <c r="AH697" s="140"/>
    </row>
    <row r="698" spans="1:34" x14ac:dyDescent="0.2">
      <c r="A698" s="140" t="s">
        <v>446</v>
      </c>
      <c r="B698" s="140" t="s">
        <v>28</v>
      </c>
      <c r="C698" s="140" t="s">
        <v>844</v>
      </c>
      <c r="D698" s="141" t="s">
        <v>53</v>
      </c>
      <c r="E698" s="141" t="s">
        <v>446</v>
      </c>
      <c r="F698" s="140" t="s">
        <v>447</v>
      </c>
      <c r="G698" s="142">
        <f t="shared" si="10"/>
        <v>7.7620993999999994</v>
      </c>
      <c r="H698" s="142">
        <v>0.17</v>
      </c>
      <c r="I698" s="142">
        <v>5.8834654999999998</v>
      </c>
      <c r="J698" s="142">
        <v>1.7086338999999999</v>
      </c>
      <c r="K698" s="142">
        <v>0</v>
      </c>
      <c r="L698" s="142">
        <v>0</v>
      </c>
      <c r="M698" s="142">
        <v>0</v>
      </c>
      <c r="N698" s="142">
        <v>0</v>
      </c>
      <c r="O698" s="142">
        <v>0.17</v>
      </c>
      <c r="P698" s="142">
        <v>0</v>
      </c>
      <c r="Q698" s="142">
        <v>0</v>
      </c>
      <c r="R698" s="142">
        <v>0</v>
      </c>
      <c r="S698" s="142">
        <v>0</v>
      </c>
      <c r="T698" s="142">
        <v>0</v>
      </c>
      <c r="U698" s="142">
        <v>0.92243030000000004</v>
      </c>
      <c r="V698" s="142">
        <v>3.8897881000000001</v>
      </c>
      <c r="W698" s="142">
        <v>1.0712470999999999</v>
      </c>
      <c r="X698" s="142">
        <v>0</v>
      </c>
      <c r="Y698" s="142">
        <v>0.11890000000000001</v>
      </c>
      <c r="Z698" s="142">
        <v>0</v>
      </c>
      <c r="AA698" s="142">
        <v>0</v>
      </c>
      <c r="AB698" s="142">
        <v>0</v>
      </c>
      <c r="AC698" s="142">
        <v>0</v>
      </c>
      <c r="AD698" s="142">
        <v>0</v>
      </c>
      <c r="AE698" s="143">
        <v>1.5897338999999999</v>
      </c>
      <c r="AF698" s="140"/>
      <c r="AG698" s="140"/>
      <c r="AH698" s="140"/>
    </row>
    <row r="699" spans="1:34" x14ac:dyDescent="0.2">
      <c r="A699" s="140" t="s">
        <v>2639</v>
      </c>
      <c r="B699" s="140" t="s">
        <v>32</v>
      </c>
      <c r="C699" s="140" t="s">
        <v>299</v>
      </c>
      <c r="D699" s="141" t="s">
        <v>61</v>
      </c>
      <c r="E699" s="141" t="s">
        <v>2639</v>
      </c>
      <c r="F699" s="140" t="s">
        <v>2640</v>
      </c>
      <c r="G699" s="142">
        <f t="shared" si="10"/>
        <v>2.9845053000000004</v>
      </c>
      <c r="H699" s="142">
        <v>0.16</v>
      </c>
      <c r="I699" s="142">
        <v>2.6671053000000002</v>
      </c>
      <c r="J699" s="142">
        <v>0.15740000000000001</v>
      </c>
      <c r="K699" s="142">
        <v>0</v>
      </c>
      <c r="L699" s="142">
        <v>0</v>
      </c>
      <c r="M699" s="142">
        <v>0</v>
      </c>
      <c r="N699" s="142">
        <v>0</v>
      </c>
      <c r="O699" s="142">
        <v>0</v>
      </c>
      <c r="P699" s="142">
        <v>0</v>
      </c>
      <c r="Q699" s="142">
        <v>0</v>
      </c>
      <c r="R699" s="142">
        <v>0</v>
      </c>
      <c r="S699" s="142">
        <v>0</v>
      </c>
      <c r="T699" s="142">
        <v>0.16</v>
      </c>
      <c r="U699" s="142">
        <v>0.38646360000000002</v>
      </c>
      <c r="V699" s="142">
        <v>1.6136581000000001</v>
      </c>
      <c r="W699" s="142">
        <v>0.66698360000000001</v>
      </c>
      <c r="X699" s="142">
        <v>0</v>
      </c>
      <c r="Y699" s="142">
        <v>0</v>
      </c>
      <c r="Z699" s="142">
        <v>0.15740000000000001</v>
      </c>
      <c r="AA699" s="142">
        <v>0</v>
      </c>
      <c r="AB699" s="142">
        <v>0</v>
      </c>
      <c r="AC699" s="142">
        <v>0</v>
      </c>
      <c r="AD699" s="142">
        <v>0</v>
      </c>
      <c r="AE699" s="143">
        <v>0</v>
      </c>
      <c r="AF699" s="140"/>
      <c r="AG699" s="140"/>
      <c r="AH699" s="140"/>
    </row>
    <row r="700" spans="1:34" x14ac:dyDescent="0.2">
      <c r="A700" s="140" t="s">
        <v>980</v>
      </c>
      <c r="B700" s="140" t="s">
        <v>32</v>
      </c>
      <c r="C700" s="140" t="s">
        <v>299</v>
      </c>
      <c r="D700" s="141" t="s">
        <v>61</v>
      </c>
      <c r="E700" s="141" t="s">
        <v>980</v>
      </c>
      <c r="F700" s="140" t="s">
        <v>2641</v>
      </c>
      <c r="G700" s="142">
        <f t="shared" si="10"/>
        <v>4.6073234000000003</v>
      </c>
      <c r="H700" s="142">
        <v>0</v>
      </c>
      <c r="I700" s="142">
        <v>4.6073234000000003</v>
      </c>
      <c r="J700" s="142">
        <v>0</v>
      </c>
      <c r="K700" s="142">
        <v>0</v>
      </c>
      <c r="L700" s="142">
        <v>0</v>
      </c>
      <c r="M700" s="142">
        <v>0</v>
      </c>
      <c r="N700" s="142">
        <v>0</v>
      </c>
      <c r="O700" s="142">
        <v>0</v>
      </c>
      <c r="P700" s="142">
        <v>0</v>
      </c>
      <c r="Q700" s="142">
        <v>0</v>
      </c>
      <c r="R700" s="142">
        <v>0</v>
      </c>
      <c r="S700" s="142">
        <v>0</v>
      </c>
      <c r="T700" s="142">
        <v>0</v>
      </c>
      <c r="U700" s="142">
        <v>0.37964409999999998</v>
      </c>
      <c r="V700" s="142">
        <v>3.8531578</v>
      </c>
      <c r="W700" s="142">
        <v>0.37452150000000001</v>
      </c>
      <c r="X700" s="142">
        <v>0</v>
      </c>
      <c r="Y700" s="142">
        <v>0</v>
      </c>
      <c r="Z700" s="142">
        <v>0</v>
      </c>
      <c r="AA700" s="142">
        <v>0</v>
      </c>
      <c r="AB700" s="142">
        <v>0</v>
      </c>
      <c r="AC700" s="142">
        <v>0</v>
      </c>
      <c r="AD700" s="142">
        <v>0</v>
      </c>
      <c r="AE700" s="143">
        <v>0</v>
      </c>
      <c r="AF700" s="140"/>
      <c r="AG700" s="140"/>
      <c r="AH700" s="140"/>
    </row>
    <row r="701" spans="1:34" x14ac:dyDescent="0.2">
      <c r="A701" s="140" t="s">
        <v>981</v>
      </c>
      <c r="B701" s="140" t="s">
        <v>32</v>
      </c>
      <c r="C701" s="140" t="s">
        <v>299</v>
      </c>
      <c r="D701" s="141" t="s">
        <v>61</v>
      </c>
      <c r="E701" s="141" t="s">
        <v>981</v>
      </c>
      <c r="F701" s="140" t="s">
        <v>2642</v>
      </c>
      <c r="G701" s="142">
        <f t="shared" si="10"/>
        <v>3.9504178000000003</v>
      </c>
      <c r="H701" s="142">
        <v>0.12</v>
      </c>
      <c r="I701" s="142">
        <v>3.4143474</v>
      </c>
      <c r="J701" s="142">
        <v>0.41607039999999995</v>
      </c>
      <c r="K701" s="142">
        <v>0</v>
      </c>
      <c r="L701" s="142">
        <v>0</v>
      </c>
      <c r="M701" s="142">
        <v>0</v>
      </c>
      <c r="N701" s="142">
        <v>0.12</v>
      </c>
      <c r="O701" s="142">
        <v>0</v>
      </c>
      <c r="P701" s="142">
        <v>0</v>
      </c>
      <c r="Q701" s="142">
        <v>0</v>
      </c>
      <c r="R701" s="142">
        <v>0</v>
      </c>
      <c r="S701" s="142">
        <v>0</v>
      </c>
      <c r="T701" s="142">
        <v>0</v>
      </c>
      <c r="U701" s="142">
        <v>0.32817200000000002</v>
      </c>
      <c r="V701" s="142">
        <v>2.7418866</v>
      </c>
      <c r="W701" s="142">
        <v>0.34428880000000001</v>
      </c>
      <c r="X701" s="142">
        <v>0.1523304</v>
      </c>
      <c r="Y701" s="142">
        <v>0.26373999999999997</v>
      </c>
      <c r="Z701" s="142">
        <v>0</v>
      </c>
      <c r="AA701" s="142">
        <v>0</v>
      </c>
      <c r="AB701" s="142">
        <v>0</v>
      </c>
      <c r="AC701" s="142">
        <v>0</v>
      </c>
      <c r="AD701" s="142">
        <v>0</v>
      </c>
      <c r="AE701" s="143">
        <v>0</v>
      </c>
      <c r="AF701" s="140"/>
      <c r="AG701" s="140"/>
      <c r="AH701" s="140"/>
    </row>
    <row r="702" spans="1:34" x14ac:dyDescent="0.2">
      <c r="A702" s="140" t="s">
        <v>2643</v>
      </c>
      <c r="B702" s="140" t="s">
        <v>32</v>
      </c>
      <c r="C702" s="140" t="s">
        <v>299</v>
      </c>
      <c r="D702" s="141" t="s">
        <v>61</v>
      </c>
      <c r="E702" s="141" t="s">
        <v>2643</v>
      </c>
      <c r="F702" s="140" t="s">
        <v>2644</v>
      </c>
      <c r="G702" s="142">
        <f t="shared" si="10"/>
        <v>3.3928316000000001</v>
      </c>
      <c r="H702" s="142">
        <v>0</v>
      </c>
      <c r="I702" s="142">
        <v>3.0267564999999998</v>
      </c>
      <c r="J702" s="142">
        <v>0.36607509999999999</v>
      </c>
      <c r="K702" s="142">
        <v>0</v>
      </c>
      <c r="L702" s="142">
        <v>0</v>
      </c>
      <c r="M702" s="142">
        <v>0</v>
      </c>
      <c r="N702" s="142">
        <v>0</v>
      </c>
      <c r="O702" s="142">
        <v>0</v>
      </c>
      <c r="P702" s="142">
        <v>0</v>
      </c>
      <c r="Q702" s="142">
        <v>0</v>
      </c>
      <c r="R702" s="142">
        <v>0</v>
      </c>
      <c r="S702" s="142">
        <v>0</v>
      </c>
      <c r="T702" s="142">
        <v>0</v>
      </c>
      <c r="U702" s="142">
        <v>0.15021380000000001</v>
      </c>
      <c r="V702" s="142">
        <v>2.1807357000000001</v>
      </c>
      <c r="W702" s="142">
        <v>0.69580699999999995</v>
      </c>
      <c r="X702" s="142">
        <v>0.10579760000000001</v>
      </c>
      <c r="Y702" s="142">
        <v>0</v>
      </c>
      <c r="Z702" s="142">
        <v>0</v>
      </c>
      <c r="AA702" s="142">
        <v>0</v>
      </c>
      <c r="AB702" s="142">
        <v>0</v>
      </c>
      <c r="AC702" s="142">
        <v>0</v>
      </c>
      <c r="AD702" s="142">
        <v>0</v>
      </c>
      <c r="AE702" s="143">
        <v>0.26027749999999999</v>
      </c>
      <c r="AF702" s="140"/>
      <c r="AG702" s="140"/>
      <c r="AH702" s="140"/>
    </row>
    <row r="703" spans="1:34" x14ac:dyDescent="0.2">
      <c r="A703" s="140" t="s">
        <v>396</v>
      </c>
      <c r="B703" s="140" t="s">
        <v>32</v>
      </c>
      <c r="C703" s="140" t="s">
        <v>299</v>
      </c>
      <c r="D703" s="141" t="s">
        <v>61</v>
      </c>
      <c r="E703" s="141" t="s">
        <v>396</v>
      </c>
      <c r="F703" s="140" t="s">
        <v>397</v>
      </c>
      <c r="G703" s="142">
        <f t="shared" si="10"/>
        <v>3.9376288000000002</v>
      </c>
      <c r="H703" s="142">
        <v>0</v>
      </c>
      <c r="I703" s="142">
        <v>3.6124247</v>
      </c>
      <c r="J703" s="142">
        <v>0.3252041</v>
      </c>
      <c r="K703" s="142">
        <v>0</v>
      </c>
      <c r="L703" s="142">
        <v>0</v>
      </c>
      <c r="M703" s="142">
        <v>0</v>
      </c>
      <c r="N703" s="142">
        <v>0</v>
      </c>
      <c r="O703" s="142">
        <v>0</v>
      </c>
      <c r="P703" s="142">
        <v>0</v>
      </c>
      <c r="Q703" s="142">
        <v>0</v>
      </c>
      <c r="R703" s="142">
        <v>0</v>
      </c>
      <c r="S703" s="142">
        <v>0</v>
      </c>
      <c r="T703" s="142">
        <v>0</v>
      </c>
      <c r="U703" s="142">
        <v>0.79993389999999998</v>
      </c>
      <c r="V703" s="142">
        <v>2.4428697000000001</v>
      </c>
      <c r="W703" s="142">
        <v>0.36962109999999998</v>
      </c>
      <c r="X703" s="142">
        <v>0.22405410000000001</v>
      </c>
      <c r="Y703" s="142">
        <v>0</v>
      </c>
      <c r="Z703" s="142">
        <v>0.10115</v>
      </c>
      <c r="AA703" s="142">
        <v>0</v>
      </c>
      <c r="AB703" s="142">
        <v>0</v>
      </c>
      <c r="AC703" s="142">
        <v>0</v>
      </c>
      <c r="AD703" s="142">
        <v>0</v>
      </c>
      <c r="AE703" s="143">
        <v>0</v>
      </c>
      <c r="AF703" s="140"/>
      <c r="AG703" s="140"/>
      <c r="AH703" s="140"/>
    </row>
    <row r="704" spans="1:34" x14ac:dyDescent="0.2">
      <c r="A704" s="140" t="s">
        <v>804</v>
      </c>
      <c r="B704" s="140" t="s">
        <v>32</v>
      </c>
      <c r="C704" s="140" t="s">
        <v>299</v>
      </c>
      <c r="D704" s="141" t="s">
        <v>61</v>
      </c>
      <c r="E704" s="141" t="s">
        <v>804</v>
      </c>
      <c r="F704" s="140" t="s">
        <v>805</v>
      </c>
      <c r="G704" s="142">
        <f t="shared" si="10"/>
        <v>5.7100045000000001</v>
      </c>
      <c r="H704" s="142">
        <v>0.1</v>
      </c>
      <c r="I704" s="142">
        <v>5.1313317000000005</v>
      </c>
      <c r="J704" s="142">
        <v>0.47867280000000001</v>
      </c>
      <c r="K704" s="142">
        <v>0.1</v>
      </c>
      <c r="L704" s="142">
        <v>0</v>
      </c>
      <c r="M704" s="142">
        <v>0</v>
      </c>
      <c r="N704" s="142">
        <v>0</v>
      </c>
      <c r="O704" s="142">
        <v>0</v>
      </c>
      <c r="P704" s="142">
        <v>0</v>
      </c>
      <c r="Q704" s="142">
        <v>0</v>
      </c>
      <c r="R704" s="142">
        <v>0</v>
      </c>
      <c r="S704" s="142">
        <v>0</v>
      </c>
      <c r="T704" s="142">
        <v>0</v>
      </c>
      <c r="U704" s="142">
        <v>0.68952729999999995</v>
      </c>
      <c r="V704" s="142">
        <v>2.9250273</v>
      </c>
      <c r="W704" s="142">
        <v>1.5167771000000001</v>
      </c>
      <c r="X704" s="142">
        <v>0.11239970000000001</v>
      </c>
      <c r="Y704" s="142">
        <v>0</v>
      </c>
      <c r="Z704" s="142">
        <v>0.12765000000000001</v>
      </c>
      <c r="AA704" s="142">
        <v>0</v>
      </c>
      <c r="AB704" s="142">
        <v>0</v>
      </c>
      <c r="AC704" s="142">
        <v>0</v>
      </c>
      <c r="AD704" s="142">
        <v>0</v>
      </c>
      <c r="AE704" s="143">
        <v>0.2386231</v>
      </c>
      <c r="AF704" s="140"/>
      <c r="AG704" s="140"/>
      <c r="AH704" s="140"/>
    </row>
    <row r="705" spans="1:34" x14ac:dyDescent="0.2">
      <c r="A705" s="140" t="s">
        <v>108</v>
      </c>
      <c r="B705" s="140" t="s">
        <v>32</v>
      </c>
      <c r="C705" s="140" t="s">
        <v>299</v>
      </c>
      <c r="D705" s="141" t="s">
        <v>61</v>
      </c>
      <c r="E705" s="141" t="s">
        <v>108</v>
      </c>
      <c r="F705" s="140" t="s">
        <v>395</v>
      </c>
      <c r="G705" s="142">
        <f t="shared" si="10"/>
        <v>4.9488132</v>
      </c>
      <c r="H705" s="142">
        <v>0</v>
      </c>
      <c r="I705" s="142">
        <v>4.4123979999999996</v>
      </c>
      <c r="J705" s="142">
        <v>0.53641519999999998</v>
      </c>
      <c r="K705" s="142">
        <v>0</v>
      </c>
      <c r="L705" s="142">
        <v>0</v>
      </c>
      <c r="M705" s="142">
        <v>0</v>
      </c>
      <c r="N705" s="142">
        <v>0</v>
      </c>
      <c r="O705" s="142">
        <v>0</v>
      </c>
      <c r="P705" s="142">
        <v>0</v>
      </c>
      <c r="Q705" s="142">
        <v>0</v>
      </c>
      <c r="R705" s="142">
        <v>0</v>
      </c>
      <c r="S705" s="142">
        <v>0</v>
      </c>
      <c r="T705" s="142">
        <v>0</v>
      </c>
      <c r="U705" s="142">
        <v>0.1704889</v>
      </c>
      <c r="V705" s="142">
        <v>4.0689200000000003</v>
      </c>
      <c r="W705" s="142">
        <v>0.17298910000000001</v>
      </c>
      <c r="X705" s="142">
        <v>0.27825519999999998</v>
      </c>
      <c r="Y705" s="142">
        <v>0.1037</v>
      </c>
      <c r="Z705" s="142">
        <v>0.15445999999999999</v>
      </c>
      <c r="AA705" s="142">
        <v>0</v>
      </c>
      <c r="AB705" s="142">
        <v>0</v>
      </c>
      <c r="AC705" s="142">
        <v>0</v>
      </c>
      <c r="AD705" s="142">
        <v>0</v>
      </c>
      <c r="AE705" s="143">
        <v>0</v>
      </c>
      <c r="AF705" s="140"/>
      <c r="AG705" s="140"/>
      <c r="AH705" s="140"/>
    </row>
    <row r="706" spans="1:34" x14ac:dyDescent="0.2">
      <c r="A706" s="140" t="s">
        <v>467</v>
      </c>
      <c r="B706" s="140" t="s">
        <v>32</v>
      </c>
      <c r="C706" s="140" t="s">
        <v>299</v>
      </c>
      <c r="D706" s="141" t="s">
        <v>61</v>
      </c>
      <c r="E706" s="141" t="s">
        <v>467</v>
      </c>
      <c r="F706" s="140" t="s">
        <v>468</v>
      </c>
      <c r="G706" s="142">
        <f t="shared" ref="G706:G769" si="11">SUM(H706,I706,J706)</f>
        <v>8.8114308999999995</v>
      </c>
      <c r="H706" s="142">
        <v>0.4</v>
      </c>
      <c r="I706" s="142">
        <v>7.9697708</v>
      </c>
      <c r="J706" s="142">
        <v>0.4416601</v>
      </c>
      <c r="K706" s="142">
        <v>0.18</v>
      </c>
      <c r="L706" s="142">
        <v>0</v>
      </c>
      <c r="M706" s="142">
        <v>0</v>
      </c>
      <c r="N706" s="142">
        <v>0</v>
      </c>
      <c r="O706" s="142">
        <v>0.22</v>
      </c>
      <c r="P706" s="142">
        <v>0</v>
      </c>
      <c r="Q706" s="142">
        <v>0</v>
      </c>
      <c r="R706" s="142">
        <v>0</v>
      </c>
      <c r="S706" s="142">
        <v>0</v>
      </c>
      <c r="T706" s="142">
        <v>0</v>
      </c>
      <c r="U706" s="142">
        <v>2.0800041</v>
      </c>
      <c r="V706" s="142">
        <v>4.5266539000000003</v>
      </c>
      <c r="W706" s="142">
        <v>1.3631127999999999</v>
      </c>
      <c r="X706" s="142">
        <v>0</v>
      </c>
      <c r="Y706" s="142">
        <v>0</v>
      </c>
      <c r="Z706" s="142">
        <v>0.21216380000000001</v>
      </c>
      <c r="AA706" s="142">
        <v>0</v>
      </c>
      <c r="AB706" s="142">
        <v>0</v>
      </c>
      <c r="AC706" s="142">
        <v>0</v>
      </c>
      <c r="AD706" s="142">
        <v>0</v>
      </c>
      <c r="AE706" s="143">
        <v>0.22949629999999999</v>
      </c>
      <c r="AF706" s="140"/>
      <c r="AG706" s="140"/>
      <c r="AH706" s="140"/>
    </row>
    <row r="707" spans="1:34" x14ac:dyDescent="0.2">
      <c r="A707" s="140" t="s">
        <v>469</v>
      </c>
      <c r="B707" s="140" t="s">
        <v>32</v>
      </c>
      <c r="C707" s="140" t="s">
        <v>299</v>
      </c>
      <c r="D707" s="141" t="s">
        <v>61</v>
      </c>
      <c r="E707" s="141" t="s">
        <v>469</v>
      </c>
      <c r="F707" s="140" t="s">
        <v>2645</v>
      </c>
      <c r="G707" s="142">
        <f t="shared" si="11"/>
        <v>2.5211728999999998</v>
      </c>
      <c r="H707" s="142">
        <v>0</v>
      </c>
      <c r="I707" s="142">
        <v>1.9111176000000001</v>
      </c>
      <c r="J707" s="142">
        <v>0.61005529999999997</v>
      </c>
      <c r="K707" s="142">
        <v>0</v>
      </c>
      <c r="L707" s="142">
        <v>0</v>
      </c>
      <c r="M707" s="142">
        <v>0</v>
      </c>
      <c r="N707" s="142">
        <v>0</v>
      </c>
      <c r="O707" s="142">
        <v>0</v>
      </c>
      <c r="P707" s="142">
        <v>0</v>
      </c>
      <c r="Q707" s="142">
        <v>0</v>
      </c>
      <c r="R707" s="142">
        <v>0</v>
      </c>
      <c r="S707" s="142">
        <v>0</v>
      </c>
      <c r="T707" s="142">
        <v>0</v>
      </c>
      <c r="U707" s="142">
        <v>0.23126389999999999</v>
      </c>
      <c r="V707" s="142">
        <v>1.4792951999999999</v>
      </c>
      <c r="W707" s="142">
        <v>0.2005585</v>
      </c>
      <c r="X707" s="142">
        <v>0.1008182</v>
      </c>
      <c r="Y707" s="142">
        <v>0</v>
      </c>
      <c r="Z707" s="142">
        <v>0.10555</v>
      </c>
      <c r="AA707" s="142">
        <v>0</v>
      </c>
      <c r="AB707" s="142">
        <v>0</v>
      </c>
      <c r="AC707" s="142">
        <v>0.29532000000000003</v>
      </c>
      <c r="AD707" s="142">
        <v>0</v>
      </c>
      <c r="AE707" s="143">
        <v>0.10836709999999999</v>
      </c>
      <c r="AF707" s="140"/>
      <c r="AG707" s="140"/>
      <c r="AH707" s="140"/>
    </row>
    <row r="708" spans="1:34" x14ac:dyDescent="0.2">
      <c r="A708" s="140" t="s">
        <v>2028</v>
      </c>
      <c r="B708" s="140" t="s">
        <v>32</v>
      </c>
      <c r="C708" s="140" t="s">
        <v>299</v>
      </c>
      <c r="D708" s="141" t="s">
        <v>61</v>
      </c>
      <c r="E708" s="141" t="s">
        <v>2028</v>
      </c>
      <c r="F708" s="140" t="s">
        <v>2044</v>
      </c>
      <c r="G708" s="142">
        <f t="shared" si="11"/>
        <v>2.3347144000000002</v>
      </c>
      <c r="H708" s="142">
        <v>0</v>
      </c>
      <c r="I708" s="142">
        <v>1.9667877</v>
      </c>
      <c r="J708" s="142">
        <v>0.3679267</v>
      </c>
      <c r="K708" s="142">
        <v>0</v>
      </c>
      <c r="L708" s="142">
        <v>0</v>
      </c>
      <c r="M708" s="142">
        <v>0</v>
      </c>
      <c r="N708" s="142">
        <v>0</v>
      </c>
      <c r="O708" s="142">
        <v>0</v>
      </c>
      <c r="P708" s="142">
        <v>0</v>
      </c>
      <c r="Q708" s="142">
        <v>0</v>
      </c>
      <c r="R708" s="142">
        <v>0</v>
      </c>
      <c r="S708" s="142">
        <v>0</v>
      </c>
      <c r="T708" s="142">
        <v>0</v>
      </c>
      <c r="U708" s="142">
        <v>2.4492699999999999E-2</v>
      </c>
      <c r="V708" s="142">
        <v>1.8038882000000001</v>
      </c>
      <c r="W708" s="142">
        <v>0.1384068</v>
      </c>
      <c r="X708" s="142">
        <v>0.14117299999999999</v>
      </c>
      <c r="Y708" s="142">
        <v>0.1212882</v>
      </c>
      <c r="Z708" s="142">
        <v>0</v>
      </c>
      <c r="AA708" s="142">
        <v>0</v>
      </c>
      <c r="AB708" s="142">
        <v>0</v>
      </c>
      <c r="AC708" s="142">
        <v>0.1054655</v>
      </c>
      <c r="AD708" s="142">
        <v>0</v>
      </c>
      <c r="AE708" s="143">
        <v>0</v>
      </c>
      <c r="AF708" s="140"/>
      <c r="AG708" s="140"/>
      <c r="AH708" s="140"/>
    </row>
    <row r="709" spans="1:34" x14ac:dyDescent="0.2">
      <c r="A709" s="140" t="s">
        <v>2646</v>
      </c>
      <c r="B709" s="140" t="s">
        <v>32</v>
      </c>
      <c r="C709" s="140" t="s">
        <v>299</v>
      </c>
      <c r="D709" s="141" t="s">
        <v>61</v>
      </c>
      <c r="E709" s="141" t="s">
        <v>2646</v>
      </c>
      <c r="F709" s="140" t="s">
        <v>2647</v>
      </c>
      <c r="G709" s="142">
        <f t="shared" si="11"/>
        <v>3.5145135999999995</v>
      </c>
      <c r="H709" s="142">
        <v>0</v>
      </c>
      <c r="I709" s="142">
        <v>3.2724009999999994</v>
      </c>
      <c r="J709" s="142">
        <v>0.24211260000000001</v>
      </c>
      <c r="K709" s="142">
        <v>0</v>
      </c>
      <c r="L709" s="142">
        <v>0</v>
      </c>
      <c r="M709" s="142">
        <v>0</v>
      </c>
      <c r="N709" s="142">
        <v>0</v>
      </c>
      <c r="O709" s="142">
        <v>0</v>
      </c>
      <c r="P709" s="142">
        <v>0</v>
      </c>
      <c r="Q709" s="142">
        <v>0</v>
      </c>
      <c r="R709" s="142">
        <v>0</v>
      </c>
      <c r="S709" s="142">
        <v>0</v>
      </c>
      <c r="T709" s="142">
        <v>0</v>
      </c>
      <c r="U709" s="142">
        <v>0.39620139999999998</v>
      </c>
      <c r="V709" s="142">
        <v>2.5259383999999998</v>
      </c>
      <c r="W709" s="142">
        <v>0.35026119999999999</v>
      </c>
      <c r="X709" s="142">
        <v>0.1302741</v>
      </c>
      <c r="Y709" s="142">
        <v>0</v>
      </c>
      <c r="Z709" s="142">
        <v>0</v>
      </c>
      <c r="AA709" s="142">
        <v>0</v>
      </c>
      <c r="AB709" s="142">
        <v>0</v>
      </c>
      <c r="AC709" s="142">
        <v>0</v>
      </c>
      <c r="AD709" s="142">
        <v>0</v>
      </c>
      <c r="AE709" s="143">
        <v>0.11183849999999999</v>
      </c>
      <c r="AF709" s="140"/>
      <c r="AG709" s="140"/>
      <c r="AH709" s="140"/>
    </row>
    <row r="710" spans="1:34" x14ac:dyDescent="0.2">
      <c r="A710" s="140" t="s">
        <v>2648</v>
      </c>
      <c r="B710" s="140" t="s">
        <v>32</v>
      </c>
      <c r="C710" s="140" t="s">
        <v>299</v>
      </c>
      <c r="D710" s="141" t="s">
        <v>61</v>
      </c>
      <c r="E710" s="141" t="s">
        <v>2648</v>
      </c>
      <c r="F710" s="140" t="s">
        <v>2649</v>
      </c>
      <c r="G710" s="142">
        <f t="shared" si="11"/>
        <v>7.260365300000001</v>
      </c>
      <c r="H710" s="142">
        <v>0.44999999999999996</v>
      </c>
      <c r="I710" s="142">
        <v>6.4193430000000005</v>
      </c>
      <c r="J710" s="142">
        <v>0.39102229999999999</v>
      </c>
      <c r="K710" s="142">
        <v>0</v>
      </c>
      <c r="L710" s="142">
        <v>0.25</v>
      </c>
      <c r="M710" s="142">
        <v>0.11</v>
      </c>
      <c r="N710" s="142">
        <v>0</v>
      </c>
      <c r="O710" s="142">
        <v>0</v>
      </c>
      <c r="P710" s="142">
        <v>0.09</v>
      </c>
      <c r="Q710" s="142">
        <v>0</v>
      </c>
      <c r="R710" s="142">
        <v>0</v>
      </c>
      <c r="S710" s="142">
        <v>0</v>
      </c>
      <c r="T710" s="142">
        <v>0</v>
      </c>
      <c r="U710" s="142">
        <v>1.0615250000000001</v>
      </c>
      <c r="V710" s="142">
        <v>4.4754341999999996</v>
      </c>
      <c r="W710" s="142">
        <v>0.88238380000000005</v>
      </c>
      <c r="X710" s="142">
        <v>0.102684</v>
      </c>
      <c r="Y710" s="142">
        <v>0</v>
      </c>
      <c r="Z710" s="142">
        <v>0.17143040000000001</v>
      </c>
      <c r="AA710" s="142">
        <v>0</v>
      </c>
      <c r="AB710" s="142">
        <v>0</v>
      </c>
      <c r="AC710" s="142">
        <v>0</v>
      </c>
      <c r="AD710" s="142">
        <v>0</v>
      </c>
      <c r="AE710" s="143">
        <v>0.1169079</v>
      </c>
      <c r="AF710" s="140"/>
      <c r="AG710" s="140"/>
      <c r="AH710" s="140"/>
    </row>
    <row r="711" spans="1:34" x14ac:dyDescent="0.2">
      <c r="A711" s="140" t="s">
        <v>2650</v>
      </c>
      <c r="B711" s="140" t="s">
        <v>32</v>
      </c>
      <c r="C711" s="140" t="s">
        <v>299</v>
      </c>
      <c r="D711" s="141" t="s">
        <v>61</v>
      </c>
      <c r="E711" s="141" t="s">
        <v>2650</v>
      </c>
      <c r="F711" s="140" t="s">
        <v>2651</v>
      </c>
      <c r="G711" s="142">
        <f t="shared" si="11"/>
        <v>5.6327898000000012</v>
      </c>
      <c r="H711" s="142">
        <v>0.19</v>
      </c>
      <c r="I711" s="142">
        <v>4.4388221000000003</v>
      </c>
      <c r="J711" s="142">
        <v>1.0039677</v>
      </c>
      <c r="K711" s="142">
        <v>0.08</v>
      </c>
      <c r="L711" s="142">
        <v>0.11</v>
      </c>
      <c r="M711" s="142">
        <v>0</v>
      </c>
      <c r="N711" s="142">
        <v>0</v>
      </c>
      <c r="O711" s="142">
        <v>0</v>
      </c>
      <c r="P711" s="142">
        <v>0</v>
      </c>
      <c r="Q711" s="142">
        <v>0</v>
      </c>
      <c r="R711" s="142">
        <v>0</v>
      </c>
      <c r="S711" s="142">
        <v>0</v>
      </c>
      <c r="T711" s="142">
        <v>0</v>
      </c>
      <c r="U711" s="142">
        <v>0.41294520000000001</v>
      </c>
      <c r="V711" s="142">
        <v>3.4476319000000002</v>
      </c>
      <c r="W711" s="142">
        <v>0.57824500000000001</v>
      </c>
      <c r="X711" s="142">
        <v>0.123714</v>
      </c>
      <c r="Y711" s="142">
        <v>0</v>
      </c>
      <c r="Z711" s="142">
        <v>0.19557099999999999</v>
      </c>
      <c r="AA711" s="142">
        <v>0</v>
      </c>
      <c r="AB711" s="142">
        <v>0</v>
      </c>
      <c r="AC711" s="142">
        <v>0.15651999999999999</v>
      </c>
      <c r="AD711" s="142">
        <v>0</v>
      </c>
      <c r="AE711" s="143">
        <v>0.52816269999999998</v>
      </c>
      <c r="AF711" s="140"/>
      <c r="AG711" s="140"/>
      <c r="AH711" s="140"/>
    </row>
    <row r="712" spans="1:34" x14ac:dyDescent="0.2">
      <c r="A712" s="140" t="s">
        <v>806</v>
      </c>
      <c r="B712" s="140" t="s">
        <v>32</v>
      </c>
      <c r="C712" s="140" t="s">
        <v>299</v>
      </c>
      <c r="D712" s="141" t="s">
        <v>61</v>
      </c>
      <c r="E712" s="141" t="s">
        <v>806</v>
      </c>
      <c r="F712" s="140" t="s">
        <v>807</v>
      </c>
      <c r="G712" s="142">
        <f t="shared" si="11"/>
        <v>9.3921638999999999</v>
      </c>
      <c r="H712" s="142">
        <v>0.25</v>
      </c>
      <c r="I712" s="142">
        <v>8.5202670999999999</v>
      </c>
      <c r="J712" s="142">
        <v>0.62189680000000003</v>
      </c>
      <c r="K712" s="142">
        <v>0</v>
      </c>
      <c r="L712" s="142">
        <v>0</v>
      </c>
      <c r="M712" s="142">
        <v>0</v>
      </c>
      <c r="N712" s="142">
        <v>0</v>
      </c>
      <c r="O712" s="142">
        <v>0.25</v>
      </c>
      <c r="P712" s="142">
        <v>0</v>
      </c>
      <c r="Q712" s="142">
        <v>0</v>
      </c>
      <c r="R712" s="142">
        <v>0</v>
      </c>
      <c r="S712" s="142">
        <v>0</v>
      </c>
      <c r="T712" s="142">
        <v>0</v>
      </c>
      <c r="U712" s="142">
        <v>2.5426817000000002</v>
      </c>
      <c r="V712" s="142">
        <v>4.4898413000000001</v>
      </c>
      <c r="W712" s="142">
        <v>1.4877441</v>
      </c>
      <c r="X712" s="142">
        <v>0.1083248</v>
      </c>
      <c r="Y712" s="142">
        <v>0</v>
      </c>
      <c r="Z712" s="142">
        <v>0.38350879999999998</v>
      </c>
      <c r="AA712" s="142">
        <v>0</v>
      </c>
      <c r="AB712" s="142">
        <v>0</v>
      </c>
      <c r="AC712" s="142">
        <v>0</v>
      </c>
      <c r="AD712" s="142">
        <v>0</v>
      </c>
      <c r="AE712" s="143">
        <v>0.13006319999999999</v>
      </c>
      <c r="AF712" s="140"/>
      <c r="AG712" s="140"/>
      <c r="AH712" s="140"/>
    </row>
    <row r="713" spans="1:34" x14ac:dyDescent="0.2">
      <c r="A713" s="140" t="s">
        <v>2652</v>
      </c>
      <c r="B713" s="140" t="s">
        <v>32</v>
      </c>
      <c r="C713" s="140" t="s">
        <v>299</v>
      </c>
      <c r="D713" s="141" t="s">
        <v>61</v>
      </c>
      <c r="E713" s="141" t="s">
        <v>2652</v>
      </c>
      <c r="F713" s="140" t="s">
        <v>2653</v>
      </c>
      <c r="G713" s="142">
        <f t="shared" si="11"/>
        <v>10.148013499999999</v>
      </c>
      <c r="H713" s="142">
        <v>0</v>
      </c>
      <c r="I713" s="142">
        <v>7.3983564999999993</v>
      </c>
      <c r="J713" s="142">
        <v>2.749657</v>
      </c>
      <c r="K713" s="142">
        <v>0</v>
      </c>
      <c r="L713" s="142">
        <v>0</v>
      </c>
      <c r="M713" s="142">
        <v>0</v>
      </c>
      <c r="N713" s="142">
        <v>0</v>
      </c>
      <c r="O713" s="142">
        <v>0</v>
      </c>
      <c r="P713" s="142">
        <v>0</v>
      </c>
      <c r="Q713" s="142">
        <v>0</v>
      </c>
      <c r="R713" s="142">
        <v>0</v>
      </c>
      <c r="S713" s="142">
        <v>0</v>
      </c>
      <c r="T713" s="142">
        <v>0</v>
      </c>
      <c r="U713" s="142">
        <v>1.4750715999999999</v>
      </c>
      <c r="V713" s="142">
        <v>5.3009373999999996</v>
      </c>
      <c r="W713" s="142">
        <v>0.62234750000000005</v>
      </c>
      <c r="X713" s="142">
        <v>0.4160527</v>
      </c>
      <c r="Y713" s="142">
        <v>0.13139999999999999</v>
      </c>
      <c r="Z713" s="142">
        <v>0.17094999999999999</v>
      </c>
      <c r="AA713" s="142">
        <v>0.41664600000000002</v>
      </c>
      <c r="AB713" s="142">
        <v>0</v>
      </c>
      <c r="AC713" s="142">
        <v>0.12945000000000001</v>
      </c>
      <c r="AD713" s="142">
        <v>0</v>
      </c>
      <c r="AE713" s="143">
        <v>1.4851582999999999</v>
      </c>
      <c r="AF713" s="140"/>
      <c r="AG713" s="140"/>
      <c r="AH713" s="140"/>
    </row>
    <row r="714" spans="1:34" x14ac:dyDescent="0.2">
      <c r="A714" s="140" t="s">
        <v>2053</v>
      </c>
      <c r="B714" s="140" t="s">
        <v>32</v>
      </c>
      <c r="C714" s="140" t="s">
        <v>2000</v>
      </c>
      <c r="D714" s="141" t="s">
        <v>62</v>
      </c>
      <c r="E714" s="141" t="s">
        <v>2053</v>
      </c>
      <c r="F714" s="140" t="s">
        <v>2054</v>
      </c>
      <c r="G714" s="142">
        <f t="shared" si="11"/>
        <v>3.3232597000000004</v>
      </c>
      <c r="H714" s="142">
        <v>0.22</v>
      </c>
      <c r="I714" s="142">
        <v>2.9007597000000001</v>
      </c>
      <c r="J714" s="142">
        <v>0.20250000000000001</v>
      </c>
      <c r="K714" s="142">
        <v>0.12</v>
      </c>
      <c r="L714" s="142">
        <v>0</v>
      </c>
      <c r="M714" s="142">
        <v>0</v>
      </c>
      <c r="N714" s="142">
        <v>0</v>
      </c>
      <c r="O714" s="142">
        <v>0</v>
      </c>
      <c r="P714" s="142">
        <v>0</v>
      </c>
      <c r="Q714" s="142">
        <v>0</v>
      </c>
      <c r="R714" s="142">
        <v>0.1</v>
      </c>
      <c r="S714" s="142">
        <v>0</v>
      </c>
      <c r="T714" s="142">
        <v>0</v>
      </c>
      <c r="U714" s="142">
        <v>0.54647080000000003</v>
      </c>
      <c r="V714" s="142">
        <v>1.8659076999999999</v>
      </c>
      <c r="W714" s="142">
        <v>0.48838120000000002</v>
      </c>
      <c r="X714" s="142">
        <v>0</v>
      </c>
      <c r="Y714" s="142">
        <v>0</v>
      </c>
      <c r="Z714" s="142">
        <v>0</v>
      </c>
      <c r="AA714" s="142">
        <v>0</v>
      </c>
      <c r="AB714" s="142">
        <v>0</v>
      </c>
      <c r="AC714" s="142">
        <v>0.20250000000000001</v>
      </c>
      <c r="AD714" s="142">
        <v>0</v>
      </c>
      <c r="AE714" s="143">
        <v>0</v>
      </c>
      <c r="AF714" s="140"/>
      <c r="AG714" s="140"/>
      <c r="AH714" s="140"/>
    </row>
    <row r="715" spans="1:34" x14ac:dyDescent="0.2">
      <c r="A715" s="140" t="s">
        <v>2654</v>
      </c>
      <c r="B715" s="140" t="s">
        <v>32</v>
      </c>
      <c r="C715" s="140" t="s">
        <v>2000</v>
      </c>
      <c r="D715" s="141" t="s">
        <v>62</v>
      </c>
      <c r="E715" s="141" t="s">
        <v>2654</v>
      </c>
      <c r="F715" s="140" t="s">
        <v>2655</v>
      </c>
      <c r="G715" s="142">
        <f t="shared" si="11"/>
        <v>3.1676502000000002</v>
      </c>
      <c r="H715" s="142">
        <v>0</v>
      </c>
      <c r="I715" s="142">
        <v>3.0676002000000002</v>
      </c>
      <c r="J715" s="142">
        <v>0.10005</v>
      </c>
      <c r="K715" s="142">
        <v>0</v>
      </c>
      <c r="L715" s="142">
        <v>0</v>
      </c>
      <c r="M715" s="142">
        <v>0</v>
      </c>
      <c r="N715" s="142">
        <v>0</v>
      </c>
      <c r="O715" s="142">
        <v>0</v>
      </c>
      <c r="P715" s="142">
        <v>0</v>
      </c>
      <c r="Q715" s="142">
        <v>0</v>
      </c>
      <c r="R715" s="142">
        <v>0</v>
      </c>
      <c r="S715" s="142">
        <v>0</v>
      </c>
      <c r="T715" s="142">
        <v>0</v>
      </c>
      <c r="U715" s="142">
        <v>0.56429039999999997</v>
      </c>
      <c r="V715" s="142">
        <v>1.2612037</v>
      </c>
      <c r="W715" s="142">
        <v>1.2421061</v>
      </c>
      <c r="X715" s="142">
        <v>0</v>
      </c>
      <c r="Y715" s="142">
        <v>0</v>
      </c>
      <c r="Z715" s="142">
        <v>0.10005</v>
      </c>
      <c r="AA715" s="142">
        <v>0</v>
      </c>
      <c r="AB715" s="142">
        <v>0</v>
      </c>
      <c r="AC715" s="142">
        <v>0</v>
      </c>
      <c r="AD715" s="142">
        <v>0</v>
      </c>
      <c r="AE715" s="143">
        <v>0</v>
      </c>
      <c r="AF715" s="140"/>
      <c r="AG715" s="140"/>
      <c r="AH715" s="140"/>
    </row>
    <row r="716" spans="1:34" x14ac:dyDescent="0.2">
      <c r="A716" s="140" t="s">
        <v>2003</v>
      </c>
      <c r="B716" s="140" t="s">
        <v>32</v>
      </c>
      <c r="C716" s="140" t="s">
        <v>2000</v>
      </c>
      <c r="D716" s="141" t="s">
        <v>62</v>
      </c>
      <c r="E716" s="141" t="s">
        <v>2003</v>
      </c>
      <c r="F716" s="140" t="s">
        <v>2656</v>
      </c>
      <c r="G716" s="142">
        <f t="shared" si="11"/>
        <v>4.9347039999999991</v>
      </c>
      <c r="H716" s="142">
        <v>0.18</v>
      </c>
      <c r="I716" s="142">
        <v>4.6152835999999997</v>
      </c>
      <c r="J716" s="142">
        <v>0.1394204</v>
      </c>
      <c r="K716" s="142">
        <v>0</v>
      </c>
      <c r="L716" s="142">
        <v>0</v>
      </c>
      <c r="M716" s="142">
        <v>0</v>
      </c>
      <c r="N716" s="142">
        <v>0</v>
      </c>
      <c r="O716" s="142">
        <v>0.18</v>
      </c>
      <c r="P716" s="142">
        <v>0</v>
      </c>
      <c r="Q716" s="142">
        <v>0</v>
      </c>
      <c r="R716" s="142">
        <v>0</v>
      </c>
      <c r="S716" s="142">
        <v>0</v>
      </c>
      <c r="T716" s="142">
        <v>0</v>
      </c>
      <c r="U716" s="142">
        <v>1.0202188999999999</v>
      </c>
      <c r="V716" s="142">
        <v>2.5485397000000001</v>
      </c>
      <c r="W716" s="142">
        <v>1.0465249999999999</v>
      </c>
      <c r="X716" s="142">
        <v>0.1394204</v>
      </c>
      <c r="Y716" s="142">
        <v>0</v>
      </c>
      <c r="Z716" s="142">
        <v>0</v>
      </c>
      <c r="AA716" s="142">
        <v>0</v>
      </c>
      <c r="AB716" s="142">
        <v>0</v>
      </c>
      <c r="AC716" s="142">
        <v>0</v>
      </c>
      <c r="AD716" s="142">
        <v>0</v>
      </c>
      <c r="AE716" s="143">
        <v>0</v>
      </c>
      <c r="AF716" s="140"/>
      <c r="AG716" s="140"/>
      <c r="AH716" s="140"/>
    </row>
    <row r="717" spans="1:34" x14ac:dyDescent="0.2">
      <c r="A717" s="140" t="s">
        <v>2027</v>
      </c>
      <c r="B717" s="140" t="s">
        <v>32</v>
      </c>
      <c r="C717" s="140" t="s">
        <v>2000</v>
      </c>
      <c r="D717" s="141" t="s">
        <v>62</v>
      </c>
      <c r="E717" s="141" t="s">
        <v>2027</v>
      </c>
      <c r="F717" s="140" t="s">
        <v>2657</v>
      </c>
      <c r="G717" s="142">
        <f t="shared" si="11"/>
        <v>4.2115624</v>
      </c>
      <c r="H717" s="142">
        <v>7.0000000000000007E-2</v>
      </c>
      <c r="I717" s="142">
        <v>3.4955459000000002</v>
      </c>
      <c r="J717" s="142">
        <v>0.64601649999999999</v>
      </c>
      <c r="K717" s="142">
        <v>0</v>
      </c>
      <c r="L717" s="142">
        <v>7.0000000000000007E-2</v>
      </c>
      <c r="M717" s="142">
        <v>0</v>
      </c>
      <c r="N717" s="142">
        <v>0</v>
      </c>
      <c r="O717" s="142">
        <v>0</v>
      </c>
      <c r="P717" s="142">
        <v>0</v>
      </c>
      <c r="Q717" s="142">
        <v>0</v>
      </c>
      <c r="R717" s="142">
        <v>0</v>
      </c>
      <c r="S717" s="142">
        <v>0</v>
      </c>
      <c r="T717" s="142">
        <v>0</v>
      </c>
      <c r="U717" s="142">
        <v>0.62635160000000001</v>
      </c>
      <c r="V717" s="142">
        <v>2.0505333000000001</v>
      </c>
      <c r="W717" s="142">
        <v>0.81866099999999997</v>
      </c>
      <c r="X717" s="142">
        <v>0</v>
      </c>
      <c r="Y717" s="142">
        <v>0</v>
      </c>
      <c r="Z717" s="142">
        <v>0</v>
      </c>
      <c r="AA717" s="142">
        <v>0</v>
      </c>
      <c r="AB717" s="142">
        <v>0</v>
      </c>
      <c r="AC717" s="142">
        <v>0</v>
      </c>
      <c r="AD717" s="142">
        <v>0</v>
      </c>
      <c r="AE717" s="143">
        <v>0.64601649999999999</v>
      </c>
      <c r="AF717" s="140"/>
      <c r="AG717" s="140"/>
      <c r="AH717" s="140"/>
    </row>
    <row r="718" spans="1:34" x14ac:dyDescent="0.2">
      <c r="A718" s="140" t="s">
        <v>2658</v>
      </c>
      <c r="B718" s="140" t="s">
        <v>32</v>
      </c>
      <c r="C718" s="140" t="s">
        <v>2000</v>
      </c>
      <c r="D718" s="141" t="s">
        <v>62</v>
      </c>
      <c r="E718" s="141" t="s">
        <v>2658</v>
      </c>
      <c r="F718" s="140" t="s">
        <v>2659</v>
      </c>
      <c r="G718" s="142">
        <f t="shared" si="11"/>
        <v>6.8590789000000001</v>
      </c>
      <c r="H718" s="142">
        <v>0.16999999999999998</v>
      </c>
      <c r="I718" s="142">
        <v>5.7585478999999999</v>
      </c>
      <c r="J718" s="142">
        <v>0.930531</v>
      </c>
      <c r="K718" s="142">
        <v>0.11</v>
      </c>
      <c r="L718" s="142">
        <v>0.06</v>
      </c>
      <c r="M718" s="142">
        <v>0</v>
      </c>
      <c r="N718" s="142">
        <v>0</v>
      </c>
      <c r="O718" s="142">
        <v>0</v>
      </c>
      <c r="P718" s="142">
        <v>0</v>
      </c>
      <c r="Q718" s="142">
        <v>0</v>
      </c>
      <c r="R718" s="142">
        <v>0</v>
      </c>
      <c r="S718" s="142">
        <v>0</v>
      </c>
      <c r="T718" s="142">
        <v>0</v>
      </c>
      <c r="U718" s="142">
        <v>1.8109043</v>
      </c>
      <c r="V718" s="142">
        <v>2.4979252000000001</v>
      </c>
      <c r="W718" s="142">
        <v>1.4497184000000001</v>
      </c>
      <c r="X718" s="142">
        <v>0</v>
      </c>
      <c r="Y718" s="142">
        <v>0.1262404</v>
      </c>
      <c r="Z718" s="142">
        <v>0</v>
      </c>
      <c r="AA718" s="142">
        <v>0</v>
      </c>
      <c r="AB718" s="142">
        <v>0</v>
      </c>
      <c r="AC718" s="142">
        <v>0.15001999999999999</v>
      </c>
      <c r="AD718" s="142">
        <v>0</v>
      </c>
      <c r="AE718" s="143">
        <v>0.65427060000000004</v>
      </c>
      <c r="AF718" s="140"/>
      <c r="AG718" s="140"/>
      <c r="AH718" s="140"/>
    </row>
    <row r="719" spans="1:34" x14ac:dyDescent="0.2">
      <c r="A719" s="140" t="s">
        <v>1974</v>
      </c>
      <c r="B719" s="140" t="s">
        <v>32</v>
      </c>
      <c r="C719" s="140" t="s">
        <v>2000</v>
      </c>
      <c r="D719" s="141" t="s">
        <v>62</v>
      </c>
      <c r="E719" s="141" t="s">
        <v>1974</v>
      </c>
      <c r="F719" s="140" t="s">
        <v>1993</v>
      </c>
      <c r="G719" s="142">
        <f t="shared" si="11"/>
        <v>5.6343525999999997</v>
      </c>
      <c r="H719" s="142">
        <v>7.0000000000000007E-2</v>
      </c>
      <c r="I719" s="142">
        <v>4.9143849999999993</v>
      </c>
      <c r="J719" s="142">
        <v>0.64996760000000009</v>
      </c>
      <c r="K719" s="142">
        <v>0</v>
      </c>
      <c r="L719" s="142">
        <v>0</v>
      </c>
      <c r="M719" s="142">
        <v>0</v>
      </c>
      <c r="N719" s="142">
        <v>0.04</v>
      </c>
      <c r="O719" s="142">
        <v>0</v>
      </c>
      <c r="P719" s="142">
        <v>0</v>
      </c>
      <c r="Q719" s="142">
        <v>0.03</v>
      </c>
      <c r="R719" s="142">
        <v>0</v>
      </c>
      <c r="S719" s="142">
        <v>0</v>
      </c>
      <c r="T719" s="142">
        <v>0</v>
      </c>
      <c r="U719" s="142">
        <v>1.1239134</v>
      </c>
      <c r="V719" s="142">
        <v>2.9960038</v>
      </c>
      <c r="W719" s="142">
        <v>0.79446779999999995</v>
      </c>
      <c r="X719" s="142">
        <v>0</v>
      </c>
      <c r="Y719" s="142">
        <v>0</v>
      </c>
      <c r="Z719" s="142">
        <v>0</v>
      </c>
      <c r="AA719" s="142">
        <v>0</v>
      </c>
      <c r="AB719" s="142">
        <v>0</v>
      </c>
      <c r="AC719" s="142">
        <v>0.38561000000000001</v>
      </c>
      <c r="AD719" s="142">
        <v>0</v>
      </c>
      <c r="AE719" s="143">
        <v>0.26435760000000003</v>
      </c>
      <c r="AF719" s="140"/>
      <c r="AG719" s="140"/>
      <c r="AH719" s="140"/>
    </row>
    <row r="720" spans="1:34" x14ac:dyDescent="0.2">
      <c r="A720" s="140" t="s">
        <v>2660</v>
      </c>
      <c r="B720" s="140" t="s">
        <v>32</v>
      </c>
      <c r="C720" s="140" t="s">
        <v>2000</v>
      </c>
      <c r="D720" s="141" t="s">
        <v>62</v>
      </c>
      <c r="E720" s="141" t="s">
        <v>2660</v>
      </c>
      <c r="F720" s="140" t="s">
        <v>2661</v>
      </c>
      <c r="G720" s="142">
        <f t="shared" si="11"/>
        <v>3.7740320000000005</v>
      </c>
      <c r="H720" s="142">
        <v>0</v>
      </c>
      <c r="I720" s="142">
        <v>3.2391538000000004</v>
      </c>
      <c r="J720" s="142">
        <v>0.53487819999999997</v>
      </c>
      <c r="K720" s="142">
        <v>0</v>
      </c>
      <c r="L720" s="142">
        <v>0</v>
      </c>
      <c r="M720" s="142">
        <v>0</v>
      </c>
      <c r="N720" s="142">
        <v>0</v>
      </c>
      <c r="O720" s="142">
        <v>0</v>
      </c>
      <c r="P720" s="142">
        <v>0</v>
      </c>
      <c r="Q720" s="142">
        <v>0</v>
      </c>
      <c r="R720" s="142">
        <v>0</v>
      </c>
      <c r="S720" s="142">
        <v>0</v>
      </c>
      <c r="T720" s="142">
        <v>0</v>
      </c>
      <c r="U720" s="142">
        <v>0.26574399999999998</v>
      </c>
      <c r="V720" s="142">
        <v>2.8519339000000001</v>
      </c>
      <c r="W720" s="142">
        <v>0.1214759</v>
      </c>
      <c r="X720" s="142">
        <v>0.12540000000000001</v>
      </c>
      <c r="Y720" s="142">
        <v>0</v>
      </c>
      <c r="Z720" s="142">
        <v>0.13919999999999999</v>
      </c>
      <c r="AA720" s="142">
        <v>0</v>
      </c>
      <c r="AB720" s="142">
        <v>0</v>
      </c>
      <c r="AC720" s="142">
        <v>0.15116479999999999</v>
      </c>
      <c r="AD720" s="142">
        <v>0</v>
      </c>
      <c r="AE720" s="143">
        <v>0.11911339999999999</v>
      </c>
      <c r="AF720" s="140"/>
      <c r="AG720" s="140"/>
      <c r="AH720" s="140"/>
    </row>
    <row r="721" spans="1:34" x14ac:dyDescent="0.2">
      <c r="A721" s="140" t="s">
        <v>2001</v>
      </c>
      <c r="B721" s="140" t="s">
        <v>32</v>
      </c>
      <c r="C721" s="140" t="s">
        <v>2000</v>
      </c>
      <c r="D721" s="141" t="s">
        <v>62</v>
      </c>
      <c r="E721" s="141" t="s">
        <v>2001</v>
      </c>
      <c r="F721" s="140" t="s">
        <v>2002</v>
      </c>
      <c r="G721" s="142">
        <f t="shared" si="11"/>
        <v>3.8736142999999994</v>
      </c>
      <c r="H721" s="142">
        <v>0</v>
      </c>
      <c r="I721" s="142">
        <v>3.2041645999999995</v>
      </c>
      <c r="J721" s="142">
        <v>0.66944969999999993</v>
      </c>
      <c r="K721" s="142">
        <v>0</v>
      </c>
      <c r="L721" s="142">
        <v>0</v>
      </c>
      <c r="M721" s="142">
        <v>0</v>
      </c>
      <c r="N721" s="142">
        <v>0</v>
      </c>
      <c r="O721" s="142">
        <v>0</v>
      </c>
      <c r="P721" s="142">
        <v>0</v>
      </c>
      <c r="Q721" s="142">
        <v>0</v>
      </c>
      <c r="R721" s="142">
        <v>0</v>
      </c>
      <c r="S721" s="142">
        <v>0</v>
      </c>
      <c r="T721" s="142">
        <v>0</v>
      </c>
      <c r="U721" s="142">
        <v>0.55327959999999998</v>
      </c>
      <c r="V721" s="142">
        <v>1.9508125999999999</v>
      </c>
      <c r="W721" s="142">
        <v>0.70007240000000004</v>
      </c>
      <c r="X721" s="142">
        <v>0.154026</v>
      </c>
      <c r="Y721" s="142">
        <v>0</v>
      </c>
      <c r="Z721" s="142">
        <v>0</v>
      </c>
      <c r="AA721" s="142">
        <v>0</v>
      </c>
      <c r="AB721" s="142">
        <v>0</v>
      </c>
      <c r="AC721" s="142">
        <v>0.13616</v>
      </c>
      <c r="AD721" s="142">
        <v>0</v>
      </c>
      <c r="AE721" s="143">
        <v>0.37926369999999998</v>
      </c>
      <c r="AF721" s="140"/>
      <c r="AG721" s="140"/>
      <c r="AH721" s="140"/>
    </row>
    <row r="722" spans="1:34" x14ac:dyDescent="0.2">
      <c r="A722" s="140" t="s">
        <v>873</v>
      </c>
      <c r="B722" s="140" t="s">
        <v>32</v>
      </c>
      <c r="C722" s="140" t="s">
        <v>2000</v>
      </c>
      <c r="D722" s="141" t="s">
        <v>62</v>
      </c>
      <c r="E722" s="141" t="s">
        <v>873</v>
      </c>
      <c r="F722" s="140" t="s">
        <v>874</v>
      </c>
      <c r="G722" s="142">
        <f t="shared" si="11"/>
        <v>8.0026270999999998</v>
      </c>
      <c r="H722" s="142">
        <v>0.12</v>
      </c>
      <c r="I722" s="142">
        <v>6.6855153999999999</v>
      </c>
      <c r="J722" s="142">
        <v>1.1971117000000002</v>
      </c>
      <c r="K722" s="142">
        <v>0</v>
      </c>
      <c r="L722" s="142">
        <v>0.12</v>
      </c>
      <c r="M722" s="142">
        <v>0</v>
      </c>
      <c r="N722" s="142">
        <v>0</v>
      </c>
      <c r="O722" s="142">
        <v>0</v>
      </c>
      <c r="P722" s="142">
        <v>0</v>
      </c>
      <c r="Q722" s="142">
        <v>0</v>
      </c>
      <c r="R722" s="142">
        <v>0</v>
      </c>
      <c r="S722" s="142">
        <v>0</v>
      </c>
      <c r="T722" s="142">
        <v>0</v>
      </c>
      <c r="U722" s="142">
        <v>1.1448636999999999</v>
      </c>
      <c r="V722" s="142">
        <v>4.3877553999999996</v>
      </c>
      <c r="W722" s="142">
        <v>1.1528963000000001</v>
      </c>
      <c r="X722" s="142">
        <v>0.10493039999999999</v>
      </c>
      <c r="Y722" s="142">
        <v>0.1106082</v>
      </c>
      <c r="Z722" s="142">
        <v>0.27545500000000001</v>
      </c>
      <c r="AA722" s="142">
        <v>0</v>
      </c>
      <c r="AB722" s="142">
        <v>0</v>
      </c>
      <c r="AC722" s="142">
        <v>0.14091999999999999</v>
      </c>
      <c r="AD722" s="142">
        <v>0</v>
      </c>
      <c r="AE722" s="143">
        <v>0.56519810000000004</v>
      </c>
      <c r="AF722" s="140"/>
      <c r="AG722" s="140"/>
      <c r="AH722" s="140"/>
    </row>
    <row r="723" spans="1:34" x14ac:dyDescent="0.2">
      <c r="A723" s="140" t="s">
        <v>142</v>
      </c>
      <c r="B723" s="140" t="s">
        <v>32</v>
      </c>
      <c r="C723" s="140" t="s">
        <v>2000</v>
      </c>
      <c r="D723" s="141" t="s">
        <v>62</v>
      </c>
      <c r="E723" s="141" t="s">
        <v>142</v>
      </c>
      <c r="F723" s="140" t="s">
        <v>249</v>
      </c>
      <c r="G723" s="142">
        <f t="shared" si="11"/>
        <v>7.3803337999999998</v>
      </c>
      <c r="H723" s="142">
        <v>0.25</v>
      </c>
      <c r="I723" s="142">
        <v>5.8011206</v>
      </c>
      <c r="J723" s="142">
        <v>1.3292131999999999</v>
      </c>
      <c r="K723" s="142">
        <v>0</v>
      </c>
      <c r="L723" s="142">
        <v>0</v>
      </c>
      <c r="M723" s="142">
        <v>0</v>
      </c>
      <c r="N723" s="142">
        <v>0.25</v>
      </c>
      <c r="O723" s="142">
        <v>0</v>
      </c>
      <c r="P723" s="142">
        <v>0</v>
      </c>
      <c r="Q723" s="142">
        <v>0</v>
      </c>
      <c r="R723" s="142">
        <v>0</v>
      </c>
      <c r="S723" s="142">
        <v>0</v>
      </c>
      <c r="T723" s="142">
        <v>0</v>
      </c>
      <c r="U723" s="142">
        <v>0.78000250000000004</v>
      </c>
      <c r="V723" s="142">
        <v>4.6005539999999998</v>
      </c>
      <c r="W723" s="142">
        <v>0.4205641</v>
      </c>
      <c r="X723" s="142">
        <v>0.1008182</v>
      </c>
      <c r="Y723" s="142">
        <v>0.35980000000000001</v>
      </c>
      <c r="Z723" s="142">
        <v>0.1222</v>
      </c>
      <c r="AA723" s="142">
        <v>0.11811000000000001</v>
      </c>
      <c r="AB723" s="142">
        <v>0</v>
      </c>
      <c r="AC723" s="142">
        <v>0.1150395</v>
      </c>
      <c r="AD723" s="142">
        <v>0</v>
      </c>
      <c r="AE723" s="143">
        <v>0.51324550000000002</v>
      </c>
      <c r="AF723" s="140"/>
      <c r="AG723" s="140"/>
      <c r="AH723" s="140"/>
    </row>
    <row r="724" spans="1:34" x14ac:dyDescent="0.2">
      <c r="A724" s="140" t="s">
        <v>2662</v>
      </c>
      <c r="B724" s="140" t="s">
        <v>32</v>
      </c>
      <c r="C724" s="140" t="s">
        <v>2000</v>
      </c>
      <c r="D724" s="141" t="s">
        <v>62</v>
      </c>
      <c r="E724" s="141" t="s">
        <v>2662</v>
      </c>
      <c r="F724" s="140" t="s">
        <v>2663</v>
      </c>
      <c r="G724" s="142">
        <f t="shared" si="11"/>
        <v>2.1745735000000002</v>
      </c>
      <c r="H724" s="142">
        <v>0.13</v>
      </c>
      <c r="I724" s="142">
        <v>1.8759335000000001</v>
      </c>
      <c r="J724" s="142">
        <v>0.16863999999999998</v>
      </c>
      <c r="K724" s="142">
        <v>0.13</v>
      </c>
      <c r="L724" s="142">
        <v>0</v>
      </c>
      <c r="M724" s="142">
        <v>0</v>
      </c>
      <c r="N724" s="142">
        <v>0</v>
      </c>
      <c r="O724" s="142">
        <v>0</v>
      </c>
      <c r="P724" s="142">
        <v>0</v>
      </c>
      <c r="Q724" s="142">
        <v>0</v>
      </c>
      <c r="R724" s="142">
        <v>0</v>
      </c>
      <c r="S724" s="142">
        <v>0</v>
      </c>
      <c r="T724" s="142">
        <v>0</v>
      </c>
      <c r="U724" s="142">
        <v>0.3346537</v>
      </c>
      <c r="V724" s="142">
        <v>1.1682074</v>
      </c>
      <c r="W724" s="142">
        <v>0.37307240000000003</v>
      </c>
      <c r="X724" s="142">
        <v>0</v>
      </c>
      <c r="Y724" s="142">
        <v>0</v>
      </c>
      <c r="Z724" s="142">
        <v>0.16611999999999999</v>
      </c>
      <c r="AA724" s="142">
        <v>2.5200000000000001E-3</v>
      </c>
      <c r="AB724" s="142">
        <v>0</v>
      </c>
      <c r="AC724" s="142">
        <v>0</v>
      </c>
      <c r="AD724" s="142">
        <v>0</v>
      </c>
      <c r="AE724" s="143">
        <v>0</v>
      </c>
      <c r="AF724" s="140"/>
      <c r="AG724" s="140"/>
      <c r="AH724" s="140"/>
    </row>
    <row r="725" spans="1:34" x14ac:dyDescent="0.2">
      <c r="A725" s="140" t="s">
        <v>1975</v>
      </c>
      <c r="B725" s="140" t="s">
        <v>32</v>
      </c>
      <c r="C725" s="140" t="s">
        <v>2000</v>
      </c>
      <c r="D725" s="141" t="s">
        <v>62</v>
      </c>
      <c r="E725" s="141" t="s">
        <v>1975</v>
      </c>
      <c r="F725" s="140" t="s">
        <v>1992</v>
      </c>
      <c r="G725" s="142">
        <f t="shared" si="11"/>
        <v>10.5984585</v>
      </c>
      <c r="H725" s="142">
        <v>0.13</v>
      </c>
      <c r="I725" s="142">
        <v>7.7179333000000003</v>
      </c>
      <c r="J725" s="142">
        <v>2.7505252000000002</v>
      </c>
      <c r="K725" s="142">
        <v>0</v>
      </c>
      <c r="L725" s="142">
        <v>0.13</v>
      </c>
      <c r="M725" s="142">
        <v>0</v>
      </c>
      <c r="N725" s="142">
        <v>0</v>
      </c>
      <c r="O725" s="142">
        <v>0</v>
      </c>
      <c r="P725" s="142">
        <v>0</v>
      </c>
      <c r="Q725" s="142">
        <v>0</v>
      </c>
      <c r="R725" s="142">
        <v>0</v>
      </c>
      <c r="S725" s="142">
        <v>0</v>
      </c>
      <c r="T725" s="142">
        <v>0</v>
      </c>
      <c r="U725" s="142">
        <v>1.0050216000000001</v>
      </c>
      <c r="V725" s="142">
        <v>5.6034214000000002</v>
      </c>
      <c r="W725" s="142">
        <v>1.1094903</v>
      </c>
      <c r="X725" s="142">
        <v>0.70963849999999995</v>
      </c>
      <c r="Y725" s="142">
        <v>0.2949</v>
      </c>
      <c r="Z725" s="142">
        <v>0.15040000000000001</v>
      </c>
      <c r="AA725" s="142">
        <v>1.0913276000000001</v>
      </c>
      <c r="AB725" s="142">
        <v>0</v>
      </c>
      <c r="AC725" s="142">
        <v>0.18306800000000001</v>
      </c>
      <c r="AD725" s="142">
        <v>0</v>
      </c>
      <c r="AE725" s="143">
        <v>0.32119110000000001</v>
      </c>
      <c r="AF725" s="140"/>
      <c r="AG725" s="140"/>
      <c r="AH725" s="140"/>
    </row>
    <row r="726" spans="1:34" x14ac:dyDescent="0.2">
      <c r="A726" s="140" t="s">
        <v>808</v>
      </c>
      <c r="B726" s="140" t="s">
        <v>32</v>
      </c>
      <c r="C726" s="140" t="s">
        <v>2000</v>
      </c>
      <c r="D726" s="141" t="s">
        <v>62</v>
      </c>
      <c r="E726" s="141" t="s">
        <v>808</v>
      </c>
      <c r="F726" s="140" t="s">
        <v>809</v>
      </c>
      <c r="G726" s="142">
        <f t="shared" si="11"/>
        <v>11.856242200000001</v>
      </c>
      <c r="H726" s="142">
        <v>0.05</v>
      </c>
      <c r="I726" s="142">
        <v>10.4564378</v>
      </c>
      <c r="J726" s="142">
        <v>1.3498044</v>
      </c>
      <c r="K726" s="142">
        <v>0.05</v>
      </c>
      <c r="L726" s="142">
        <v>0</v>
      </c>
      <c r="M726" s="142">
        <v>0</v>
      </c>
      <c r="N726" s="142">
        <v>0</v>
      </c>
      <c r="O726" s="142">
        <v>0</v>
      </c>
      <c r="P726" s="142">
        <v>0</v>
      </c>
      <c r="Q726" s="142">
        <v>0</v>
      </c>
      <c r="R726" s="142">
        <v>0</v>
      </c>
      <c r="S726" s="142">
        <v>0</v>
      </c>
      <c r="T726" s="142">
        <v>0</v>
      </c>
      <c r="U726" s="142">
        <v>1.4312499000000001</v>
      </c>
      <c r="V726" s="142">
        <v>7.3025541</v>
      </c>
      <c r="W726" s="142">
        <v>1.7226338000000001</v>
      </c>
      <c r="X726" s="142">
        <v>0.40473540000000002</v>
      </c>
      <c r="Y726" s="142">
        <v>0.25643899999999997</v>
      </c>
      <c r="Z726" s="142">
        <v>0.57935429999999999</v>
      </c>
      <c r="AA726" s="142">
        <v>0</v>
      </c>
      <c r="AB726" s="142">
        <v>0.1092757</v>
      </c>
      <c r="AC726" s="142">
        <v>0</v>
      </c>
      <c r="AD726" s="142">
        <v>0</v>
      </c>
      <c r="AE726" s="143">
        <v>0</v>
      </c>
      <c r="AF726" s="140"/>
      <c r="AG726" s="140"/>
      <c r="AH726" s="140"/>
    </row>
    <row r="727" spans="1:34" x14ac:dyDescent="0.2">
      <c r="A727" s="140" t="s">
        <v>2664</v>
      </c>
      <c r="B727" s="140" t="s">
        <v>26</v>
      </c>
      <c r="C727" s="140" t="s">
        <v>2088</v>
      </c>
      <c r="D727" s="141" t="s">
        <v>88</v>
      </c>
      <c r="E727" s="141" t="s">
        <v>2664</v>
      </c>
      <c r="F727" s="140" t="s">
        <v>2665</v>
      </c>
      <c r="G727" s="142">
        <f t="shared" si="11"/>
        <v>0.73346990000000001</v>
      </c>
      <c r="H727" s="142">
        <v>0</v>
      </c>
      <c r="I727" s="142">
        <v>0.63078590000000001</v>
      </c>
      <c r="J727" s="142">
        <v>0.102684</v>
      </c>
      <c r="K727" s="142">
        <v>0</v>
      </c>
      <c r="L727" s="142">
        <v>0</v>
      </c>
      <c r="M727" s="142">
        <v>0</v>
      </c>
      <c r="N727" s="142">
        <v>0</v>
      </c>
      <c r="O727" s="142">
        <v>0</v>
      </c>
      <c r="P727" s="142">
        <v>0</v>
      </c>
      <c r="Q727" s="142">
        <v>0</v>
      </c>
      <c r="R727" s="142">
        <v>0</v>
      </c>
      <c r="S727" s="142">
        <v>0</v>
      </c>
      <c r="T727" s="142">
        <v>0</v>
      </c>
      <c r="U727" s="142">
        <v>0.12198390000000001</v>
      </c>
      <c r="V727" s="142">
        <v>0.36735709999999999</v>
      </c>
      <c r="W727" s="142">
        <v>0.14144490000000001</v>
      </c>
      <c r="X727" s="142">
        <v>0.102684</v>
      </c>
      <c r="Y727" s="142">
        <v>0</v>
      </c>
      <c r="Z727" s="142">
        <v>0</v>
      </c>
      <c r="AA727" s="142">
        <v>0</v>
      </c>
      <c r="AB727" s="142">
        <v>0</v>
      </c>
      <c r="AC727" s="142">
        <v>0</v>
      </c>
      <c r="AD727" s="142">
        <v>0</v>
      </c>
      <c r="AE727" s="143">
        <v>0</v>
      </c>
      <c r="AF727" s="140"/>
      <c r="AG727" s="140"/>
      <c r="AH727" s="140"/>
    </row>
    <row r="728" spans="1:34" x14ac:dyDescent="0.2">
      <c r="A728" s="140" t="s">
        <v>2079</v>
      </c>
      <c r="B728" s="140" t="s">
        <v>26</v>
      </c>
      <c r="C728" s="140" t="s">
        <v>2088</v>
      </c>
      <c r="D728" s="141" t="s">
        <v>88</v>
      </c>
      <c r="E728" s="141" t="s">
        <v>2079</v>
      </c>
      <c r="F728" s="140" t="s">
        <v>2666</v>
      </c>
      <c r="G728" s="142">
        <f t="shared" si="11"/>
        <v>0.84945669999999995</v>
      </c>
      <c r="H728" s="142">
        <v>0</v>
      </c>
      <c r="I728" s="142">
        <v>0.74237339999999996</v>
      </c>
      <c r="J728" s="142">
        <v>0.10708330000000001</v>
      </c>
      <c r="K728" s="142">
        <v>0</v>
      </c>
      <c r="L728" s="142">
        <v>0</v>
      </c>
      <c r="M728" s="142">
        <v>0</v>
      </c>
      <c r="N728" s="142">
        <v>0</v>
      </c>
      <c r="O728" s="142">
        <v>0</v>
      </c>
      <c r="P728" s="142">
        <v>0</v>
      </c>
      <c r="Q728" s="142">
        <v>0</v>
      </c>
      <c r="R728" s="142">
        <v>0</v>
      </c>
      <c r="S728" s="142">
        <v>0</v>
      </c>
      <c r="T728" s="142">
        <v>0</v>
      </c>
      <c r="U728" s="142">
        <v>0.1037245</v>
      </c>
      <c r="V728" s="142">
        <v>0.50148199999999998</v>
      </c>
      <c r="W728" s="142">
        <v>0.13716690000000001</v>
      </c>
      <c r="X728" s="142">
        <v>0</v>
      </c>
      <c r="Y728" s="142">
        <v>0</v>
      </c>
      <c r="Z728" s="142">
        <v>0</v>
      </c>
      <c r="AA728" s="142">
        <v>0</v>
      </c>
      <c r="AB728" s="142">
        <v>0</v>
      </c>
      <c r="AC728" s="142">
        <v>0</v>
      </c>
      <c r="AD728" s="142">
        <v>0</v>
      </c>
      <c r="AE728" s="143">
        <v>0.10708330000000001</v>
      </c>
      <c r="AF728" s="140"/>
      <c r="AG728" s="140"/>
      <c r="AH728" s="140"/>
    </row>
    <row r="729" spans="1:34" x14ac:dyDescent="0.2">
      <c r="A729" s="140" t="s">
        <v>2667</v>
      </c>
      <c r="B729" s="140" t="s">
        <v>26</v>
      </c>
      <c r="C729" s="140" t="s">
        <v>2088</v>
      </c>
      <c r="D729" s="141" t="s">
        <v>88</v>
      </c>
      <c r="E729" s="141" t="s">
        <v>2667</v>
      </c>
      <c r="F729" s="140" t="s">
        <v>2668</v>
      </c>
      <c r="G729" s="142">
        <f t="shared" si="11"/>
        <v>5.2958876999999998</v>
      </c>
      <c r="H729" s="142">
        <v>0</v>
      </c>
      <c r="I729" s="142">
        <v>3.6921601000000002</v>
      </c>
      <c r="J729" s="142">
        <v>1.6037276</v>
      </c>
      <c r="K729" s="142">
        <v>0</v>
      </c>
      <c r="L729" s="142">
        <v>0</v>
      </c>
      <c r="M729" s="142">
        <v>0</v>
      </c>
      <c r="N729" s="142">
        <v>0</v>
      </c>
      <c r="O729" s="142">
        <v>0</v>
      </c>
      <c r="P729" s="142">
        <v>0</v>
      </c>
      <c r="Q729" s="142">
        <v>0</v>
      </c>
      <c r="R729" s="142">
        <v>0</v>
      </c>
      <c r="S729" s="142">
        <v>0</v>
      </c>
      <c r="T729" s="142">
        <v>0</v>
      </c>
      <c r="U729" s="142">
        <v>0.56837789999999999</v>
      </c>
      <c r="V729" s="142">
        <v>2.7083434</v>
      </c>
      <c r="W729" s="142">
        <v>0.4154388</v>
      </c>
      <c r="X729" s="142">
        <v>0</v>
      </c>
      <c r="Y729" s="142">
        <v>0</v>
      </c>
      <c r="Z729" s="142">
        <v>0</v>
      </c>
      <c r="AA729" s="142">
        <v>0</v>
      </c>
      <c r="AB729" s="142">
        <v>0</v>
      </c>
      <c r="AC729" s="142">
        <v>0</v>
      </c>
      <c r="AD729" s="142">
        <v>0</v>
      </c>
      <c r="AE729" s="143">
        <v>1.6037276</v>
      </c>
      <c r="AF729" s="140"/>
      <c r="AG729" s="140"/>
      <c r="AH729" s="140"/>
    </row>
    <row r="730" spans="1:34" x14ac:dyDescent="0.2">
      <c r="A730" s="140" t="s">
        <v>2669</v>
      </c>
      <c r="B730" s="140" t="s">
        <v>26</v>
      </c>
      <c r="C730" s="140" t="s">
        <v>2088</v>
      </c>
      <c r="D730" s="141" t="s">
        <v>88</v>
      </c>
      <c r="E730" s="141" t="s">
        <v>2669</v>
      </c>
      <c r="F730" s="140" t="s">
        <v>2670</v>
      </c>
      <c r="G730" s="142">
        <f t="shared" si="11"/>
        <v>5.5762106000000005</v>
      </c>
      <c r="H730" s="142">
        <v>0</v>
      </c>
      <c r="I730" s="142">
        <v>5.4459365000000002</v>
      </c>
      <c r="J730" s="142">
        <v>0.1302741</v>
      </c>
      <c r="K730" s="142">
        <v>0</v>
      </c>
      <c r="L730" s="142">
        <v>0</v>
      </c>
      <c r="M730" s="142">
        <v>0</v>
      </c>
      <c r="N730" s="142">
        <v>0</v>
      </c>
      <c r="O730" s="142">
        <v>0</v>
      </c>
      <c r="P730" s="142">
        <v>0</v>
      </c>
      <c r="Q730" s="142">
        <v>0</v>
      </c>
      <c r="R730" s="142">
        <v>0</v>
      </c>
      <c r="S730" s="142">
        <v>0</v>
      </c>
      <c r="T730" s="142">
        <v>0</v>
      </c>
      <c r="U730" s="142">
        <v>1.3258048</v>
      </c>
      <c r="V730" s="142">
        <v>3.4109908999999998</v>
      </c>
      <c r="W730" s="142">
        <v>0.70914080000000002</v>
      </c>
      <c r="X730" s="142">
        <v>0.1302741</v>
      </c>
      <c r="Y730" s="142">
        <v>0</v>
      </c>
      <c r="Z730" s="142">
        <v>0</v>
      </c>
      <c r="AA730" s="142">
        <v>0</v>
      </c>
      <c r="AB730" s="142">
        <v>0</v>
      </c>
      <c r="AC730" s="142">
        <v>0</v>
      </c>
      <c r="AD730" s="142">
        <v>0</v>
      </c>
      <c r="AE730" s="143">
        <v>0</v>
      </c>
      <c r="AF730" s="140"/>
      <c r="AG730" s="140"/>
      <c r="AH730" s="140"/>
    </row>
    <row r="731" spans="1:34" x14ac:dyDescent="0.2">
      <c r="A731" s="140" t="s">
        <v>2671</v>
      </c>
      <c r="B731" s="140" t="s">
        <v>26</v>
      </c>
      <c r="C731" s="140" t="s">
        <v>2088</v>
      </c>
      <c r="D731" s="141" t="s">
        <v>88</v>
      </c>
      <c r="E731" s="141" t="s">
        <v>2671</v>
      </c>
      <c r="F731" s="140" t="s">
        <v>2672</v>
      </c>
      <c r="G731" s="142">
        <f t="shared" si="11"/>
        <v>0.97754260000000004</v>
      </c>
      <c r="H731" s="142">
        <v>0</v>
      </c>
      <c r="I731" s="142">
        <v>0.86912960000000006</v>
      </c>
      <c r="J731" s="142">
        <v>0.108413</v>
      </c>
      <c r="K731" s="142">
        <v>0</v>
      </c>
      <c r="L731" s="142">
        <v>0</v>
      </c>
      <c r="M731" s="142">
        <v>0</v>
      </c>
      <c r="N731" s="142">
        <v>0</v>
      </c>
      <c r="O731" s="142">
        <v>0</v>
      </c>
      <c r="P731" s="142">
        <v>0</v>
      </c>
      <c r="Q731" s="142">
        <v>0</v>
      </c>
      <c r="R731" s="142">
        <v>0</v>
      </c>
      <c r="S731" s="142">
        <v>0</v>
      </c>
      <c r="T731" s="142">
        <v>0</v>
      </c>
      <c r="U731" s="142">
        <v>0.1934698</v>
      </c>
      <c r="V731" s="142">
        <v>0.53460660000000004</v>
      </c>
      <c r="W731" s="142">
        <v>0.14105319999999999</v>
      </c>
      <c r="X731" s="142">
        <v>0</v>
      </c>
      <c r="Y731" s="142">
        <v>0</v>
      </c>
      <c r="Z731" s="142">
        <v>0</v>
      </c>
      <c r="AA731" s="142">
        <v>0</v>
      </c>
      <c r="AB731" s="142">
        <v>0</v>
      </c>
      <c r="AC731" s="142">
        <v>0</v>
      </c>
      <c r="AD731" s="142">
        <v>0</v>
      </c>
      <c r="AE731" s="143">
        <v>0.108413</v>
      </c>
      <c r="AF731" s="140"/>
      <c r="AG731" s="140"/>
      <c r="AH731" s="140"/>
    </row>
    <row r="732" spans="1:34" x14ac:dyDescent="0.2">
      <c r="A732" s="140" t="s">
        <v>812</v>
      </c>
      <c r="B732" s="140" t="s">
        <v>26</v>
      </c>
      <c r="C732" s="140" t="s">
        <v>2088</v>
      </c>
      <c r="D732" s="141" t="s">
        <v>88</v>
      </c>
      <c r="E732" s="141" t="s">
        <v>812</v>
      </c>
      <c r="F732" s="140" t="s">
        <v>813</v>
      </c>
      <c r="G732" s="142">
        <f t="shared" si="11"/>
        <v>5.2328401000000007</v>
      </c>
      <c r="H732" s="142">
        <v>0</v>
      </c>
      <c r="I732" s="142">
        <v>4.9526301000000004</v>
      </c>
      <c r="J732" s="142">
        <v>0.28020999999999996</v>
      </c>
      <c r="K732" s="142">
        <v>0</v>
      </c>
      <c r="L732" s="142">
        <v>0</v>
      </c>
      <c r="M732" s="142">
        <v>0</v>
      </c>
      <c r="N732" s="142">
        <v>0</v>
      </c>
      <c r="O732" s="142">
        <v>0</v>
      </c>
      <c r="P732" s="142">
        <v>0</v>
      </c>
      <c r="Q732" s="142">
        <v>0</v>
      </c>
      <c r="R732" s="142">
        <v>0</v>
      </c>
      <c r="S732" s="142">
        <v>0</v>
      </c>
      <c r="T732" s="142">
        <v>0</v>
      </c>
      <c r="U732" s="142">
        <v>1.4720971</v>
      </c>
      <c r="V732" s="142">
        <v>2.9388645000000002</v>
      </c>
      <c r="W732" s="142">
        <v>0.5416685</v>
      </c>
      <c r="X732" s="142">
        <v>0</v>
      </c>
      <c r="Y732" s="142">
        <v>0</v>
      </c>
      <c r="Z732" s="142">
        <v>0.16919999999999999</v>
      </c>
      <c r="AA732" s="142">
        <v>0.11101</v>
      </c>
      <c r="AB732" s="142">
        <v>0</v>
      </c>
      <c r="AC732" s="142">
        <v>0</v>
      </c>
      <c r="AD732" s="142">
        <v>0</v>
      </c>
      <c r="AE732" s="143">
        <v>0</v>
      </c>
      <c r="AF732" s="140"/>
      <c r="AG732" s="140"/>
      <c r="AH732" s="140"/>
    </row>
    <row r="733" spans="1:34" x14ac:dyDescent="0.2">
      <c r="A733" s="140" t="s">
        <v>270</v>
      </c>
      <c r="B733" s="140" t="s">
        <v>26</v>
      </c>
      <c r="C733" s="140" t="s">
        <v>2088</v>
      </c>
      <c r="D733" s="141" t="s">
        <v>88</v>
      </c>
      <c r="E733" s="141" t="s">
        <v>270</v>
      </c>
      <c r="F733" s="140" t="s">
        <v>398</v>
      </c>
      <c r="G733" s="142">
        <f t="shared" si="11"/>
        <v>4.0240755999999998</v>
      </c>
      <c r="H733" s="142">
        <v>0.12</v>
      </c>
      <c r="I733" s="142">
        <v>3.6148827999999997</v>
      </c>
      <c r="J733" s="142">
        <v>0.28919280000000003</v>
      </c>
      <c r="K733" s="142">
        <v>0.12</v>
      </c>
      <c r="L733" s="142">
        <v>0</v>
      </c>
      <c r="M733" s="142">
        <v>0</v>
      </c>
      <c r="N733" s="142">
        <v>0</v>
      </c>
      <c r="O733" s="142">
        <v>0</v>
      </c>
      <c r="P733" s="142">
        <v>0</v>
      </c>
      <c r="Q733" s="142">
        <v>0</v>
      </c>
      <c r="R733" s="142">
        <v>0</v>
      </c>
      <c r="S733" s="142">
        <v>0</v>
      </c>
      <c r="T733" s="142">
        <v>0</v>
      </c>
      <c r="U733" s="142">
        <v>1.1637255</v>
      </c>
      <c r="V733" s="142">
        <v>2.0134186999999999</v>
      </c>
      <c r="W733" s="142">
        <v>0.43773859999999998</v>
      </c>
      <c r="X733" s="142">
        <v>0</v>
      </c>
      <c r="Y733" s="142">
        <v>0</v>
      </c>
      <c r="Z733" s="142">
        <v>0</v>
      </c>
      <c r="AA733" s="142">
        <v>0.14702999999999999</v>
      </c>
      <c r="AB733" s="142">
        <v>0</v>
      </c>
      <c r="AC733" s="142">
        <v>0</v>
      </c>
      <c r="AD733" s="142">
        <v>0</v>
      </c>
      <c r="AE733" s="143">
        <v>0.14216280000000001</v>
      </c>
      <c r="AF733" s="140"/>
      <c r="AG733" s="140"/>
      <c r="AH733" s="140"/>
    </row>
    <row r="734" spans="1:34" x14ac:dyDescent="0.2">
      <c r="A734" s="140" t="s">
        <v>2673</v>
      </c>
      <c r="B734" s="140" t="s">
        <v>26</v>
      </c>
      <c r="C734" s="140" t="s">
        <v>2088</v>
      </c>
      <c r="D734" s="141" t="s">
        <v>88</v>
      </c>
      <c r="E734" s="141" t="s">
        <v>2673</v>
      </c>
      <c r="F734" s="140" t="s">
        <v>2674</v>
      </c>
      <c r="G734" s="142">
        <f t="shared" si="11"/>
        <v>3.9051752</v>
      </c>
      <c r="H734" s="142">
        <v>0</v>
      </c>
      <c r="I734" s="142">
        <v>3.3543492000000001</v>
      </c>
      <c r="J734" s="142">
        <v>0.55082599999999993</v>
      </c>
      <c r="K734" s="142">
        <v>0</v>
      </c>
      <c r="L734" s="142">
        <v>0</v>
      </c>
      <c r="M734" s="142">
        <v>0</v>
      </c>
      <c r="N734" s="142">
        <v>0</v>
      </c>
      <c r="O734" s="142">
        <v>0</v>
      </c>
      <c r="P734" s="142">
        <v>0</v>
      </c>
      <c r="Q734" s="142">
        <v>0</v>
      </c>
      <c r="R734" s="142">
        <v>0</v>
      </c>
      <c r="S734" s="142">
        <v>0</v>
      </c>
      <c r="T734" s="142">
        <v>0</v>
      </c>
      <c r="U734" s="142">
        <v>0.56472009999999995</v>
      </c>
      <c r="V734" s="142">
        <v>2.6973441</v>
      </c>
      <c r="W734" s="142">
        <v>9.2285000000000006E-2</v>
      </c>
      <c r="X734" s="142">
        <v>0.13261439999999999</v>
      </c>
      <c r="Y734" s="142">
        <v>0</v>
      </c>
      <c r="Z734" s="142">
        <v>0.1598</v>
      </c>
      <c r="AA734" s="142">
        <v>0.11703</v>
      </c>
      <c r="AB734" s="142">
        <v>0</v>
      </c>
      <c r="AC734" s="142">
        <v>0</v>
      </c>
      <c r="AD734" s="142">
        <v>0</v>
      </c>
      <c r="AE734" s="143">
        <v>0.1413816</v>
      </c>
      <c r="AF734" s="140"/>
      <c r="AG734" s="140"/>
      <c r="AH734" s="140"/>
    </row>
    <row r="735" spans="1:34" x14ac:dyDescent="0.2">
      <c r="A735" s="140" t="s">
        <v>2675</v>
      </c>
      <c r="B735" s="140" t="s">
        <v>26</v>
      </c>
      <c r="C735" s="140" t="s">
        <v>2088</v>
      </c>
      <c r="D735" s="141" t="s">
        <v>88</v>
      </c>
      <c r="E735" s="141" t="s">
        <v>2675</v>
      </c>
      <c r="F735" s="140" t="s">
        <v>2676</v>
      </c>
      <c r="G735" s="142">
        <f t="shared" si="11"/>
        <v>6.1787042000000012</v>
      </c>
      <c r="H735" s="142">
        <v>0.03</v>
      </c>
      <c r="I735" s="142">
        <v>5.5085754000000007</v>
      </c>
      <c r="J735" s="142">
        <v>0.64012879999999994</v>
      </c>
      <c r="K735" s="142">
        <v>0</v>
      </c>
      <c r="L735" s="142">
        <v>0</v>
      </c>
      <c r="M735" s="142">
        <v>0</v>
      </c>
      <c r="N735" s="142">
        <v>0</v>
      </c>
      <c r="O735" s="142">
        <v>0.03</v>
      </c>
      <c r="P735" s="142">
        <v>0</v>
      </c>
      <c r="Q735" s="142">
        <v>0</v>
      </c>
      <c r="R735" s="142">
        <v>0</v>
      </c>
      <c r="S735" s="142">
        <v>0</v>
      </c>
      <c r="T735" s="142">
        <v>0</v>
      </c>
      <c r="U735" s="142">
        <v>1.0921827</v>
      </c>
      <c r="V735" s="142">
        <v>3.978612</v>
      </c>
      <c r="W735" s="142">
        <v>0.43778070000000002</v>
      </c>
      <c r="X735" s="142">
        <v>0.105931</v>
      </c>
      <c r="Y735" s="142">
        <v>0</v>
      </c>
      <c r="Z735" s="142">
        <v>0</v>
      </c>
      <c r="AA735" s="142">
        <v>0</v>
      </c>
      <c r="AB735" s="142">
        <v>0</v>
      </c>
      <c r="AC735" s="142">
        <v>0.13423599999999999</v>
      </c>
      <c r="AD735" s="142">
        <v>0</v>
      </c>
      <c r="AE735" s="143">
        <v>0.39996179999999998</v>
      </c>
      <c r="AF735" s="140"/>
      <c r="AG735" s="140"/>
      <c r="AH735" s="140"/>
    </row>
    <row r="736" spans="1:34" x14ac:dyDescent="0.2">
      <c r="A736" s="140" t="s">
        <v>2677</v>
      </c>
      <c r="B736" s="140" t="s">
        <v>26</v>
      </c>
      <c r="C736" s="140" t="s">
        <v>2088</v>
      </c>
      <c r="D736" s="141" t="s">
        <v>88</v>
      </c>
      <c r="E736" s="141" t="s">
        <v>2677</v>
      </c>
      <c r="F736" s="140" t="s">
        <v>2678</v>
      </c>
      <c r="G736" s="142">
        <f t="shared" si="11"/>
        <v>7.4980624999999996</v>
      </c>
      <c r="H736" s="142">
        <v>0.1</v>
      </c>
      <c r="I736" s="142">
        <v>5.4326533999999995</v>
      </c>
      <c r="J736" s="142">
        <v>1.9654091</v>
      </c>
      <c r="K736" s="142">
        <v>0</v>
      </c>
      <c r="L736" s="142">
        <v>0</v>
      </c>
      <c r="M736" s="142">
        <v>0</v>
      </c>
      <c r="N736" s="142">
        <v>0.1</v>
      </c>
      <c r="O736" s="142">
        <v>0</v>
      </c>
      <c r="P736" s="142">
        <v>0</v>
      </c>
      <c r="Q736" s="142">
        <v>0</v>
      </c>
      <c r="R736" s="142">
        <v>0</v>
      </c>
      <c r="S736" s="142">
        <v>0</v>
      </c>
      <c r="T736" s="142">
        <v>0</v>
      </c>
      <c r="U736" s="142">
        <v>1.2602215999999999</v>
      </c>
      <c r="V736" s="142">
        <v>3.490847</v>
      </c>
      <c r="W736" s="142">
        <v>0.68158479999999999</v>
      </c>
      <c r="X736" s="142">
        <v>0.61378949999999999</v>
      </c>
      <c r="Y736" s="142">
        <v>0.10394</v>
      </c>
      <c r="Z736" s="142">
        <v>0.15040000000000001</v>
      </c>
      <c r="AA736" s="142">
        <v>0</v>
      </c>
      <c r="AB736" s="142">
        <v>0</v>
      </c>
      <c r="AC736" s="142">
        <v>0.29765999999999998</v>
      </c>
      <c r="AD736" s="142">
        <v>0</v>
      </c>
      <c r="AE736" s="143">
        <v>0.79961959999999999</v>
      </c>
      <c r="AF736" s="140"/>
      <c r="AG736" s="140"/>
      <c r="AH736" s="140"/>
    </row>
    <row r="737" spans="1:34" x14ac:dyDescent="0.2">
      <c r="A737" s="140" t="s">
        <v>814</v>
      </c>
      <c r="B737" s="140" t="s">
        <v>26</v>
      </c>
      <c r="C737" s="140" t="s">
        <v>2088</v>
      </c>
      <c r="D737" s="141" t="s">
        <v>88</v>
      </c>
      <c r="E737" s="141" t="s">
        <v>814</v>
      </c>
      <c r="F737" s="140" t="s">
        <v>815</v>
      </c>
      <c r="G737" s="142">
        <f t="shared" si="11"/>
        <v>2.7561128999999998</v>
      </c>
      <c r="H737" s="142">
        <v>0</v>
      </c>
      <c r="I737" s="142">
        <v>1.9326301999999997</v>
      </c>
      <c r="J737" s="142">
        <v>0.82348270000000001</v>
      </c>
      <c r="K737" s="142">
        <v>0</v>
      </c>
      <c r="L737" s="142">
        <v>0</v>
      </c>
      <c r="M737" s="142">
        <v>0</v>
      </c>
      <c r="N737" s="142">
        <v>0</v>
      </c>
      <c r="O737" s="142">
        <v>0</v>
      </c>
      <c r="P737" s="142">
        <v>0</v>
      </c>
      <c r="Q737" s="142">
        <v>0</v>
      </c>
      <c r="R737" s="142">
        <v>0</v>
      </c>
      <c r="S737" s="142">
        <v>0</v>
      </c>
      <c r="T737" s="142">
        <v>0</v>
      </c>
      <c r="U737" s="142">
        <v>0.59726990000000002</v>
      </c>
      <c r="V737" s="142">
        <v>1.0005596999999999</v>
      </c>
      <c r="W737" s="142">
        <v>0.3348006</v>
      </c>
      <c r="X737" s="142">
        <v>0.39322269999999998</v>
      </c>
      <c r="Y737" s="142">
        <v>0</v>
      </c>
      <c r="Z737" s="142">
        <v>0.29270000000000002</v>
      </c>
      <c r="AA737" s="142">
        <v>0.13755999999999999</v>
      </c>
      <c r="AB737" s="142">
        <v>0</v>
      </c>
      <c r="AC737" s="142">
        <v>0</v>
      </c>
      <c r="AD737" s="142">
        <v>0</v>
      </c>
      <c r="AE737" s="143">
        <v>0</v>
      </c>
      <c r="AF737" s="140"/>
      <c r="AG737" s="140"/>
      <c r="AH737" s="140"/>
    </row>
    <row r="738" spans="1:34" x14ac:dyDescent="0.2">
      <c r="A738" s="140" t="s">
        <v>2679</v>
      </c>
      <c r="B738" s="140" t="s">
        <v>26</v>
      </c>
      <c r="C738" s="140" t="s">
        <v>2088</v>
      </c>
      <c r="D738" s="141" t="s">
        <v>88</v>
      </c>
      <c r="E738" s="141" t="s">
        <v>2679</v>
      </c>
      <c r="F738" s="140" t="s">
        <v>2680</v>
      </c>
      <c r="G738" s="142">
        <f t="shared" si="11"/>
        <v>4.0427353000000004</v>
      </c>
      <c r="H738" s="142">
        <v>0</v>
      </c>
      <c r="I738" s="142">
        <v>2.499692</v>
      </c>
      <c r="J738" s="142">
        <v>1.5430432999999999</v>
      </c>
      <c r="K738" s="142">
        <v>0</v>
      </c>
      <c r="L738" s="142">
        <v>0</v>
      </c>
      <c r="M738" s="142">
        <v>0</v>
      </c>
      <c r="N738" s="142">
        <v>0</v>
      </c>
      <c r="O738" s="142">
        <v>0</v>
      </c>
      <c r="P738" s="142">
        <v>0</v>
      </c>
      <c r="Q738" s="142">
        <v>0</v>
      </c>
      <c r="R738" s="142">
        <v>0</v>
      </c>
      <c r="S738" s="142">
        <v>0</v>
      </c>
      <c r="T738" s="142">
        <v>0</v>
      </c>
      <c r="U738" s="142">
        <v>0.37501859999999998</v>
      </c>
      <c r="V738" s="142">
        <v>1.6114219999999999</v>
      </c>
      <c r="W738" s="142">
        <v>0.51325140000000002</v>
      </c>
      <c r="X738" s="142">
        <v>0.14202719999999999</v>
      </c>
      <c r="Y738" s="142">
        <v>0.19467999999999999</v>
      </c>
      <c r="Z738" s="142">
        <v>0</v>
      </c>
      <c r="AA738" s="142">
        <v>0.12643499999999999</v>
      </c>
      <c r="AB738" s="142">
        <v>0</v>
      </c>
      <c r="AC738" s="142">
        <v>0.19387199999999999</v>
      </c>
      <c r="AD738" s="142">
        <v>0</v>
      </c>
      <c r="AE738" s="143">
        <v>0.88602910000000001</v>
      </c>
      <c r="AF738" s="140"/>
      <c r="AG738" s="140"/>
      <c r="AH738" s="140"/>
    </row>
    <row r="739" spans="1:34" x14ac:dyDescent="0.2">
      <c r="A739" s="140" t="s">
        <v>2681</v>
      </c>
      <c r="B739" s="140" t="s">
        <v>26</v>
      </c>
      <c r="C739" s="140" t="s">
        <v>2088</v>
      </c>
      <c r="D739" s="141" t="s">
        <v>88</v>
      </c>
      <c r="E739" s="141" t="s">
        <v>2681</v>
      </c>
      <c r="F739" s="140" t="s">
        <v>2682</v>
      </c>
      <c r="G739" s="142">
        <f t="shared" si="11"/>
        <v>1.4119279</v>
      </c>
      <c r="H739" s="142">
        <v>0</v>
      </c>
      <c r="I739" s="142">
        <v>0.95985200000000004</v>
      </c>
      <c r="J739" s="142">
        <v>0.45207589999999997</v>
      </c>
      <c r="K739" s="142">
        <v>0</v>
      </c>
      <c r="L739" s="142">
        <v>0</v>
      </c>
      <c r="M739" s="142">
        <v>0</v>
      </c>
      <c r="N739" s="142">
        <v>0</v>
      </c>
      <c r="O739" s="142">
        <v>0</v>
      </c>
      <c r="P739" s="142">
        <v>0</v>
      </c>
      <c r="Q739" s="142">
        <v>0</v>
      </c>
      <c r="R739" s="142">
        <v>0</v>
      </c>
      <c r="S739" s="142">
        <v>0</v>
      </c>
      <c r="T739" s="142">
        <v>0</v>
      </c>
      <c r="U739" s="142">
        <v>0.17312939999999999</v>
      </c>
      <c r="V739" s="142">
        <v>0.60163880000000003</v>
      </c>
      <c r="W739" s="142">
        <v>0.18508379999999999</v>
      </c>
      <c r="X739" s="142">
        <v>0.2175935</v>
      </c>
      <c r="Y739" s="142">
        <v>0</v>
      </c>
      <c r="Z739" s="142">
        <v>0.1245098</v>
      </c>
      <c r="AA739" s="142">
        <v>0</v>
      </c>
      <c r="AB739" s="142">
        <v>0</v>
      </c>
      <c r="AC739" s="142">
        <v>0</v>
      </c>
      <c r="AD739" s="142">
        <v>0</v>
      </c>
      <c r="AE739" s="143">
        <v>0.1099726</v>
      </c>
      <c r="AF739" s="140"/>
      <c r="AG739" s="140"/>
      <c r="AH739" s="140"/>
    </row>
    <row r="740" spans="1:34" x14ac:dyDescent="0.2">
      <c r="A740" s="140" t="s">
        <v>2683</v>
      </c>
      <c r="B740" s="140" t="s">
        <v>26</v>
      </c>
      <c r="C740" s="140" t="s">
        <v>2088</v>
      </c>
      <c r="D740" s="141" t="s">
        <v>88</v>
      </c>
      <c r="E740" s="141" t="s">
        <v>2683</v>
      </c>
      <c r="F740" s="140" t="s">
        <v>2684</v>
      </c>
      <c r="G740" s="142">
        <f t="shared" si="11"/>
        <v>4.8674219000000001</v>
      </c>
      <c r="H740" s="142">
        <v>0</v>
      </c>
      <c r="I740" s="142">
        <v>3.7475620000000003</v>
      </c>
      <c r="J740" s="142">
        <v>1.1198599</v>
      </c>
      <c r="K740" s="142">
        <v>0</v>
      </c>
      <c r="L740" s="142">
        <v>0</v>
      </c>
      <c r="M740" s="142">
        <v>0</v>
      </c>
      <c r="N740" s="142">
        <v>0</v>
      </c>
      <c r="O740" s="142">
        <v>0</v>
      </c>
      <c r="P740" s="142">
        <v>0</v>
      </c>
      <c r="Q740" s="142">
        <v>0</v>
      </c>
      <c r="R740" s="142">
        <v>0</v>
      </c>
      <c r="S740" s="142">
        <v>0</v>
      </c>
      <c r="T740" s="142">
        <v>0</v>
      </c>
      <c r="U740" s="142">
        <v>1.2563</v>
      </c>
      <c r="V740" s="142">
        <v>2.1375657000000001</v>
      </c>
      <c r="W740" s="142">
        <v>0.35369630000000002</v>
      </c>
      <c r="X740" s="142">
        <v>0</v>
      </c>
      <c r="Y740" s="142">
        <v>0</v>
      </c>
      <c r="Z740" s="142">
        <v>0</v>
      </c>
      <c r="AA740" s="142">
        <v>0</v>
      </c>
      <c r="AB740" s="142">
        <v>0.27295000000000003</v>
      </c>
      <c r="AC740" s="142">
        <v>0.44857000000000002</v>
      </c>
      <c r="AD740" s="142">
        <v>0</v>
      </c>
      <c r="AE740" s="143">
        <v>0.39833990000000002</v>
      </c>
      <c r="AF740" s="140"/>
      <c r="AG740" s="140"/>
      <c r="AH740" s="140"/>
    </row>
    <row r="741" spans="1:34" x14ac:dyDescent="0.2">
      <c r="A741" s="140" t="s">
        <v>135</v>
      </c>
      <c r="B741" s="140" t="s">
        <v>26</v>
      </c>
      <c r="C741" s="140" t="s">
        <v>2088</v>
      </c>
      <c r="D741" s="141" t="s">
        <v>88</v>
      </c>
      <c r="E741" s="141" t="s">
        <v>135</v>
      </c>
      <c r="F741" s="140" t="s">
        <v>251</v>
      </c>
      <c r="G741" s="142">
        <f t="shared" si="11"/>
        <v>1.8893287999999999</v>
      </c>
      <c r="H741" s="142">
        <v>0</v>
      </c>
      <c r="I741" s="142">
        <v>1.3991073000000001</v>
      </c>
      <c r="J741" s="142">
        <v>0.49022149999999998</v>
      </c>
      <c r="K741" s="142">
        <v>0</v>
      </c>
      <c r="L741" s="142">
        <v>0</v>
      </c>
      <c r="M741" s="142">
        <v>0</v>
      </c>
      <c r="N741" s="142">
        <v>0</v>
      </c>
      <c r="O741" s="142">
        <v>0</v>
      </c>
      <c r="P741" s="142">
        <v>0</v>
      </c>
      <c r="Q741" s="142">
        <v>0</v>
      </c>
      <c r="R741" s="142">
        <v>0</v>
      </c>
      <c r="S741" s="142">
        <v>0</v>
      </c>
      <c r="T741" s="142">
        <v>0</v>
      </c>
      <c r="U741" s="142">
        <v>0.37859429999999999</v>
      </c>
      <c r="V741" s="142">
        <v>0.65133450000000004</v>
      </c>
      <c r="W741" s="142">
        <v>0.36917850000000002</v>
      </c>
      <c r="X741" s="142">
        <v>0.24023849999999999</v>
      </c>
      <c r="Y741" s="142">
        <v>0</v>
      </c>
      <c r="Z741" s="142">
        <v>0</v>
      </c>
      <c r="AA741" s="142">
        <v>0.14157</v>
      </c>
      <c r="AB741" s="142">
        <v>0</v>
      </c>
      <c r="AC741" s="142">
        <v>0</v>
      </c>
      <c r="AD741" s="142">
        <v>0</v>
      </c>
      <c r="AE741" s="143">
        <v>0.108413</v>
      </c>
      <c r="AF741" s="140"/>
      <c r="AG741" s="140"/>
      <c r="AH741" s="140"/>
    </row>
    <row r="742" spans="1:34" x14ac:dyDescent="0.2">
      <c r="A742" s="140" t="s">
        <v>2076</v>
      </c>
      <c r="B742" s="140" t="s">
        <v>26</v>
      </c>
      <c r="C742" s="140" t="s">
        <v>2088</v>
      </c>
      <c r="D742" s="141" t="s">
        <v>88</v>
      </c>
      <c r="E742" s="141" t="s">
        <v>2076</v>
      </c>
      <c r="F742" s="140" t="s">
        <v>2685</v>
      </c>
      <c r="G742" s="142">
        <f t="shared" si="11"/>
        <v>3.9859260000000001</v>
      </c>
      <c r="H742" s="142">
        <v>0.26</v>
      </c>
      <c r="I742" s="142">
        <v>2.4078556</v>
      </c>
      <c r="J742" s="142">
        <v>1.3180703999999999</v>
      </c>
      <c r="K742" s="142">
        <v>0</v>
      </c>
      <c r="L742" s="142">
        <v>0.17</v>
      </c>
      <c r="M742" s="142">
        <v>0</v>
      </c>
      <c r="N742" s="142">
        <v>0.09</v>
      </c>
      <c r="O742" s="142">
        <v>0</v>
      </c>
      <c r="P742" s="142">
        <v>0</v>
      </c>
      <c r="Q742" s="142">
        <v>0</v>
      </c>
      <c r="R742" s="142">
        <v>0</v>
      </c>
      <c r="S742" s="142">
        <v>0</v>
      </c>
      <c r="T742" s="142">
        <v>0</v>
      </c>
      <c r="U742" s="142">
        <v>0.91030489999999997</v>
      </c>
      <c r="V742" s="142">
        <v>1.0466601</v>
      </c>
      <c r="W742" s="142">
        <v>0.45089059999999997</v>
      </c>
      <c r="X742" s="142">
        <v>0.25817269999999998</v>
      </c>
      <c r="Y742" s="142">
        <v>0</v>
      </c>
      <c r="Z742" s="142">
        <v>0</v>
      </c>
      <c r="AA742" s="142">
        <v>0.16117999999999999</v>
      </c>
      <c r="AB742" s="142">
        <v>0</v>
      </c>
      <c r="AC742" s="142">
        <v>0.41531449999999998</v>
      </c>
      <c r="AD742" s="142">
        <v>0</v>
      </c>
      <c r="AE742" s="143">
        <v>0.48340319999999998</v>
      </c>
      <c r="AF742" s="140"/>
      <c r="AG742" s="140"/>
      <c r="AH742" s="140"/>
    </row>
    <row r="743" spans="1:34" x14ac:dyDescent="0.2">
      <c r="A743" s="140" t="s">
        <v>810</v>
      </c>
      <c r="B743" s="140" t="s">
        <v>26</v>
      </c>
      <c r="C743" s="140" t="s">
        <v>2088</v>
      </c>
      <c r="D743" s="141" t="s">
        <v>88</v>
      </c>
      <c r="E743" s="141" t="s">
        <v>810</v>
      </c>
      <c r="F743" s="140" t="s">
        <v>811</v>
      </c>
      <c r="G743" s="142">
        <f t="shared" si="11"/>
        <v>6.8237999</v>
      </c>
      <c r="H743" s="142">
        <v>0.38</v>
      </c>
      <c r="I743" s="142">
        <v>4.5968567</v>
      </c>
      <c r="J743" s="142">
        <v>1.8469431999999999</v>
      </c>
      <c r="K743" s="142">
        <v>0.08</v>
      </c>
      <c r="L743" s="142">
        <v>0</v>
      </c>
      <c r="M743" s="142">
        <v>0</v>
      </c>
      <c r="N743" s="142">
        <v>0.3</v>
      </c>
      <c r="O743" s="142">
        <v>0</v>
      </c>
      <c r="P743" s="142">
        <v>0</v>
      </c>
      <c r="Q743" s="142">
        <v>0</v>
      </c>
      <c r="R743" s="142">
        <v>0</v>
      </c>
      <c r="S743" s="142">
        <v>0</v>
      </c>
      <c r="T743" s="142">
        <v>0</v>
      </c>
      <c r="U743" s="142">
        <v>0.36903039999999998</v>
      </c>
      <c r="V743" s="142">
        <v>3.9104421</v>
      </c>
      <c r="W743" s="142">
        <v>0.31738420000000001</v>
      </c>
      <c r="X743" s="142">
        <v>1.1579261000000001</v>
      </c>
      <c r="Y743" s="142">
        <v>0.12241</v>
      </c>
      <c r="Z743" s="142">
        <v>0.13019890000000001</v>
      </c>
      <c r="AA743" s="142">
        <v>0</v>
      </c>
      <c r="AB743" s="142">
        <v>0</v>
      </c>
      <c r="AC743" s="142">
        <v>0.1117615</v>
      </c>
      <c r="AD743" s="142">
        <v>0</v>
      </c>
      <c r="AE743" s="143">
        <v>0.32464670000000001</v>
      </c>
      <c r="AF743" s="140"/>
      <c r="AG743" s="140"/>
      <c r="AH743" s="140"/>
    </row>
    <row r="744" spans="1:34" x14ac:dyDescent="0.2">
      <c r="A744" s="140" t="s">
        <v>2686</v>
      </c>
      <c r="B744" s="140" t="s">
        <v>26</v>
      </c>
      <c r="C744" s="140" t="s">
        <v>300</v>
      </c>
      <c r="D744" s="141" t="s">
        <v>93</v>
      </c>
      <c r="E744" s="141" t="s">
        <v>2686</v>
      </c>
      <c r="F744" s="140" t="s">
        <v>2687</v>
      </c>
      <c r="G744" s="142">
        <f t="shared" si="11"/>
        <v>2.2429605000000001</v>
      </c>
      <c r="H744" s="142">
        <v>0</v>
      </c>
      <c r="I744" s="142">
        <v>1.8884444</v>
      </c>
      <c r="J744" s="142">
        <v>0.3545161</v>
      </c>
      <c r="K744" s="142">
        <v>0</v>
      </c>
      <c r="L744" s="142">
        <v>0</v>
      </c>
      <c r="M744" s="142">
        <v>0</v>
      </c>
      <c r="N744" s="142">
        <v>0</v>
      </c>
      <c r="O744" s="142">
        <v>0</v>
      </c>
      <c r="P744" s="142">
        <v>0</v>
      </c>
      <c r="Q744" s="142">
        <v>0</v>
      </c>
      <c r="R744" s="142">
        <v>0</v>
      </c>
      <c r="S744" s="142">
        <v>0</v>
      </c>
      <c r="T744" s="142">
        <v>0</v>
      </c>
      <c r="U744" s="142">
        <v>0.3027107</v>
      </c>
      <c r="V744" s="142">
        <v>1.2513643000000001</v>
      </c>
      <c r="W744" s="142">
        <v>0.33436939999999998</v>
      </c>
      <c r="X744" s="142">
        <v>0.23846609999999999</v>
      </c>
      <c r="Y744" s="142">
        <v>0</v>
      </c>
      <c r="Z744" s="142">
        <v>0.11605</v>
      </c>
      <c r="AA744" s="142">
        <v>0</v>
      </c>
      <c r="AB744" s="142">
        <v>0</v>
      </c>
      <c r="AC744" s="142">
        <v>0</v>
      </c>
      <c r="AD744" s="142">
        <v>0</v>
      </c>
      <c r="AE744" s="143">
        <v>0</v>
      </c>
      <c r="AF744" s="140"/>
      <c r="AG744" s="140"/>
      <c r="AH744" s="140"/>
    </row>
    <row r="745" spans="1:34" x14ac:dyDescent="0.2">
      <c r="A745" s="140" t="s">
        <v>2055</v>
      </c>
      <c r="B745" s="140" t="s">
        <v>26</v>
      </c>
      <c r="C745" s="140" t="s">
        <v>300</v>
      </c>
      <c r="D745" s="141" t="s">
        <v>93</v>
      </c>
      <c r="E745" s="141" t="s">
        <v>2055</v>
      </c>
      <c r="F745" s="140" t="s">
        <v>2688</v>
      </c>
      <c r="G745" s="142">
        <f t="shared" si="11"/>
        <v>3.2452951000000003</v>
      </c>
      <c r="H745" s="142">
        <v>0.17</v>
      </c>
      <c r="I745" s="142">
        <v>2.5025725000000003</v>
      </c>
      <c r="J745" s="142">
        <v>0.57272259999999997</v>
      </c>
      <c r="K745" s="142">
        <v>0</v>
      </c>
      <c r="L745" s="142">
        <v>0</v>
      </c>
      <c r="M745" s="142">
        <v>0</v>
      </c>
      <c r="N745" s="142">
        <v>0</v>
      </c>
      <c r="O745" s="142">
        <v>0.17</v>
      </c>
      <c r="P745" s="142">
        <v>0</v>
      </c>
      <c r="Q745" s="142">
        <v>0</v>
      </c>
      <c r="R745" s="142">
        <v>0</v>
      </c>
      <c r="S745" s="142">
        <v>0</v>
      </c>
      <c r="T745" s="142">
        <v>0</v>
      </c>
      <c r="U745" s="142">
        <v>0.46104070000000003</v>
      </c>
      <c r="V745" s="142">
        <v>1.6861672000000001</v>
      </c>
      <c r="W745" s="142">
        <v>0.35536459999999997</v>
      </c>
      <c r="X745" s="142">
        <v>0</v>
      </c>
      <c r="Y745" s="142">
        <v>0</v>
      </c>
      <c r="Z745" s="142">
        <v>0</v>
      </c>
      <c r="AA745" s="142">
        <v>0</v>
      </c>
      <c r="AB745" s="142">
        <v>0</v>
      </c>
      <c r="AC745" s="142">
        <v>0</v>
      </c>
      <c r="AD745" s="142">
        <v>0</v>
      </c>
      <c r="AE745" s="143">
        <v>0.57272259999999997</v>
      </c>
      <c r="AF745" s="140"/>
      <c r="AG745" s="140"/>
      <c r="AH745" s="140"/>
    </row>
    <row r="746" spans="1:34" x14ac:dyDescent="0.2">
      <c r="A746" s="140" t="s">
        <v>2689</v>
      </c>
      <c r="B746" s="140" t="s">
        <v>26</v>
      </c>
      <c r="C746" s="140" t="s">
        <v>300</v>
      </c>
      <c r="D746" s="141" t="s">
        <v>93</v>
      </c>
      <c r="E746" s="141" t="s">
        <v>2689</v>
      </c>
      <c r="F746" s="140" t="s">
        <v>2690</v>
      </c>
      <c r="G746" s="142">
        <f t="shared" si="11"/>
        <v>6.0169024000000002</v>
      </c>
      <c r="H746" s="142">
        <v>0</v>
      </c>
      <c r="I746" s="142">
        <v>5.423826</v>
      </c>
      <c r="J746" s="142">
        <v>0.59307639999999995</v>
      </c>
      <c r="K746" s="142">
        <v>0</v>
      </c>
      <c r="L746" s="142">
        <v>0</v>
      </c>
      <c r="M746" s="142">
        <v>0</v>
      </c>
      <c r="N746" s="142">
        <v>0</v>
      </c>
      <c r="O746" s="142">
        <v>0</v>
      </c>
      <c r="P746" s="142">
        <v>0</v>
      </c>
      <c r="Q746" s="142">
        <v>0</v>
      </c>
      <c r="R746" s="142">
        <v>0</v>
      </c>
      <c r="S746" s="142">
        <v>0</v>
      </c>
      <c r="T746" s="142">
        <v>0</v>
      </c>
      <c r="U746" s="142">
        <v>1.2904434</v>
      </c>
      <c r="V746" s="142">
        <v>3.0129562999999999</v>
      </c>
      <c r="W746" s="142">
        <v>1.1204263000000001</v>
      </c>
      <c r="X746" s="142">
        <v>0</v>
      </c>
      <c r="Y746" s="142">
        <v>0</v>
      </c>
      <c r="Z746" s="142">
        <v>0</v>
      </c>
      <c r="AA746" s="142">
        <v>0.36282999999999999</v>
      </c>
      <c r="AB746" s="142">
        <v>0</v>
      </c>
      <c r="AC746" s="142">
        <v>0</v>
      </c>
      <c r="AD746" s="142">
        <v>0</v>
      </c>
      <c r="AE746" s="143">
        <v>0.23024639999999999</v>
      </c>
      <c r="AF746" s="140"/>
      <c r="AG746" s="140"/>
      <c r="AH746" s="140"/>
    </row>
    <row r="747" spans="1:34" x14ac:dyDescent="0.2">
      <c r="A747" s="140" t="s">
        <v>2691</v>
      </c>
      <c r="B747" s="140" t="s">
        <v>26</v>
      </c>
      <c r="C747" s="140" t="s">
        <v>300</v>
      </c>
      <c r="D747" s="141" t="s">
        <v>93</v>
      </c>
      <c r="E747" s="141" t="s">
        <v>2691</v>
      </c>
      <c r="F747" s="140" t="s">
        <v>2692</v>
      </c>
      <c r="G747" s="142">
        <f t="shared" si="11"/>
        <v>3.7438259</v>
      </c>
      <c r="H747" s="142">
        <v>0</v>
      </c>
      <c r="I747" s="142">
        <v>3.3533175000000002</v>
      </c>
      <c r="J747" s="142">
        <v>0.39050839999999998</v>
      </c>
      <c r="K747" s="142">
        <v>0</v>
      </c>
      <c r="L747" s="142">
        <v>0</v>
      </c>
      <c r="M747" s="142">
        <v>0</v>
      </c>
      <c r="N747" s="142">
        <v>0</v>
      </c>
      <c r="O747" s="142">
        <v>0</v>
      </c>
      <c r="P747" s="142">
        <v>0</v>
      </c>
      <c r="Q747" s="142">
        <v>0</v>
      </c>
      <c r="R747" s="142">
        <v>0</v>
      </c>
      <c r="S747" s="142">
        <v>0</v>
      </c>
      <c r="T747" s="142">
        <v>0</v>
      </c>
      <c r="U747" s="142">
        <v>0.88521110000000003</v>
      </c>
      <c r="V747" s="142">
        <v>1.9427038000000001</v>
      </c>
      <c r="W747" s="142">
        <v>0.52540260000000005</v>
      </c>
      <c r="X747" s="142">
        <v>0.17369879999999999</v>
      </c>
      <c r="Y747" s="142">
        <v>0</v>
      </c>
      <c r="Z747" s="142">
        <v>0</v>
      </c>
      <c r="AA747" s="142">
        <v>0</v>
      </c>
      <c r="AB747" s="142">
        <v>0</v>
      </c>
      <c r="AC747" s="142">
        <v>0</v>
      </c>
      <c r="AD747" s="142">
        <v>0</v>
      </c>
      <c r="AE747" s="143">
        <v>0.21680959999999999</v>
      </c>
      <c r="AF747" s="140"/>
      <c r="AG747" s="140"/>
      <c r="AH747" s="140"/>
    </row>
    <row r="748" spans="1:34" x14ac:dyDescent="0.2">
      <c r="A748" s="140" t="s">
        <v>94</v>
      </c>
      <c r="B748" s="140" t="s">
        <v>26</v>
      </c>
      <c r="C748" s="140" t="s">
        <v>300</v>
      </c>
      <c r="D748" s="141" t="s">
        <v>93</v>
      </c>
      <c r="E748" s="141" t="s">
        <v>94</v>
      </c>
      <c r="F748" s="140" t="s">
        <v>239</v>
      </c>
      <c r="G748" s="142">
        <f t="shared" si="11"/>
        <v>5.1414085000000007</v>
      </c>
      <c r="H748" s="142">
        <v>0.11</v>
      </c>
      <c r="I748" s="142">
        <v>3.4506370000000004</v>
      </c>
      <c r="J748" s="142">
        <v>1.5807715</v>
      </c>
      <c r="K748" s="142">
        <v>0</v>
      </c>
      <c r="L748" s="142">
        <v>0</v>
      </c>
      <c r="M748" s="142">
        <v>0</v>
      </c>
      <c r="N748" s="142">
        <v>0.08</v>
      </c>
      <c r="O748" s="142">
        <v>0</v>
      </c>
      <c r="P748" s="142">
        <v>0</v>
      </c>
      <c r="Q748" s="142">
        <v>0.03</v>
      </c>
      <c r="R748" s="142">
        <v>0</v>
      </c>
      <c r="S748" s="142">
        <v>0</v>
      </c>
      <c r="T748" s="142">
        <v>0</v>
      </c>
      <c r="U748" s="142">
        <v>0.72691729999999999</v>
      </c>
      <c r="V748" s="142">
        <v>2.2630167999999999</v>
      </c>
      <c r="W748" s="142">
        <v>0.46070290000000003</v>
      </c>
      <c r="X748" s="142">
        <v>0.67960949999999998</v>
      </c>
      <c r="Y748" s="142">
        <v>0</v>
      </c>
      <c r="Z748" s="142">
        <v>0.22800000000000001</v>
      </c>
      <c r="AA748" s="142">
        <v>0.2200599</v>
      </c>
      <c r="AB748" s="142">
        <v>0</v>
      </c>
      <c r="AC748" s="142">
        <v>0.28613</v>
      </c>
      <c r="AD748" s="142">
        <v>0</v>
      </c>
      <c r="AE748" s="143">
        <v>0.16697210000000001</v>
      </c>
      <c r="AF748" s="140"/>
      <c r="AG748" s="140"/>
      <c r="AH748" s="140"/>
    </row>
    <row r="749" spans="1:34" x14ac:dyDescent="0.2">
      <c r="A749" s="140" t="s">
        <v>2693</v>
      </c>
      <c r="B749" s="140" t="s">
        <v>26</v>
      </c>
      <c r="C749" s="140" t="s">
        <v>300</v>
      </c>
      <c r="D749" s="141" t="s">
        <v>93</v>
      </c>
      <c r="E749" s="141" t="s">
        <v>2693</v>
      </c>
      <c r="F749" s="140" t="s">
        <v>2694</v>
      </c>
      <c r="G749" s="142">
        <f t="shared" si="11"/>
        <v>4.7816066999999993</v>
      </c>
      <c r="H749" s="142">
        <v>0.17</v>
      </c>
      <c r="I749" s="142">
        <v>4.3717807999999998</v>
      </c>
      <c r="J749" s="142">
        <v>0.23982590000000001</v>
      </c>
      <c r="K749" s="142">
        <v>0.1</v>
      </c>
      <c r="L749" s="142">
        <v>0</v>
      </c>
      <c r="M749" s="142">
        <v>0</v>
      </c>
      <c r="N749" s="142">
        <v>7.0000000000000007E-2</v>
      </c>
      <c r="O749" s="142">
        <v>0</v>
      </c>
      <c r="P749" s="142">
        <v>0</v>
      </c>
      <c r="Q749" s="142">
        <v>0</v>
      </c>
      <c r="R749" s="142">
        <v>0</v>
      </c>
      <c r="S749" s="142">
        <v>0</v>
      </c>
      <c r="T749" s="142">
        <v>0</v>
      </c>
      <c r="U749" s="142">
        <v>0.48267579999999999</v>
      </c>
      <c r="V749" s="142">
        <v>2.7502390000000001</v>
      </c>
      <c r="W749" s="142">
        <v>1.1388659999999999</v>
      </c>
      <c r="X749" s="142">
        <v>0.23982590000000001</v>
      </c>
      <c r="Y749" s="142">
        <v>0</v>
      </c>
      <c r="Z749" s="142">
        <v>0</v>
      </c>
      <c r="AA749" s="142">
        <v>0</v>
      </c>
      <c r="AB749" s="142">
        <v>0</v>
      </c>
      <c r="AC749" s="142">
        <v>0</v>
      </c>
      <c r="AD749" s="142">
        <v>0</v>
      </c>
      <c r="AE749" s="143">
        <v>0</v>
      </c>
      <c r="AF749" s="140"/>
      <c r="AG749" s="140"/>
      <c r="AH749" s="140"/>
    </row>
    <row r="750" spans="1:34" x14ac:dyDescent="0.2">
      <c r="A750" s="140" t="s">
        <v>976</v>
      </c>
      <c r="B750" s="140" t="s">
        <v>26</v>
      </c>
      <c r="C750" s="140" t="s">
        <v>300</v>
      </c>
      <c r="D750" s="141" t="s">
        <v>93</v>
      </c>
      <c r="E750" s="141" t="s">
        <v>976</v>
      </c>
      <c r="F750" s="140" t="s">
        <v>1970</v>
      </c>
      <c r="G750" s="142">
        <f t="shared" si="11"/>
        <v>7.9651732999999991</v>
      </c>
      <c r="H750" s="142">
        <v>0</v>
      </c>
      <c r="I750" s="142">
        <v>7.2578568999999993</v>
      </c>
      <c r="J750" s="142">
        <v>0.70731640000000007</v>
      </c>
      <c r="K750" s="142">
        <v>0</v>
      </c>
      <c r="L750" s="142">
        <v>0</v>
      </c>
      <c r="M750" s="142">
        <v>0</v>
      </c>
      <c r="N750" s="142">
        <v>0</v>
      </c>
      <c r="O750" s="142">
        <v>0</v>
      </c>
      <c r="P750" s="142">
        <v>0</v>
      </c>
      <c r="Q750" s="142">
        <v>0</v>
      </c>
      <c r="R750" s="142">
        <v>0</v>
      </c>
      <c r="S750" s="142">
        <v>0</v>
      </c>
      <c r="T750" s="142">
        <v>0</v>
      </c>
      <c r="U750" s="142">
        <v>1.4420094000000001</v>
      </c>
      <c r="V750" s="142">
        <v>5.0272886999999997</v>
      </c>
      <c r="W750" s="142">
        <v>0.7885588</v>
      </c>
      <c r="X750" s="142">
        <v>0.21579209999999999</v>
      </c>
      <c r="Y750" s="142">
        <v>9.4849100000000006E-2</v>
      </c>
      <c r="Z750" s="142">
        <v>0.129</v>
      </c>
      <c r="AA750" s="142">
        <v>0.1729</v>
      </c>
      <c r="AB750" s="142">
        <v>0</v>
      </c>
      <c r="AC750" s="142">
        <v>0</v>
      </c>
      <c r="AD750" s="142">
        <v>0</v>
      </c>
      <c r="AE750" s="143">
        <v>9.4775200000000004E-2</v>
      </c>
      <c r="AF750" s="140"/>
      <c r="AG750" s="140"/>
      <c r="AH750" s="140"/>
    </row>
    <row r="751" spans="1:34" x14ac:dyDescent="0.2">
      <c r="A751" s="140" t="s">
        <v>257</v>
      </c>
      <c r="B751" s="140" t="s">
        <v>26</v>
      </c>
      <c r="C751" s="140" t="s">
        <v>300</v>
      </c>
      <c r="D751" s="141" t="s">
        <v>93</v>
      </c>
      <c r="E751" s="141" t="s">
        <v>257</v>
      </c>
      <c r="F751" s="140" t="s">
        <v>404</v>
      </c>
      <c r="G751" s="142">
        <f t="shared" si="11"/>
        <v>10.467817400000001</v>
      </c>
      <c r="H751" s="142">
        <v>0</v>
      </c>
      <c r="I751" s="142">
        <v>8.2017202000000005</v>
      </c>
      <c r="J751" s="142">
        <v>2.2660971999999999</v>
      </c>
      <c r="K751" s="142">
        <v>0</v>
      </c>
      <c r="L751" s="142">
        <v>0</v>
      </c>
      <c r="M751" s="142">
        <v>0</v>
      </c>
      <c r="N751" s="142">
        <v>0</v>
      </c>
      <c r="O751" s="142">
        <v>0</v>
      </c>
      <c r="P751" s="142">
        <v>0</v>
      </c>
      <c r="Q751" s="142">
        <v>0</v>
      </c>
      <c r="R751" s="142">
        <v>0</v>
      </c>
      <c r="S751" s="142">
        <v>0</v>
      </c>
      <c r="T751" s="142">
        <v>0</v>
      </c>
      <c r="U751" s="142">
        <v>3.1339529000000002</v>
      </c>
      <c r="V751" s="142">
        <v>3.1819318999999999</v>
      </c>
      <c r="W751" s="142">
        <v>1.8858353999999999</v>
      </c>
      <c r="X751" s="142">
        <v>0.102684</v>
      </c>
      <c r="Y751" s="142">
        <v>0</v>
      </c>
      <c r="Z751" s="142">
        <v>0.26258759999999998</v>
      </c>
      <c r="AA751" s="142">
        <v>0</v>
      </c>
      <c r="AB751" s="142">
        <v>0</v>
      </c>
      <c r="AC751" s="142">
        <v>0</v>
      </c>
      <c r="AD751" s="142">
        <v>0</v>
      </c>
      <c r="AE751" s="143">
        <v>1.9008255999999999</v>
      </c>
      <c r="AF751" s="140"/>
      <c r="AG751" s="140"/>
      <c r="AH751" s="140"/>
    </row>
    <row r="752" spans="1:34" x14ac:dyDescent="0.2">
      <c r="A752" s="140" t="s">
        <v>178</v>
      </c>
      <c r="B752" s="140" t="s">
        <v>26</v>
      </c>
      <c r="C752" s="140" t="s">
        <v>300</v>
      </c>
      <c r="D752" s="141" t="s">
        <v>93</v>
      </c>
      <c r="E752" s="141" t="s">
        <v>178</v>
      </c>
      <c r="F752" s="140" t="s">
        <v>1971</v>
      </c>
      <c r="G752" s="142">
        <f t="shared" si="11"/>
        <v>4.5730757000000004</v>
      </c>
      <c r="H752" s="142">
        <v>0</v>
      </c>
      <c r="I752" s="142">
        <v>2.9590668</v>
      </c>
      <c r="J752" s="142">
        <v>1.6140089</v>
      </c>
      <c r="K752" s="142">
        <v>0</v>
      </c>
      <c r="L752" s="142">
        <v>0</v>
      </c>
      <c r="M752" s="142">
        <v>0</v>
      </c>
      <c r="N752" s="142">
        <v>0</v>
      </c>
      <c r="O752" s="142">
        <v>0</v>
      </c>
      <c r="P752" s="142">
        <v>0</v>
      </c>
      <c r="Q752" s="142">
        <v>0</v>
      </c>
      <c r="R752" s="142">
        <v>0</v>
      </c>
      <c r="S752" s="142">
        <v>0</v>
      </c>
      <c r="T752" s="142">
        <v>0</v>
      </c>
      <c r="U752" s="142">
        <v>0.89451619999999998</v>
      </c>
      <c r="V752" s="142">
        <v>1.8056483000000001</v>
      </c>
      <c r="W752" s="142">
        <v>0.25890229999999997</v>
      </c>
      <c r="X752" s="142">
        <v>0.85077460000000005</v>
      </c>
      <c r="Y752" s="142">
        <v>0.12375</v>
      </c>
      <c r="Z752" s="142">
        <v>0.33839999999999998</v>
      </c>
      <c r="AA752" s="142">
        <v>0</v>
      </c>
      <c r="AB752" s="142">
        <v>0</v>
      </c>
      <c r="AC752" s="142">
        <v>0.182</v>
      </c>
      <c r="AD752" s="142">
        <v>0</v>
      </c>
      <c r="AE752" s="143">
        <v>0.1190843</v>
      </c>
      <c r="AF752" s="140"/>
      <c r="AG752" s="140"/>
      <c r="AH752" s="140"/>
    </row>
    <row r="753" spans="1:34" x14ac:dyDescent="0.2">
      <c r="A753" s="140" t="s">
        <v>2695</v>
      </c>
      <c r="B753" s="140" t="s">
        <v>26</v>
      </c>
      <c r="C753" s="140" t="s">
        <v>300</v>
      </c>
      <c r="D753" s="141" t="s">
        <v>93</v>
      </c>
      <c r="E753" s="141" t="s">
        <v>2695</v>
      </c>
      <c r="F753" s="140" t="s">
        <v>2696</v>
      </c>
      <c r="G753" s="142">
        <f t="shared" si="11"/>
        <v>3.2368514000000004</v>
      </c>
      <c r="H753" s="142">
        <v>0</v>
      </c>
      <c r="I753" s="142">
        <v>3.0015894000000003</v>
      </c>
      <c r="J753" s="142">
        <v>0.235262</v>
      </c>
      <c r="K753" s="142">
        <v>0</v>
      </c>
      <c r="L753" s="142">
        <v>0</v>
      </c>
      <c r="M753" s="142">
        <v>0</v>
      </c>
      <c r="N753" s="142">
        <v>0</v>
      </c>
      <c r="O753" s="142">
        <v>0</v>
      </c>
      <c r="P753" s="142">
        <v>0</v>
      </c>
      <c r="Q753" s="142">
        <v>0</v>
      </c>
      <c r="R753" s="142">
        <v>0</v>
      </c>
      <c r="S753" s="142">
        <v>0</v>
      </c>
      <c r="T753" s="142">
        <v>0</v>
      </c>
      <c r="U753" s="142">
        <v>0.56024240000000003</v>
      </c>
      <c r="V753" s="142">
        <v>1.8727137</v>
      </c>
      <c r="W753" s="142">
        <v>0.56863330000000001</v>
      </c>
      <c r="X753" s="142">
        <v>0.13524</v>
      </c>
      <c r="Y753" s="142">
        <v>0</v>
      </c>
      <c r="Z753" s="142">
        <v>0</v>
      </c>
      <c r="AA753" s="142">
        <v>0</v>
      </c>
      <c r="AB753" s="142">
        <v>0</v>
      </c>
      <c r="AC753" s="142">
        <v>0.100022</v>
      </c>
      <c r="AD753" s="142">
        <v>0</v>
      </c>
      <c r="AE753" s="143">
        <v>0</v>
      </c>
      <c r="AF753" s="140"/>
      <c r="AG753" s="140"/>
      <c r="AH753" s="140"/>
    </row>
    <row r="754" spans="1:34" x14ac:dyDescent="0.2">
      <c r="A754" s="140" t="s">
        <v>402</v>
      </c>
      <c r="B754" s="140" t="s">
        <v>26</v>
      </c>
      <c r="C754" s="140" t="s">
        <v>300</v>
      </c>
      <c r="D754" s="141" t="s">
        <v>93</v>
      </c>
      <c r="E754" s="141" t="s">
        <v>402</v>
      </c>
      <c r="F754" s="140" t="s">
        <v>403</v>
      </c>
      <c r="G754" s="142">
        <f t="shared" si="11"/>
        <v>11.263932200000001</v>
      </c>
      <c r="H754" s="142">
        <v>0.15</v>
      </c>
      <c r="I754" s="142">
        <v>10.241520700000001</v>
      </c>
      <c r="J754" s="142">
        <v>0.87241150000000001</v>
      </c>
      <c r="K754" s="142">
        <v>0</v>
      </c>
      <c r="L754" s="142">
        <v>0</v>
      </c>
      <c r="M754" s="142">
        <v>0</v>
      </c>
      <c r="N754" s="142">
        <v>0.11</v>
      </c>
      <c r="O754" s="142">
        <v>0.04</v>
      </c>
      <c r="P754" s="142">
        <v>0</v>
      </c>
      <c r="Q754" s="142">
        <v>0</v>
      </c>
      <c r="R754" s="142">
        <v>0</v>
      </c>
      <c r="S754" s="142">
        <v>0</v>
      </c>
      <c r="T754" s="142">
        <v>0</v>
      </c>
      <c r="U754" s="142">
        <v>1.7832425000000001</v>
      </c>
      <c r="V754" s="142">
        <v>7.2919042000000003</v>
      </c>
      <c r="W754" s="142">
        <v>1.166374</v>
      </c>
      <c r="X754" s="142">
        <v>0</v>
      </c>
      <c r="Y754" s="142">
        <v>0.46222000000000002</v>
      </c>
      <c r="Z754" s="142">
        <v>0</v>
      </c>
      <c r="AA754" s="142">
        <v>0.1004</v>
      </c>
      <c r="AB754" s="142">
        <v>0</v>
      </c>
      <c r="AC754" s="142">
        <v>0.16715050000000001</v>
      </c>
      <c r="AD754" s="142">
        <v>0</v>
      </c>
      <c r="AE754" s="143">
        <v>0.14264099999999999</v>
      </c>
      <c r="AF754" s="140"/>
      <c r="AG754" s="140"/>
      <c r="AH754" s="140"/>
    </row>
    <row r="755" spans="1:34" x14ac:dyDescent="0.2">
      <c r="A755" s="140" t="s">
        <v>817</v>
      </c>
      <c r="B755" s="140" t="s">
        <v>26</v>
      </c>
      <c r="C755" s="140" t="s">
        <v>300</v>
      </c>
      <c r="D755" s="141" t="s">
        <v>93</v>
      </c>
      <c r="E755" s="141" t="s">
        <v>817</v>
      </c>
      <c r="F755" s="140" t="s">
        <v>818</v>
      </c>
      <c r="G755" s="142">
        <f t="shared" si="11"/>
        <v>4.6738426000000004</v>
      </c>
      <c r="H755" s="142">
        <v>0</v>
      </c>
      <c r="I755" s="142">
        <v>3.7989374000000002</v>
      </c>
      <c r="J755" s="142">
        <v>0.87490519999999994</v>
      </c>
      <c r="K755" s="142">
        <v>0</v>
      </c>
      <c r="L755" s="142">
        <v>0</v>
      </c>
      <c r="M755" s="142">
        <v>0</v>
      </c>
      <c r="N755" s="142">
        <v>0</v>
      </c>
      <c r="O755" s="142">
        <v>0</v>
      </c>
      <c r="P755" s="142">
        <v>0</v>
      </c>
      <c r="Q755" s="142">
        <v>0</v>
      </c>
      <c r="R755" s="142">
        <v>0</v>
      </c>
      <c r="S755" s="142">
        <v>0</v>
      </c>
      <c r="T755" s="142">
        <v>0</v>
      </c>
      <c r="U755" s="142">
        <v>0.54906270000000001</v>
      </c>
      <c r="V755" s="142">
        <v>2.7183670000000002</v>
      </c>
      <c r="W755" s="142">
        <v>0.53150770000000003</v>
      </c>
      <c r="X755" s="142">
        <v>0.22053439999999999</v>
      </c>
      <c r="Y755" s="142">
        <v>0</v>
      </c>
      <c r="Z755" s="142">
        <v>0</v>
      </c>
      <c r="AA755" s="142">
        <v>0</v>
      </c>
      <c r="AB755" s="142">
        <v>0</v>
      </c>
      <c r="AC755" s="142">
        <v>0.14923</v>
      </c>
      <c r="AD755" s="142">
        <v>0</v>
      </c>
      <c r="AE755" s="143">
        <v>0.50514079999999995</v>
      </c>
      <c r="AF755" s="140"/>
      <c r="AG755" s="140"/>
      <c r="AH755" s="140"/>
    </row>
    <row r="756" spans="1:34" x14ac:dyDescent="0.2">
      <c r="A756" s="140" t="s">
        <v>400</v>
      </c>
      <c r="B756" s="140" t="s">
        <v>26</v>
      </c>
      <c r="C756" s="140" t="s">
        <v>300</v>
      </c>
      <c r="D756" s="141" t="s">
        <v>93</v>
      </c>
      <c r="E756" s="141" t="s">
        <v>400</v>
      </c>
      <c r="F756" s="140" t="s">
        <v>401</v>
      </c>
      <c r="G756" s="142">
        <f t="shared" si="11"/>
        <v>6.6969944999999997</v>
      </c>
      <c r="H756" s="142">
        <v>0</v>
      </c>
      <c r="I756" s="142">
        <v>6.2128690999999998</v>
      </c>
      <c r="J756" s="142">
        <v>0.48412540000000004</v>
      </c>
      <c r="K756" s="142">
        <v>0</v>
      </c>
      <c r="L756" s="142">
        <v>0</v>
      </c>
      <c r="M756" s="142">
        <v>0</v>
      </c>
      <c r="N756" s="142">
        <v>0</v>
      </c>
      <c r="O756" s="142">
        <v>0</v>
      </c>
      <c r="P756" s="142">
        <v>0</v>
      </c>
      <c r="Q756" s="142">
        <v>0</v>
      </c>
      <c r="R756" s="142">
        <v>0</v>
      </c>
      <c r="S756" s="142">
        <v>0</v>
      </c>
      <c r="T756" s="142">
        <v>0</v>
      </c>
      <c r="U756" s="142">
        <v>1.5081192000000001</v>
      </c>
      <c r="V756" s="142">
        <v>3.8318799000000001</v>
      </c>
      <c r="W756" s="142">
        <v>0.87287000000000003</v>
      </c>
      <c r="X756" s="142">
        <v>0</v>
      </c>
      <c r="Y756" s="142">
        <v>0.10324999999999999</v>
      </c>
      <c r="Z756" s="142">
        <v>0</v>
      </c>
      <c r="AA756" s="142">
        <v>0</v>
      </c>
      <c r="AB756" s="142">
        <v>0</v>
      </c>
      <c r="AC756" s="142">
        <v>0.15054149999999999</v>
      </c>
      <c r="AD756" s="142">
        <v>0</v>
      </c>
      <c r="AE756" s="143">
        <v>0.23033390000000001</v>
      </c>
      <c r="AF756" s="140"/>
      <c r="AG756" s="140"/>
      <c r="AH756" s="140"/>
    </row>
    <row r="757" spans="1:34" x14ac:dyDescent="0.2">
      <c r="A757" s="140" t="s">
        <v>2697</v>
      </c>
      <c r="B757" s="140" t="s">
        <v>26</v>
      </c>
      <c r="C757" s="140" t="s">
        <v>300</v>
      </c>
      <c r="D757" s="141" t="s">
        <v>93</v>
      </c>
      <c r="E757" s="141" t="s">
        <v>2697</v>
      </c>
      <c r="F757" s="140" t="s">
        <v>2698</v>
      </c>
      <c r="G757" s="142">
        <f t="shared" si="11"/>
        <v>1.7898985999999999</v>
      </c>
      <c r="H757" s="142">
        <v>0.11</v>
      </c>
      <c r="I757" s="142">
        <v>0.90293819999999991</v>
      </c>
      <c r="J757" s="142">
        <v>0.77696039999999988</v>
      </c>
      <c r="K757" s="142">
        <v>0</v>
      </c>
      <c r="L757" s="142">
        <v>0</v>
      </c>
      <c r="M757" s="142">
        <v>0</v>
      </c>
      <c r="N757" s="142">
        <v>0</v>
      </c>
      <c r="O757" s="142">
        <v>0</v>
      </c>
      <c r="P757" s="142">
        <v>0</v>
      </c>
      <c r="Q757" s="142">
        <v>0.11</v>
      </c>
      <c r="R757" s="142">
        <v>0</v>
      </c>
      <c r="S757" s="142">
        <v>0</v>
      </c>
      <c r="T757" s="142">
        <v>0</v>
      </c>
      <c r="U757" s="142">
        <v>4.7044900000000001E-2</v>
      </c>
      <c r="V757" s="142">
        <v>0.66056870000000001</v>
      </c>
      <c r="W757" s="142">
        <v>0.19532459999999999</v>
      </c>
      <c r="X757" s="142">
        <v>0.108192</v>
      </c>
      <c r="Y757" s="142">
        <v>0.104</v>
      </c>
      <c r="Z757" s="142">
        <v>0.1128</v>
      </c>
      <c r="AA757" s="142">
        <v>0</v>
      </c>
      <c r="AB757" s="142">
        <v>0</v>
      </c>
      <c r="AC757" s="142">
        <v>0.23652899999999999</v>
      </c>
      <c r="AD757" s="142">
        <v>0</v>
      </c>
      <c r="AE757" s="143">
        <v>0.2154394</v>
      </c>
      <c r="AF757" s="140"/>
      <c r="AG757" s="140"/>
      <c r="AH757" s="140"/>
    </row>
    <row r="758" spans="1:34" x14ac:dyDescent="0.2">
      <c r="A758" s="140" t="s">
        <v>185</v>
      </c>
      <c r="B758" s="140" t="s">
        <v>26</v>
      </c>
      <c r="C758" s="140" t="s">
        <v>300</v>
      </c>
      <c r="D758" s="141" t="s">
        <v>93</v>
      </c>
      <c r="E758" s="141" t="s">
        <v>185</v>
      </c>
      <c r="F758" s="140" t="s">
        <v>816</v>
      </c>
      <c r="G758" s="142">
        <f t="shared" si="11"/>
        <v>4.9928527000000003</v>
      </c>
      <c r="H758" s="142">
        <v>0.18000000000000002</v>
      </c>
      <c r="I758" s="142">
        <v>3.4917629000000003</v>
      </c>
      <c r="J758" s="142">
        <v>1.3210898</v>
      </c>
      <c r="K758" s="142">
        <v>0</v>
      </c>
      <c r="L758" s="142">
        <v>0.14000000000000001</v>
      </c>
      <c r="M758" s="142">
        <v>0.04</v>
      </c>
      <c r="N758" s="142">
        <v>0</v>
      </c>
      <c r="O758" s="142">
        <v>0</v>
      </c>
      <c r="P758" s="142">
        <v>0</v>
      </c>
      <c r="Q758" s="142">
        <v>0</v>
      </c>
      <c r="R758" s="142">
        <v>0</v>
      </c>
      <c r="S758" s="142">
        <v>0</v>
      </c>
      <c r="T758" s="142">
        <v>0</v>
      </c>
      <c r="U758" s="142">
        <v>0.47741309999999998</v>
      </c>
      <c r="V758" s="142">
        <v>2.3458988000000001</v>
      </c>
      <c r="W758" s="142">
        <v>0.66845100000000002</v>
      </c>
      <c r="X758" s="142">
        <v>0.3031354</v>
      </c>
      <c r="Y758" s="142">
        <v>0</v>
      </c>
      <c r="Z758" s="142">
        <v>0</v>
      </c>
      <c r="AA758" s="142">
        <v>0.10432</v>
      </c>
      <c r="AB758" s="142">
        <v>0</v>
      </c>
      <c r="AC758" s="142">
        <v>0</v>
      </c>
      <c r="AD758" s="142">
        <v>0</v>
      </c>
      <c r="AE758" s="143">
        <v>0.91363439999999996</v>
      </c>
      <c r="AF758" s="140"/>
      <c r="AG758" s="140"/>
      <c r="AH758" s="140"/>
    </row>
    <row r="759" spans="1:34" x14ac:dyDescent="0.2">
      <c r="A759" s="140" t="s">
        <v>399</v>
      </c>
      <c r="B759" s="140" t="s">
        <v>26</v>
      </c>
      <c r="C759" s="140" t="s">
        <v>300</v>
      </c>
      <c r="D759" s="141" t="s">
        <v>93</v>
      </c>
      <c r="E759" s="141" t="s">
        <v>399</v>
      </c>
      <c r="F759" s="140" t="s">
        <v>2699</v>
      </c>
      <c r="G759" s="142">
        <f t="shared" si="11"/>
        <v>10.770951699999999</v>
      </c>
      <c r="H759" s="142">
        <v>0.16</v>
      </c>
      <c r="I759" s="142">
        <v>8.451373499999999</v>
      </c>
      <c r="J759" s="142">
        <v>2.1595781999999999</v>
      </c>
      <c r="K759" s="142">
        <v>0</v>
      </c>
      <c r="L759" s="142">
        <v>0</v>
      </c>
      <c r="M759" s="142">
        <v>0</v>
      </c>
      <c r="N759" s="142">
        <v>0</v>
      </c>
      <c r="O759" s="142">
        <v>0.16</v>
      </c>
      <c r="P759" s="142">
        <v>0</v>
      </c>
      <c r="Q759" s="142">
        <v>0</v>
      </c>
      <c r="R759" s="142">
        <v>0</v>
      </c>
      <c r="S759" s="142">
        <v>0</v>
      </c>
      <c r="T759" s="142">
        <v>0</v>
      </c>
      <c r="U759" s="142">
        <v>1.021136</v>
      </c>
      <c r="V759" s="142">
        <v>5.9730907999999996</v>
      </c>
      <c r="W759" s="142">
        <v>1.4571467</v>
      </c>
      <c r="X759" s="142">
        <v>0.1118248</v>
      </c>
      <c r="Y759" s="142">
        <v>0</v>
      </c>
      <c r="Z759" s="142">
        <v>0.48209170000000001</v>
      </c>
      <c r="AA759" s="142">
        <v>0.90515999999999996</v>
      </c>
      <c r="AB759" s="142">
        <v>0.19320000000000001</v>
      </c>
      <c r="AC759" s="142">
        <v>0</v>
      </c>
      <c r="AD759" s="142">
        <v>0</v>
      </c>
      <c r="AE759" s="143">
        <v>0.46730169999999999</v>
      </c>
      <c r="AF759" s="140"/>
      <c r="AG759" s="140"/>
      <c r="AH759" s="140"/>
    </row>
    <row r="760" spans="1:34" x14ac:dyDescent="0.2">
      <c r="A760" s="140" t="s">
        <v>2700</v>
      </c>
      <c r="B760" s="140" t="s">
        <v>65</v>
      </c>
      <c r="C760" s="140" t="s">
        <v>845</v>
      </c>
      <c r="D760" s="141" t="s">
        <v>819</v>
      </c>
      <c r="E760" s="141" t="s">
        <v>2700</v>
      </c>
      <c r="F760" s="140" t="s">
        <v>2701</v>
      </c>
      <c r="G760" s="142">
        <f t="shared" si="11"/>
        <v>0.578955</v>
      </c>
      <c r="H760" s="142">
        <v>0</v>
      </c>
      <c r="I760" s="142">
        <v>0.578955</v>
      </c>
      <c r="J760" s="142">
        <v>0</v>
      </c>
      <c r="K760" s="142">
        <v>0</v>
      </c>
      <c r="L760" s="142">
        <v>0</v>
      </c>
      <c r="M760" s="142">
        <v>0</v>
      </c>
      <c r="N760" s="142">
        <v>0</v>
      </c>
      <c r="O760" s="142">
        <v>0</v>
      </c>
      <c r="P760" s="142">
        <v>0</v>
      </c>
      <c r="Q760" s="142">
        <v>0</v>
      </c>
      <c r="R760" s="142">
        <v>0</v>
      </c>
      <c r="S760" s="142">
        <v>0</v>
      </c>
      <c r="T760" s="142">
        <v>0</v>
      </c>
      <c r="U760" s="142">
        <v>4.6149999999999997E-2</v>
      </c>
      <c r="V760" s="142">
        <v>0.32411329999999999</v>
      </c>
      <c r="W760" s="142">
        <v>0.20869170000000001</v>
      </c>
      <c r="X760" s="142">
        <v>0</v>
      </c>
      <c r="Y760" s="142">
        <v>0</v>
      </c>
      <c r="Z760" s="142">
        <v>0</v>
      </c>
      <c r="AA760" s="142">
        <v>0</v>
      </c>
      <c r="AB760" s="142">
        <v>0</v>
      </c>
      <c r="AC760" s="142">
        <v>0</v>
      </c>
      <c r="AD760" s="142">
        <v>0</v>
      </c>
      <c r="AE760" s="143">
        <v>0</v>
      </c>
      <c r="AF760" s="140"/>
      <c r="AG760" s="140"/>
      <c r="AH760" s="140"/>
    </row>
    <row r="761" spans="1:34" x14ac:dyDescent="0.2">
      <c r="A761" s="140" t="s">
        <v>2702</v>
      </c>
      <c r="B761" s="140" t="s">
        <v>65</v>
      </c>
      <c r="C761" s="140" t="s">
        <v>845</v>
      </c>
      <c r="D761" s="141" t="s">
        <v>819</v>
      </c>
      <c r="E761" s="141" t="s">
        <v>2702</v>
      </c>
      <c r="F761" s="140" t="s">
        <v>2703</v>
      </c>
      <c r="G761" s="142">
        <f t="shared" si="11"/>
        <v>2.4691372999999999</v>
      </c>
      <c r="H761" s="142">
        <v>0</v>
      </c>
      <c r="I761" s="142">
        <v>2.3607032999999999</v>
      </c>
      <c r="J761" s="142">
        <v>0.108434</v>
      </c>
      <c r="K761" s="142">
        <v>0</v>
      </c>
      <c r="L761" s="142">
        <v>0</v>
      </c>
      <c r="M761" s="142">
        <v>0</v>
      </c>
      <c r="N761" s="142">
        <v>0</v>
      </c>
      <c r="O761" s="142">
        <v>0</v>
      </c>
      <c r="P761" s="142">
        <v>0</v>
      </c>
      <c r="Q761" s="142">
        <v>0</v>
      </c>
      <c r="R761" s="142">
        <v>0</v>
      </c>
      <c r="S761" s="142">
        <v>0</v>
      </c>
      <c r="T761" s="142">
        <v>0</v>
      </c>
      <c r="U761" s="142">
        <v>0.39642670000000002</v>
      </c>
      <c r="V761" s="142">
        <v>1.2825629999999999</v>
      </c>
      <c r="W761" s="142">
        <v>0.68171360000000003</v>
      </c>
      <c r="X761" s="142">
        <v>0</v>
      </c>
      <c r="Y761" s="142">
        <v>0</v>
      </c>
      <c r="Z761" s="142">
        <v>0</v>
      </c>
      <c r="AA761" s="142">
        <v>0.108434</v>
      </c>
      <c r="AB761" s="142">
        <v>0</v>
      </c>
      <c r="AC761" s="142">
        <v>0</v>
      </c>
      <c r="AD761" s="142">
        <v>0</v>
      </c>
      <c r="AE761" s="143">
        <v>0</v>
      </c>
      <c r="AF761" s="140"/>
      <c r="AG761" s="140"/>
      <c r="AH761" s="140"/>
    </row>
    <row r="762" spans="1:34" x14ac:dyDescent="0.2">
      <c r="A762" s="140" t="s">
        <v>2704</v>
      </c>
      <c r="B762" s="140" t="s">
        <v>65</v>
      </c>
      <c r="C762" s="140" t="s">
        <v>845</v>
      </c>
      <c r="D762" s="141" t="s">
        <v>819</v>
      </c>
      <c r="E762" s="141" t="s">
        <v>2704</v>
      </c>
      <c r="F762" s="140" t="s">
        <v>2705</v>
      </c>
      <c r="G762" s="142">
        <f t="shared" si="11"/>
        <v>5.0107437000000008</v>
      </c>
      <c r="H762" s="142">
        <v>0.27</v>
      </c>
      <c r="I762" s="142">
        <v>4.7407437000000003</v>
      </c>
      <c r="J762" s="142">
        <v>0</v>
      </c>
      <c r="K762" s="142">
        <v>0</v>
      </c>
      <c r="L762" s="142">
        <v>0</v>
      </c>
      <c r="M762" s="142">
        <v>0</v>
      </c>
      <c r="N762" s="142">
        <v>0.27</v>
      </c>
      <c r="O762" s="142">
        <v>0</v>
      </c>
      <c r="P762" s="142">
        <v>0</v>
      </c>
      <c r="Q762" s="142">
        <v>0</v>
      </c>
      <c r="R762" s="142">
        <v>0</v>
      </c>
      <c r="S762" s="142">
        <v>0</v>
      </c>
      <c r="T762" s="142">
        <v>0</v>
      </c>
      <c r="U762" s="142">
        <v>1.1367430000000001</v>
      </c>
      <c r="V762" s="142">
        <v>2.4788906000000002</v>
      </c>
      <c r="W762" s="142">
        <v>1.1251100999999999</v>
      </c>
      <c r="X762" s="142">
        <v>0</v>
      </c>
      <c r="Y762" s="142">
        <v>0</v>
      </c>
      <c r="Z762" s="142">
        <v>0</v>
      </c>
      <c r="AA762" s="142">
        <v>0</v>
      </c>
      <c r="AB762" s="142">
        <v>0</v>
      </c>
      <c r="AC762" s="142">
        <v>0</v>
      </c>
      <c r="AD762" s="142">
        <v>0</v>
      </c>
      <c r="AE762" s="143">
        <v>0</v>
      </c>
      <c r="AF762" s="140"/>
      <c r="AG762" s="140"/>
      <c r="AH762" s="140"/>
    </row>
    <row r="763" spans="1:34" x14ac:dyDescent="0.2">
      <c r="A763" s="140" t="s">
        <v>2706</v>
      </c>
      <c r="B763" s="140" t="s">
        <v>65</v>
      </c>
      <c r="C763" s="140" t="s">
        <v>845</v>
      </c>
      <c r="D763" s="141" t="s">
        <v>819</v>
      </c>
      <c r="E763" s="141" t="s">
        <v>2706</v>
      </c>
      <c r="F763" s="140" t="s">
        <v>2707</v>
      </c>
      <c r="G763" s="142">
        <f t="shared" si="11"/>
        <v>5.5160549000000003</v>
      </c>
      <c r="H763" s="142">
        <v>0.2</v>
      </c>
      <c r="I763" s="142">
        <v>5.3160549000000001</v>
      </c>
      <c r="J763" s="142">
        <v>0</v>
      </c>
      <c r="K763" s="142">
        <v>0</v>
      </c>
      <c r="L763" s="142">
        <v>0</v>
      </c>
      <c r="M763" s="142">
        <v>0.1</v>
      </c>
      <c r="N763" s="142">
        <v>0.1</v>
      </c>
      <c r="O763" s="142">
        <v>0</v>
      </c>
      <c r="P763" s="142">
        <v>0</v>
      </c>
      <c r="Q763" s="142">
        <v>0</v>
      </c>
      <c r="R763" s="142">
        <v>0</v>
      </c>
      <c r="S763" s="142">
        <v>0</v>
      </c>
      <c r="T763" s="142">
        <v>0</v>
      </c>
      <c r="U763" s="142">
        <v>0.3936288</v>
      </c>
      <c r="V763" s="142">
        <v>3.8088980000000001</v>
      </c>
      <c r="W763" s="142">
        <v>1.1135280999999999</v>
      </c>
      <c r="X763" s="142">
        <v>0</v>
      </c>
      <c r="Y763" s="142">
        <v>0</v>
      </c>
      <c r="Z763" s="142">
        <v>0</v>
      </c>
      <c r="AA763" s="142">
        <v>0</v>
      </c>
      <c r="AB763" s="142">
        <v>0</v>
      </c>
      <c r="AC763" s="142">
        <v>0</v>
      </c>
      <c r="AD763" s="142">
        <v>0</v>
      </c>
      <c r="AE763" s="143">
        <v>0</v>
      </c>
      <c r="AF763" s="140"/>
      <c r="AG763" s="140"/>
      <c r="AH763" s="140"/>
    </row>
    <row r="764" spans="1:34" x14ac:dyDescent="0.2">
      <c r="A764" s="140" t="s">
        <v>2708</v>
      </c>
      <c r="B764" s="140" t="s">
        <v>65</v>
      </c>
      <c r="C764" s="140" t="s">
        <v>845</v>
      </c>
      <c r="D764" s="141" t="s">
        <v>819</v>
      </c>
      <c r="E764" s="141" t="s">
        <v>2708</v>
      </c>
      <c r="F764" s="140" t="s">
        <v>2709</v>
      </c>
      <c r="G764" s="142">
        <f t="shared" si="11"/>
        <v>4.4658076999999992</v>
      </c>
      <c r="H764" s="142">
        <v>0.17</v>
      </c>
      <c r="I764" s="142">
        <v>4.0592901999999995</v>
      </c>
      <c r="J764" s="142">
        <v>0.23651749999999999</v>
      </c>
      <c r="K764" s="142">
        <v>0</v>
      </c>
      <c r="L764" s="142">
        <v>0</v>
      </c>
      <c r="M764" s="142">
        <v>0</v>
      </c>
      <c r="N764" s="142">
        <v>0</v>
      </c>
      <c r="O764" s="142">
        <v>0</v>
      </c>
      <c r="P764" s="142">
        <v>0.17</v>
      </c>
      <c r="Q764" s="142">
        <v>0</v>
      </c>
      <c r="R764" s="142">
        <v>0</v>
      </c>
      <c r="S764" s="142">
        <v>0</v>
      </c>
      <c r="T764" s="142">
        <v>0</v>
      </c>
      <c r="U764" s="142">
        <v>0.64258959999999998</v>
      </c>
      <c r="V764" s="142">
        <v>2.2510615999999999</v>
      </c>
      <c r="W764" s="142">
        <v>1.1656390000000001</v>
      </c>
      <c r="X764" s="142">
        <v>0.23651749999999999</v>
      </c>
      <c r="Y764" s="142">
        <v>0</v>
      </c>
      <c r="Z764" s="142">
        <v>0</v>
      </c>
      <c r="AA764" s="142">
        <v>0</v>
      </c>
      <c r="AB764" s="142">
        <v>0</v>
      </c>
      <c r="AC764" s="142">
        <v>0</v>
      </c>
      <c r="AD764" s="142">
        <v>0</v>
      </c>
      <c r="AE764" s="143">
        <v>0</v>
      </c>
      <c r="AF764" s="140"/>
      <c r="AG764" s="140"/>
      <c r="AH764" s="140"/>
    </row>
    <row r="765" spans="1:34" x14ac:dyDescent="0.2">
      <c r="A765" s="140" t="s">
        <v>1953</v>
      </c>
      <c r="B765" s="140" t="s">
        <v>65</v>
      </c>
      <c r="C765" s="140" t="s">
        <v>845</v>
      </c>
      <c r="D765" s="141" t="s">
        <v>819</v>
      </c>
      <c r="E765" s="141" t="s">
        <v>1953</v>
      </c>
      <c r="F765" s="140" t="s">
        <v>2710</v>
      </c>
      <c r="G765" s="142">
        <f t="shared" si="11"/>
        <v>5.8633585000000004</v>
      </c>
      <c r="H765" s="142">
        <v>0.13</v>
      </c>
      <c r="I765" s="142">
        <v>5.7333585000000005</v>
      </c>
      <c r="J765" s="142">
        <v>0</v>
      </c>
      <c r="K765" s="142">
        <v>0.13</v>
      </c>
      <c r="L765" s="142">
        <v>0</v>
      </c>
      <c r="M765" s="142">
        <v>0</v>
      </c>
      <c r="N765" s="142">
        <v>0</v>
      </c>
      <c r="O765" s="142">
        <v>0</v>
      </c>
      <c r="P765" s="142">
        <v>0</v>
      </c>
      <c r="Q765" s="142">
        <v>0</v>
      </c>
      <c r="R765" s="142">
        <v>0</v>
      </c>
      <c r="S765" s="142">
        <v>0</v>
      </c>
      <c r="T765" s="142">
        <v>0</v>
      </c>
      <c r="U765" s="142">
        <v>0.80559820000000004</v>
      </c>
      <c r="V765" s="142">
        <v>3.768662</v>
      </c>
      <c r="W765" s="142">
        <v>1.1590982999999999</v>
      </c>
      <c r="X765" s="142">
        <v>0</v>
      </c>
      <c r="Y765" s="142">
        <v>0</v>
      </c>
      <c r="Z765" s="142">
        <v>0</v>
      </c>
      <c r="AA765" s="142">
        <v>0</v>
      </c>
      <c r="AB765" s="142">
        <v>0</v>
      </c>
      <c r="AC765" s="142">
        <v>0</v>
      </c>
      <c r="AD765" s="142">
        <v>0</v>
      </c>
      <c r="AE765" s="143">
        <v>0</v>
      </c>
      <c r="AF765" s="140"/>
      <c r="AG765" s="140"/>
      <c r="AH765" s="140"/>
    </row>
    <row r="766" spans="1:34" x14ac:dyDescent="0.2">
      <c r="A766" s="140" t="s">
        <v>2711</v>
      </c>
      <c r="B766" s="140" t="s">
        <v>65</v>
      </c>
      <c r="C766" s="140" t="s">
        <v>845</v>
      </c>
      <c r="D766" s="141" t="s">
        <v>819</v>
      </c>
      <c r="E766" s="141" t="s">
        <v>2711</v>
      </c>
      <c r="F766" s="140" t="s">
        <v>2712</v>
      </c>
      <c r="G766" s="142">
        <f t="shared" si="11"/>
        <v>5.141874800000001</v>
      </c>
      <c r="H766" s="142">
        <v>0.28000000000000003</v>
      </c>
      <c r="I766" s="142">
        <v>4.4567069000000004</v>
      </c>
      <c r="J766" s="142">
        <v>0.40516790000000003</v>
      </c>
      <c r="K766" s="142">
        <v>0.12</v>
      </c>
      <c r="L766" s="142">
        <v>0</v>
      </c>
      <c r="M766" s="142">
        <v>0</v>
      </c>
      <c r="N766" s="142">
        <v>0</v>
      </c>
      <c r="O766" s="142">
        <v>0</v>
      </c>
      <c r="P766" s="142">
        <v>0</v>
      </c>
      <c r="Q766" s="142">
        <v>0.16</v>
      </c>
      <c r="R766" s="142">
        <v>0</v>
      </c>
      <c r="S766" s="142">
        <v>0</v>
      </c>
      <c r="T766" s="142">
        <v>0</v>
      </c>
      <c r="U766" s="142">
        <v>0.87832860000000001</v>
      </c>
      <c r="V766" s="142">
        <v>2.6856271</v>
      </c>
      <c r="W766" s="142">
        <v>0.89275119999999997</v>
      </c>
      <c r="X766" s="142">
        <v>0.40516790000000003</v>
      </c>
      <c r="Y766" s="142">
        <v>0</v>
      </c>
      <c r="Z766" s="142">
        <v>0</v>
      </c>
      <c r="AA766" s="142">
        <v>0</v>
      </c>
      <c r="AB766" s="142">
        <v>0</v>
      </c>
      <c r="AC766" s="142">
        <v>0</v>
      </c>
      <c r="AD766" s="142">
        <v>0</v>
      </c>
      <c r="AE766" s="143">
        <v>0</v>
      </c>
      <c r="AF766" s="140"/>
      <c r="AG766" s="140"/>
      <c r="AH766" s="140"/>
    </row>
    <row r="767" spans="1:34" x14ac:dyDescent="0.2">
      <c r="A767" s="140" t="s">
        <v>2077</v>
      </c>
      <c r="B767" s="140" t="s">
        <v>65</v>
      </c>
      <c r="C767" s="140" t="s">
        <v>845</v>
      </c>
      <c r="D767" s="141" t="s">
        <v>819</v>
      </c>
      <c r="E767" s="141" t="s">
        <v>2077</v>
      </c>
      <c r="F767" s="140" t="s">
        <v>2713</v>
      </c>
      <c r="G767" s="142">
        <f t="shared" si="11"/>
        <v>5.3257498000000005</v>
      </c>
      <c r="H767" s="142">
        <v>0</v>
      </c>
      <c r="I767" s="142">
        <v>5.3257498000000005</v>
      </c>
      <c r="J767" s="142">
        <v>0</v>
      </c>
      <c r="K767" s="142">
        <v>0</v>
      </c>
      <c r="L767" s="142">
        <v>0</v>
      </c>
      <c r="M767" s="142">
        <v>0</v>
      </c>
      <c r="N767" s="142">
        <v>0</v>
      </c>
      <c r="O767" s="142">
        <v>0</v>
      </c>
      <c r="P767" s="142">
        <v>0</v>
      </c>
      <c r="Q767" s="142">
        <v>0</v>
      </c>
      <c r="R767" s="142">
        <v>0</v>
      </c>
      <c r="S767" s="142">
        <v>0</v>
      </c>
      <c r="T767" s="142">
        <v>0</v>
      </c>
      <c r="U767" s="142">
        <v>0.84837660000000004</v>
      </c>
      <c r="V767" s="142">
        <v>3.6321032</v>
      </c>
      <c r="W767" s="142">
        <v>0.84526999999999997</v>
      </c>
      <c r="X767" s="142">
        <v>0</v>
      </c>
      <c r="Y767" s="142">
        <v>0</v>
      </c>
      <c r="Z767" s="142">
        <v>0</v>
      </c>
      <c r="AA767" s="142">
        <v>0</v>
      </c>
      <c r="AB767" s="142">
        <v>0</v>
      </c>
      <c r="AC767" s="142">
        <v>0</v>
      </c>
      <c r="AD767" s="142">
        <v>0</v>
      </c>
      <c r="AE767" s="143">
        <v>0</v>
      </c>
      <c r="AF767" s="140"/>
      <c r="AG767" s="140"/>
      <c r="AH767" s="140"/>
    </row>
    <row r="768" spans="1:34" x14ac:dyDescent="0.2">
      <c r="A768" s="140" t="s">
        <v>983</v>
      </c>
      <c r="B768" s="140" t="s">
        <v>65</v>
      </c>
      <c r="C768" s="140" t="s">
        <v>845</v>
      </c>
      <c r="D768" s="141" t="s">
        <v>819</v>
      </c>
      <c r="E768" s="141" t="s">
        <v>983</v>
      </c>
      <c r="F768" s="140" t="s">
        <v>1438</v>
      </c>
      <c r="G768" s="142">
        <f t="shared" si="11"/>
        <v>5.4410755000000002</v>
      </c>
      <c r="H768" s="142">
        <v>0</v>
      </c>
      <c r="I768" s="142">
        <v>5.4410755000000002</v>
      </c>
      <c r="J768" s="142">
        <v>0</v>
      </c>
      <c r="K768" s="142">
        <v>0</v>
      </c>
      <c r="L768" s="142">
        <v>0</v>
      </c>
      <c r="M768" s="142">
        <v>0</v>
      </c>
      <c r="N768" s="142">
        <v>0</v>
      </c>
      <c r="O768" s="142">
        <v>0</v>
      </c>
      <c r="P768" s="142">
        <v>0</v>
      </c>
      <c r="Q768" s="142">
        <v>0</v>
      </c>
      <c r="R768" s="142">
        <v>0</v>
      </c>
      <c r="S768" s="142">
        <v>0</v>
      </c>
      <c r="T768" s="142">
        <v>0</v>
      </c>
      <c r="U768" s="142">
        <v>0.7146728</v>
      </c>
      <c r="V768" s="142">
        <v>3.3760110000000001</v>
      </c>
      <c r="W768" s="142">
        <v>1.3503917000000001</v>
      </c>
      <c r="X768" s="142">
        <v>0</v>
      </c>
      <c r="Y768" s="142">
        <v>0</v>
      </c>
      <c r="Z768" s="142">
        <v>0</v>
      </c>
      <c r="AA768" s="142">
        <v>0</v>
      </c>
      <c r="AB768" s="142">
        <v>0</v>
      </c>
      <c r="AC768" s="142">
        <v>0</v>
      </c>
      <c r="AD768" s="142">
        <v>0</v>
      </c>
      <c r="AE768" s="143">
        <v>0</v>
      </c>
      <c r="AF768" s="140"/>
      <c r="AG768" s="140"/>
      <c r="AH768" s="140"/>
    </row>
    <row r="769" spans="1:34" x14ac:dyDescent="0.2">
      <c r="A769" s="140" t="s">
        <v>967</v>
      </c>
      <c r="B769" s="140" t="s">
        <v>65</v>
      </c>
      <c r="C769" s="140" t="s">
        <v>845</v>
      </c>
      <c r="D769" s="141" t="s">
        <v>819</v>
      </c>
      <c r="E769" s="141" t="s">
        <v>967</v>
      </c>
      <c r="F769" s="140" t="s">
        <v>1431</v>
      </c>
      <c r="G769" s="142">
        <f t="shared" si="11"/>
        <v>12.393503600000001</v>
      </c>
      <c r="H769" s="142">
        <v>0</v>
      </c>
      <c r="I769" s="142">
        <v>11.817763600000001</v>
      </c>
      <c r="J769" s="142">
        <v>0.57573999999999992</v>
      </c>
      <c r="K769" s="142">
        <v>0</v>
      </c>
      <c r="L769" s="142">
        <v>0</v>
      </c>
      <c r="M769" s="142">
        <v>0</v>
      </c>
      <c r="N769" s="142">
        <v>0</v>
      </c>
      <c r="O769" s="142">
        <v>0</v>
      </c>
      <c r="P769" s="142">
        <v>0</v>
      </c>
      <c r="Q769" s="142">
        <v>0</v>
      </c>
      <c r="R769" s="142">
        <v>0</v>
      </c>
      <c r="S769" s="142">
        <v>0</v>
      </c>
      <c r="T769" s="142">
        <v>0</v>
      </c>
      <c r="U769" s="142">
        <v>1.5260098</v>
      </c>
      <c r="V769" s="142">
        <v>8.8942361999999999</v>
      </c>
      <c r="W769" s="142">
        <v>1.3975176</v>
      </c>
      <c r="X769" s="142">
        <v>0</v>
      </c>
      <c r="Y769" s="142">
        <v>0</v>
      </c>
      <c r="Z769" s="142">
        <v>0</v>
      </c>
      <c r="AA769" s="142">
        <v>0.30387999999999998</v>
      </c>
      <c r="AB769" s="142">
        <v>0</v>
      </c>
      <c r="AC769" s="142">
        <v>0.27185999999999999</v>
      </c>
      <c r="AD769" s="142">
        <v>0</v>
      </c>
      <c r="AE769" s="143">
        <v>0</v>
      </c>
      <c r="AF769" s="140"/>
      <c r="AG769" s="140"/>
      <c r="AH769" s="140"/>
    </row>
    <row r="770" spans="1:34" x14ac:dyDescent="0.2">
      <c r="A770" s="140" t="s">
        <v>979</v>
      </c>
      <c r="B770" s="140" t="s">
        <v>65</v>
      </c>
      <c r="C770" s="140" t="s">
        <v>845</v>
      </c>
      <c r="D770" s="141" t="s">
        <v>819</v>
      </c>
      <c r="E770" s="141" t="s">
        <v>979</v>
      </c>
      <c r="F770" s="140" t="s">
        <v>1437</v>
      </c>
      <c r="G770" s="142">
        <f t="shared" ref="G770:G802" si="12">SUM(H770,I770,J770)</f>
        <v>11.361149699999999</v>
      </c>
      <c r="H770" s="142">
        <v>0</v>
      </c>
      <c r="I770" s="142">
        <v>11.361149699999999</v>
      </c>
      <c r="J770" s="142">
        <v>0</v>
      </c>
      <c r="K770" s="142">
        <v>0</v>
      </c>
      <c r="L770" s="142">
        <v>0</v>
      </c>
      <c r="M770" s="142">
        <v>0</v>
      </c>
      <c r="N770" s="142">
        <v>0</v>
      </c>
      <c r="O770" s="142">
        <v>0</v>
      </c>
      <c r="P770" s="142">
        <v>0</v>
      </c>
      <c r="Q770" s="142">
        <v>0</v>
      </c>
      <c r="R770" s="142">
        <v>0</v>
      </c>
      <c r="S770" s="142">
        <v>0</v>
      </c>
      <c r="T770" s="142">
        <v>0</v>
      </c>
      <c r="U770" s="142">
        <v>1.1869173</v>
      </c>
      <c r="V770" s="142">
        <v>8.7310429000000003</v>
      </c>
      <c r="W770" s="142">
        <v>1.4431894999999999</v>
      </c>
      <c r="X770" s="142">
        <v>0</v>
      </c>
      <c r="Y770" s="142">
        <v>0</v>
      </c>
      <c r="Z770" s="142">
        <v>0</v>
      </c>
      <c r="AA770" s="142">
        <v>0</v>
      </c>
      <c r="AB770" s="142">
        <v>0</v>
      </c>
      <c r="AC770" s="142">
        <v>0</v>
      </c>
      <c r="AD770" s="142">
        <v>0</v>
      </c>
      <c r="AE770" s="143">
        <v>0</v>
      </c>
      <c r="AF770" s="140"/>
      <c r="AG770" s="140"/>
      <c r="AH770" s="140"/>
    </row>
    <row r="771" spans="1:34" x14ac:dyDescent="0.2">
      <c r="A771" s="140" t="s">
        <v>820</v>
      </c>
      <c r="B771" s="140" t="s">
        <v>65</v>
      </c>
      <c r="C771" s="140" t="s">
        <v>845</v>
      </c>
      <c r="D771" s="141" t="s">
        <v>819</v>
      </c>
      <c r="E771" s="141" t="s">
        <v>820</v>
      </c>
      <c r="F771" s="140" t="s">
        <v>821</v>
      </c>
      <c r="G771" s="142">
        <f t="shared" si="12"/>
        <v>6.4359053999999993</v>
      </c>
      <c r="H771" s="142">
        <v>0</v>
      </c>
      <c r="I771" s="142">
        <v>6.3159053999999992</v>
      </c>
      <c r="J771" s="142">
        <v>0.12</v>
      </c>
      <c r="K771" s="142">
        <v>0</v>
      </c>
      <c r="L771" s="142">
        <v>0</v>
      </c>
      <c r="M771" s="142">
        <v>0</v>
      </c>
      <c r="N771" s="142">
        <v>0</v>
      </c>
      <c r="O771" s="142">
        <v>0</v>
      </c>
      <c r="P771" s="142">
        <v>0</v>
      </c>
      <c r="Q771" s="142">
        <v>0</v>
      </c>
      <c r="R771" s="142">
        <v>0</v>
      </c>
      <c r="S771" s="142">
        <v>0</v>
      </c>
      <c r="T771" s="142">
        <v>0</v>
      </c>
      <c r="U771" s="142">
        <v>0.33528819999999998</v>
      </c>
      <c r="V771" s="142">
        <v>4.1881674999999996</v>
      </c>
      <c r="W771" s="142">
        <v>1.7924496999999999</v>
      </c>
      <c r="X771" s="142">
        <v>0</v>
      </c>
      <c r="Y771" s="142">
        <v>0</v>
      </c>
      <c r="Z771" s="142">
        <v>0</v>
      </c>
      <c r="AA771" s="142">
        <v>0.12</v>
      </c>
      <c r="AB771" s="142">
        <v>0</v>
      </c>
      <c r="AC771" s="142">
        <v>0</v>
      </c>
      <c r="AD771" s="142">
        <v>0</v>
      </c>
      <c r="AE771" s="143">
        <v>0</v>
      </c>
      <c r="AF771" s="140"/>
      <c r="AG771" s="140"/>
      <c r="AH771" s="140"/>
    </row>
    <row r="772" spans="1:34" x14ac:dyDescent="0.2">
      <c r="A772" s="140" t="s">
        <v>2714</v>
      </c>
      <c r="B772" s="140" t="s">
        <v>65</v>
      </c>
      <c r="C772" s="140" t="s">
        <v>845</v>
      </c>
      <c r="D772" s="141" t="s">
        <v>819</v>
      </c>
      <c r="E772" s="141" t="s">
        <v>2714</v>
      </c>
      <c r="F772" s="140" t="s">
        <v>2715</v>
      </c>
      <c r="G772" s="142">
        <f t="shared" si="12"/>
        <v>3.9878019</v>
      </c>
      <c r="H772" s="142">
        <v>0</v>
      </c>
      <c r="I772" s="142">
        <v>3.9878019</v>
      </c>
      <c r="J772" s="142">
        <v>0</v>
      </c>
      <c r="K772" s="142">
        <v>0</v>
      </c>
      <c r="L772" s="142">
        <v>0</v>
      </c>
      <c r="M772" s="142">
        <v>0</v>
      </c>
      <c r="N772" s="142">
        <v>0</v>
      </c>
      <c r="O772" s="142">
        <v>0</v>
      </c>
      <c r="P772" s="142">
        <v>0</v>
      </c>
      <c r="Q772" s="142">
        <v>0</v>
      </c>
      <c r="R772" s="142">
        <v>0</v>
      </c>
      <c r="S772" s="142">
        <v>0</v>
      </c>
      <c r="T772" s="142">
        <v>0</v>
      </c>
      <c r="U772" s="142">
        <v>0.54971190000000003</v>
      </c>
      <c r="V772" s="142">
        <v>2.2231293000000001</v>
      </c>
      <c r="W772" s="142">
        <v>1.2149607</v>
      </c>
      <c r="X772" s="142">
        <v>0</v>
      </c>
      <c r="Y772" s="142">
        <v>0</v>
      </c>
      <c r="Z772" s="142">
        <v>0</v>
      </c>
      <c r="AA772" s="142">
        <v>0</v>
      </c>
      <c r="AB772" s="142">
        <v>0</v>
      </c>
      <c r="AC772" s="142">
        <v>0</v>
      </c>
      <c r="AD772" s="142">
        <v>0</v>
      </c>
      <c r="AE772" s="143">
        <v>0</v>
      </c>
      <c r="AF772" s="140"/>
      <c r="AG772" s="140"/>
      <c r="AH772" s="140"/>
    </row>
    <row r="773" spans="1:34" x14ac:dyDescent="0.2">
      <c r="A773" s="140" t="s">
        <v>2716</v>
      </c>
      <c r="B773" s="140" t="s">
        <v>65</v>
      </c>
      <c r="C773" s="140" t="s">
        <v>845</v>
      </c>
      <c r="D773" s="141" t="s">
        <v>819</v>
      </c>
      <c r="E773" s="141" t="s">
        <v>2716</v>
      </c>
      <c r="F773" s="140" t="s">
        <v>2717</v>
      </c>
      <c r="G773" s="142">
        <f t="shared" si="12"/>
        <v>4.3292693</v>
      </c>
      <c r="H773" s="142">
        <v>0.1</v>
      </c>
      <c r="I773" s="142">
        <v>3.5854792999999998</v>
      </c>
      <c r="J773" s="142">
        <v>0.64379000000000008</v>
      </c>
      <c r="K773" s="142">
        <v>0</v>
      </c>
      <c r="L773" s="142">
        <v>0.1</v>
      </c>
      <c r="M773" s="142">
        <v>0</v>
      </c>
      <c r="N773" s="142">
        <v>0</v>
      </c>
      <c r="O773" s="142">
        <v>0</v>
      </c>
      <c r="P773" s="142">
        <v>0</v>
      </c>
      <c r="Q773" s="142">
        <v>0</v>
      </c>
      <c r="R773" s="142">
        <v>0</v>
      </c>
      <c r="S773" s="142">
        <v>0</v>
      </c>
      <c r="T773" s="142">
        <v>0</v>
      </c>
      <c r="U773" s="142">
        <v>0.85125790000000001</v>
      </c>
      <c r="V773" s="142">
        <v>1.9117390999999999</v>
      </c>
      <c r="W773" s="142">
        <v>0.8224823</v>
      </c>
      <c r="X773" s="142">
        <v>0</v>
      </c>
      <c r="Y773" s="142">
        <v>0</v>
      </c>
      <c r="Z773" s="142">
        <v>0.25496000000000002</v>
      </c>
      <c r="AA773" s="142">
        <v>0.126</v>
      </c>
      <c r="AB773" s="142">
        <v>0</v>
      </c>
      <c r="AC773" s="142">
        <v>0.26283000000000001</v>
      </c>
      <c r="AD773" s="142">
        <v>0</v>
      </c>
      <c r="AE773" s="143">
        <v>0</v>
      </c>
      <c r="AF773" s="140"/>
      <c r="AG773" s="140"/>
      <c r="AH773" s="140"/>
    </row>
    <row r="774" spans="1:34" x14ac:dyDescent="0.2">
      <c r="A774" s="140" t="s">
        <v>2718</v>
      </c>
      <c r="B774" s="140" t="s">
        <v>303</v>
      </c>
      <c r="C774" s="140" t="s">
        <v>301</v>
      </c>
      <c r="D774" s="141" t="s">
        <v>63</v>
      </c>
      <c r="E774" s="141" t="s">
        <v>2718</v>
      </c>
      <c r="F774" s="140" t="s">
        <v>2719</v>
      </c>
      <c r="G774" s="142">
        <f t="shared" si="12"/>
        <v>2.6075145000000002</v>
      </c>
      <c r="H774" s="142">
        <v>0</v>
      </c>
      <c r="I774" s="142">
        <v>2.3964235</v>
      </c>
      <c r="J774" s="142">
        <v>0.211091</v>
      </c>
      <c r="K774" s="142">
        <v>0</v>
      </c>
      <c r="L774" s="142">
        <v>0</v>
      </c>
      <c r="M774" s="142">
        <v>0</v>
      </c>
      <c r="N774" s="142">
        <v>0</v>
      </c>
      <c r="O774" s="142">
        <v>0</v>
      </c>
      <c r="P774" s="142">
        <v>0</v>
      </c>
      <c r="Q774" s="142">
        <v>0</v>
      </c>
      <c r="R774" s="142">
        <v>0</v>
      </c>
      <c r="S774" s="142">
        <v>0</v>
      </c>
      <c r="T774" s="142">
        <v>0</v>
      </c>
      <c r="U774" s="142">
        <v>0.27090560000000002</v>
      </c>
      <c r="V774" s="142">
        <v>0.77453850000000002</v>
      </c>
      <c r="W774" s="142">
        <v>1.3509793999999999</v>
      </c>
      <c r="X774" s="142">
        <v>0.102684</v>
      </c>
      <c r="Y774" s="142">
        <v>0</v>
      </c>
      <c r="Z774" s="142">
        <v>0</v>
      </c>
      <c r="AA774" s="142">
        <v>0</v>
      </c>
      <c r="AB774" s="142">
        <v>0</v>
      </c>
      <c r="AC774" s="142">
        <v>0</v>
      </c>
      <c r="AD774" s="142">
        <v>0</v>
      </c>
      <c r="AE774" s="143">
        <v>0.108407</v>
      </c>
      <c r="AF774" s="140"/>
      <c r="AG774" s="140"/>
      <c r="AH774" s="140"/>
    </row>
    <row r="775" spans="1:34" x14ac:dyDescent="0.2">
      <c r="A775" s="140" t="s">
        <v>972</v>
      </c>
      <c r="B775" s="140" t="s">
        <v>303</v>
      </c>
      <c r="C775" s="140" t="s">
        <v>301</v>
      </c>
      <c r="D775" s="141" t="s">
        <v>63</v>
      </c>
      <c r="E775" s="141" t="s">
        <v>972</v>
      </c>
      <c r="F775" s="140" t="s">
        <v>2720</v>
      </c>
      <c r="G775" s="142">
        <f t="shared" si="12"/>
        <v>7.3193064999999988</v>
      </c>
      <c r="H775" s="142">
        <v>0.33999999999999997</v>
      </c>
      <c r="I775" s="142">
        <v>6.5422224999999994</v>
      </c>
      <c r="J775" s="142">
        <v>0.43708399999999997</v>
      </c>
      <c r="K775" s="142">
        <v>0.12</v>
      </c>
      <c r="L775" s="142">
        <v>0</v>
      </c>
      <c r="M775" s="142">
        <v>0.11</v>
      </c>
      <c r="N775" s="142">
        <v>0</v>
      </c>
      <c r="O775" s="142">
        <v>0</v>
      </c>
      <c r="P775" s="142">
        <v>0</v>
      </c>
      <c r="Q775" s="142">
        <v>0</v>
      </c>
      <c r="R775" s="142">
        <v>0</v>
      </c>
      <c r="S775" s="142">
        <v>0</v>
      </c>
      <c r="T775" s="142">
        <v>0.11</v>
      </c>
      <c r="U775" s="142">
        <v>0.99229000000000001</v>
      </c>
      <c r="V775" s="142">
        <v>2.4329459999999998</v>
      </c>
      <c r="W775" s="142">
        <v>3.1169864999999999</v>
      </c>
      <c r="X775" s="142">
        <v>0.102684</v>
      </c>
      <c r="Y775" s="142">
        <v>0.33439999999999998</v>
      </c>
      <c r="Z775" s="142">
        <v>0</v>
      </c>
      <c r="AA775" s="142">
        <v>0</v>
      </c>
      <c r="AB775" s="142">
        <v>0</v>
      </c>
      <c r="AC775" s="142">
        <v>0</v>
      </c>
      <c r="AD775" s="142">
        <v>0</v>
      </c>
      <c r="AE775" s="143">
        <v>0</v>
      </c>
      <c r="AF775" s="140"/>
      <c r="AG775" s="140"/>
      <c r="AH775" s="140"/>
    </row>
    <row r="776" spans="1:34" x14ac:dyDescent="0.2">
      <c r="A776" s="140" t="s">
        <v>966</v>
      </c>
      <c r="B776" s="140" t="s">
        <v>303</v>
      </c>
      <c r="C776" s="140" t="s">
        <v>301</v>
      </c>
      <c r="D776" s="141" t="s">
        <v>63</v>
      </c>
      <c r="E776" s="141" t="s">
        <v>966</v>
      </c>
      <c r="F776" s="140" t="s">
        <v>1430</v>
      </c>
      <c r="G776" s="142">
        <f t="shared" si="12"/>
        <v>7.4502011000000001</v>
      </c>
      <c r="H776" s="142">
        <v>0</v>
      </c>
      <c r="I776" s="142">
        <v>5.7304094000000001</v>
      </c>
      <c r="J776" s="142">
        <v>1.7197917</v>
      </c>
      <c r="K776" s="142">
        <v>0</v>
      </c>
      <c r="L776" s="142">
        <v>0</v>
      </c>
      <c r="M776" s="142">
        <v>0</v>
      </c>
      <c r="N776" s="142">
        <v>0</v>
      </c>
      <c r="O776" s="142">
        <v>0</v>
      </c>
      <c r="P776" s="142">
        <v>0</v>
      </c>
      <c r="Q776" s="142">
        <v>0</v>
      </c>
      <c r="R776" s="142">
        <v>0</v>
      </c>
      <c r="S776" s="142">
        <v>0</v>
      </c>
      <c r="T776" s="142">
        <v>0</v>
      </c>
      <c r="U776" s="142">
        <v>1.0015791999999999</v>
      </c>
      <c r="V776" s="142">
        <v>2.9225957999999999</v>
      </c>
      <c r="W776" s="142">
        <v>1.8062343999999999</v>
      </c>
      <c r="X776" s="142">
        <v>0.46347329999999998</v>
      </c>
      <c r="Y776" s="142">
        <v>0.78490000000000004</v>
      </c>
      <c r="Z776" s="142">
        <v>0</v>
      </c>
      <c r="AA776" s="142">
        <v>0</v>
      </c>
      <c r="AB776" s="142">
        <v>0.25029000000000001</v>
      </c>
      <c r="AC776" s="142">
        <v>0.10725999999999999</v>
      </c>
      <c r="AD776" s="142">
        <v>0</v>
      </c>
      <c r="AE776" s="143">
        <v>0.11386839999999999</v>
      </c>
      <c r="AF776" s="140"/>
      <c r="AG776" s="140"/>
      <c r="AH776" s="140"/>
    </row>
    <row r="777" spans="1:34" x14ac:dyDescent="0.2">
      <c r="A777" s="140" t="s">
        <v>2721</v>
      </c>
      <c r="B777" s="140" t="s">
        <v>303</v>
      </c>
      <c r="C777" s="140" t="s">
        <v>301</v>
      </c>
      <c r="D777" s="141" t="s">
        <v>63</v>
      </c>
      <c r="E777" s="141" t="s">
        <v>2721</v>
      </c>
      <c r="F777" s="140" t="s">
        <v>2722</v>
      </c>
      <c r="G777" s="142">
        <f t="shared" si="12"/>
        <v>5.9500135000000007</v>
      </c>
      <c r="H777" s="142">
        <v>0.15</v>
      </c>
      <c r="I777" s="142">
        <v>3.7331563000000001</v>
      </c>
      <c r="J777" s="142">
        <v>2.0668572000000003</v>
      </c>
      <c r="K777" s="142">
        <v>0</v>
      </c>
      <c r="L777" s="142">
        <v>0.15</v>
      </c>
      <c r="M777" s="142">
        <v>0</v>
      </c>
      <c r="N777" s="142">
        <v>0</v>
      </c>
      <c r="O777" s="142">
        <v>0</v>
      </c>
      <c r="P777" s="142">
        <v>0</v>
      </c>
      <c r="Q777" s="142">
        <v>0</v>
      </c>
      <c r="R777" s="142">
        <v>0</v>
      </c>
      <c r="S777" s="142">
        <v>0</v>
      </c>
      <c r="T777" s="142">
        <v>0</v>
      </c>
      <c r="U777" s="142">
        <v>1.1051420000000001</v>
      </c>
      <c r="V777" s="142">
        <v>1.8735626000000001</v>
      </c>
      <c r="W777" s="142">
        <v>0.75445169999999995</v>
      </c>
      <c r="X777" s="142">
        <v>0.49708069999999999</v>
      </c>
      <c r="Y777" s="142">
        <v>0.38064999999999999</v>
      </c>
      <c r="Z777" s="142">
        <v>0.50024000000000002</v>
      </c>
      <c r="AA777" s="142">
        <v>0</v>
      </c>
      <c r="AB777" s="142">
        <v>0</v>
      </c>
      <c r="AC777" s="142">
        <v>0</v>
      </c>
      <c r="AD777" s="142">
        <v>0</v>
      </c>
      <c r="AE777" s="143">
        <v>0.68888649999999996</v>
      </c>
      <c r="AF777" s="140"/>
      <c r="AG777" s="140"/>
      <c r="AH777" s="140"/>
    </row>
    <row r="778" spans="1:34" x14ac:dyDescent="0.2">
      <c r="A778" s="140" t="s">
        <v>2723</v>
      </c>
      <c r="B778" s="140" t="s">
        <v>303</v>
      </c>
      <c r="C778" s="140" t="s">
        <v>301</v>
      </c>
      <c r="D778" s="141" t="s">
        <v>63</v>
      </c>
      <c r="E778" s="141" t="s">
        <v>2723</v>
      </c>
      <c r="F778" s="140" t="s">
        <v>2724</v>
      </c>
      <c r="G778" s="142">
        <f t="shared" si="12"/>
        <v>6.0619625999999993</v>
      </c>
      <c r="H778" s="142">
        <v>0.42</v>
      </c>
      <c r="I778" s="142">
        <v>3.5178916999999998</v>
      </c>
      <c r="J778" s="142">
        <v>2.1240709</v>
      </c>
      <c r="K778" s="142">
        <v>0</v>
      </c>
      <c r="L778" s="142">
        <v>0</v>
      </c>
      <c r="M778" s="142">
        <v>0</v>
      </c>
      <c r="N778" s="142">
        <v>0</v>
      </c>
      <c r="O778" s="142">
        <v>0.3</v>
      </c>
      <c r="P778" s="142">
        <v>0</v>
      </c>
      <c r="Q778" s="142">
        <v>0.12</v>
      </c>
      <c r="R778" s="142">
        <v>0</v>
      </c>
      <c r="S778" s="142">
        <v>0</v>
      </c>
      <c r="T778" s="142">
        <v>0</v>
      </c>
      <c r="U778" s="142">
        <v>0.5383327</v>
      </c>
      <c r="V778" s="142">
        <v>1.2366060000000001</v>
      </c>
      <c r="W778" s="142">
        <v>1.742953</v>
      </c>
      <c r="X778" s="142">
        <v>0.69271190000000005</v>
      </c>
      <c r="Y778" s="142">
        <v>0.2104</v>
      </c>
      <c r="Z778" s="142">
        <v>0.29680040000000002</v>
      </c>
      <c r="AA778" s="142">
        <v>0</v>
      </c>
      <c r="AB778" s="142">
        <v>0.14013</v>
      </c>
      <c r="AC778" s="142">
        <v>0</v>
      </c>
      <c r="AD778" s="142">
        <v>0</v>
      </c>
      <c r="AE778" s="143">
        <v>0.78402859999999996</v>
      </c>
      <c r="AF778" s="140"/>
      <c r="AG778" s="140"/>
      <c r="AH778" s="140"/>
    </row>
    <row r="779" spans="1:34" x14ac:dyDescent="0.2">
      <c r="A779" s="140" t="s">
        <v>965</v>
      </c>
      <c r="B779" s="140" t="s">
        <v>303</v>
      </c>
      <c r="C779" s="140" t="s">
        <v>301</v>
      </c>
      <c r="D779" s="141" t="s">
        <v>63</v>
      </c>
      <c r="E779" s="141" t="s">
        <v>965</v>
      </c>
      <c r="F779" s="140" t="s">
        <v>1429</v>
      </c>
      <c r="G779" s="142">
        <f t="shared" si="12"/>
        <v>8.0833569999999995</v>
      </c>
      <c r="H779" s="142">
        <v>0.11</v>
      </c>
      <c r="I779" s="142">
        <v>5.8531443999999997</v>
      </c>
      <c r="J779" s="142">
        <v>2.1202125999999999</v>
      </c>
      <c r="K779" s="142">
        <v>0</v>
      </c>
      <c r="L779" s="142">
        <v>0.11</v>
      </c>
      <c r="M779" s="142">
        <v>0</v>
      </c>
      <c r="N779" s="142">
        <v>0</v>
      </c>
      <c r="O779" s="142">
        <v>0</v>
      </c>
      <c r="P779" s="142">
        <v>0</v>
      </c>
      <c r="Q779" s="142">
        <v>0</v>
      </c>
      <c r="R779" s="142">
        <v>0</v>
      </c>
      <c r="S779" s="142">
        <v>0</v>
      </c>
      <c r="T779" s="142">
        <v>0</v>
      </c>
      <c r="U779" s="142">
        <v>1.281188</v>
      </c>
      <c r="V779" s="142">
        <v>1.9080364000000001</v>
      </c>
      <c r="W779" s="142">
        <v>2.6639200000000001</v>
      </c>
      <c r="X779" s="142">
        <v>0.67502119999999999</v>
      </c>
      <c r="Y779" s="142">
        <v>0</v>
      </c>
      <c r="Z779" s="142">
        <v>0.10292999999999999</v>
      </c>
      <c r="AA779" s="142">
        <v>0</v>
      </c>
      <c r="AB779" s="142">
        <v>0</v>
      </c>
      <c r="AC779" s="142">
        <v>0</v>
      </c>
      <c r="AD779" s="142">
        <v>0</v>
      </c>
      <c r="AE779" s="143">
        <v>1.3422613999999999</v>
      </c>
      <c r="AF779" s="140"/>
      <c r="AG779" s="140"/>
      <c r="AH779" s="140"/>
    </row>
    <row r="780" spans="1:34" x14ac:dyDescent="0.2">
      <c r="A780" s="140" t="s">
        <v>405</v>
      </c>
      <c r="B780" s="140" t="s">
        <v>303</v>
      </c>
      <c r="C780" s="140" t="s">
        <v>301</v>
      </c>
      <c r="D780" s="141" t="s">
        <v>63</v>
      </c>
      <c r="E780" s="141" t="s">
        <v>405</v>
      </c>
      <c r="F780" s="140" t="s">
        <v>406</v>
      </c>
      <c r="G780" s="142">
        <f t="shared" si="12"/>
        <v>8.7569125999999997</v>
      </c>
      <c r="H780" s="142">
        <v>0.09</v>
      </c>
      <c r="I780" s="142">
        <v>8.2830571000000006</v>
      </c>
      <c r="J780" s="142">
        <v>0.38385550000000002</v>
      </c>
      <c r="K780" s="142">
        <v>0</v>
      </c>
      <c r="L780" s="142">
        <v>0</v>
      </c>
      <c r="M780" s="142">
        <v>0</v>
      </c>
      <c r="N780" s="142">
        <v>0</v>
      </c>
      <c r="O780" s="142">
        <v>0.09</v>
      </c>
      <c r="P780" s="142">
        <v>0</v>
      </c>
      <c r="Q780" s="142">
        <v>0</v>
      </c>
      <c r="R780" s="142">
        <v>0</v>
      </c>
      <c r="S780" s="142">
        <v>0</v>
      </c>
      <c r="T780" s="142">
        <v>0</v>
      </c>
      <c r="U780" s="142">
        <v>2.1883906999999998</v>
      </c>
      <c r="V780" s="142">
        <v>4.0823536000000002</v>
      </c>
      <c r="W780" s="142">
        <v>2.0123128000000001</v>
      </c>
      <c r="X780" s="142">
        <v>0.28045550000000002</v>
      </c>
      <c r="Y780" s="142">
        <v>0.10340000000000001</v>
      </c>
      <c r="Z780" s="142">
        <v>0</v>
      </c>
      <c r="AA780" s="142">
        <v>0</v>
      </c>
      <c r="AB780" s="142">
        <v>0</v>
      </c>
      <c r="AC780" s="142">
        <v>0</v>
      </c>
      <c r="AD780" s="142">
        <v>0</v>
      </c>
      <c r="AE780" s="143">
        <v>0</v>
      </c>
      <c r="AF780" s="140"/>
      <c r="AG780" s="140"/>
      <c r="AH780" s="140"/>
    </row>
    <row r="781" spans="1:34" x14ac:dyDescent="0.2">
      <c r="A781" s="140" t="s">
        <v>964</v>
      </c>
      <c r="B781" s="140" t="s">
        <v>303</v>
      </c>
      <c r="C781" s="140" t="s">
        <v>301</v>
      </c>
      <c r="D781" s="141" t="s">
        <v>63</v>
      </c>
      <c r="E781" s="141" t="s">
        <v>964</v>
      </c>
      <c r="F781" s="140" t="s">
        <v>1428</v>
      </c>
      <c r="G781" s="142">
        <f t="shared" si="12"/>
        <v>7.5990196999999995</v>
      </c>
      <c r="H781" s="142">
        <v>0.21000000000000002</v>
      </c>
      <c r="I781" s="142">
        <v>6.5458303999999998</v>
      </c>
      <c r="J781" s="142">
        <v>0.84318930000000003</v>
      </c>
      <c r="K781" s="142">
        <v>0.1</v>
      </c>
      <c r="L781" s="142">
        <v>0.11</v>
      </c>
      <c r="M781" s="142">
        <v>0</v>
      </c>
      <c r="N781" s="142">
        <v>0</v>
      </c>
      <c r="O781" s="142">
        <v>0</v>
      </c>
      <c r="P781" s="142">
        <v>0</v>
      </c>
      <c r="Q781" s="142">
        <v>0</v>
      </c>
      <c r="R781" s="142">
        <v>0</v>
      </c>
      <c r="S781" s="142">
        <v>0</v>
      </c>
      <c r="T781" s="142">
        <v>0</v>
      </c>
      <c r="U781" s="142">
        <v>1.5088811</v>
      </c>
      <c r="V781" s="142">
        <v>3.6180697999999998</v>
      </c>
      <c r="W781" s="142">
        <v>1.4188795000000001</v>
      </c>
      <c r="X781" s="142">
        <v>0.1195032</v>
      </c>
      <c r="Y781" s="142">
        <v>0</v>
      </c>
      <c r="Z781" s="142">
        <v>0</v>
      </c>
      <c r="AA781" s="142">
        <v>0</v>
      </c>
      <c r="AB781" s="142">
        <v>0</v>
      </c>
      <c r="AC781" s="142">
        <v>0</v>
      </c>
      <c r="AD781" s="142">
        <v>0</v>
      </c>
      <c r="AE781" s="143">
        <v>0.7236861</v>
      </c>
      <c r="AF781" s="140"/>
      <c r="AG781" s="140"/>
      <c r="AH781" s="140"/>
    </row>
    <row r="782" spans="1:34" x14ac:dyDescent="0.2">
      <c r="A782" s="140" t="s">
        <v>824</v>
      </c>
      <c r="B782" s="140" t="s">
        <v>303</v>
      </c>
      <c r="C782" s="140" t="s">
        <v>301</v>
      </c>
      <c r="D782" s="141" t="s">
        <v>63</v>
      </c>
      <c r="E782" s="141" t="s">
        <v>824</v>
      </c>
      <c r="F782" s="140" t="s">
        <v>825</v>
      </c>
      <c r="G782" s="142">
        <f t="shared" si="12"/>
        <v>5.5439254</v>
      </c>
      <c r="H782" s="142">
        <v>0.11</v>
      </c>
      <c r="I782" s="142">
        <v>4.7467797999999997</v>
      </c>
      <c r="J782" s="142">
        <v>0.68714560000000002</v>
      </c>
      <c r="K782" s="142">
        <v>0</v>
      </c>
      <c r="L782" s="142">
        <v>0.11</v>
      </c>
      <c r="M782" s="142">
        <v>0</v>
      </c>
      <c r="N782" s="142">
        <v>0</v>
      </c>
      <c r="O782" s="142">
        <v>0</v>
      </c>
      <c r="P782" s="142">
        <v>0</v>
      </c>
      <c r="Q782" s="142">
        <v>0</v>
      </c>
      <c r="R782" s="142">
        <v>0</v>
      </c>
      <c r="S782" s="142">
        <v>0</v>
      </c>
      <c r="T782" s="142">
        <v>0</v>
      </c>
      <c r="U782" s="142">
        <v>0.56632450000000001</v>
      </c>
      <c r="V782" s="142">
        <v>3.6769726999999999</v>
      </c>
      <c r="W782" s="142">
        <v>0.5034826</v>
      </c>
      <c r="X782" s="142">
        <v>0</v>
      </c>
      <c r="Y782" s="142">
        <v>0</v>
      </c>
      <c r="Z782" s="142">
        <v>0</v>
      </c>
      <c r="AA782" s="142">
        <v>0</v>
      </c>
      <c r="AB782" s="142">
        <v>0</v>
      </c>
      <c r="AC782" s="142">
        <v>0</v>
      </c>
      <c r="AD782" s="142">
        <v>0</v>
      </c>
      <c r="AE782" s="143">
        <v>0.68714560000000002</v>
      </c>
      <c r="AF782" s="140"/>
      <c r="AG782" s="140"/>
      <c r="AH782" s="140"/>
    </row>
    <row r="783" spans="1:34" x14ac:dyDescent="0.2">
      <c r="A783" s="140" t="s">
        <v>822</v>
      </c>
      <c r="B783" s="140" t="s">
        <v>303</v>
      </c>
      <c r="C783" s="140" t="s">
        <v>301</v>
      </c>
      <c r="D783" s="141" t="s">
        <v>63</v>
      </c>
      <c r="E783" s="141" t="s">
        <v>822</v>
      </c>
      <c r="F783" s="140" t="s">
        <v>823</v>
      </c>
      <c r="G783" s="142">
        <f t="shared" si="12"/>
        <v>0.98522969999999999</v>
      </c>
      <c r="H783" s="142">
        <v>0</v>
      </c>
      <c r="I783" s="142">
        <v>0.60770000000000002</v>
      </c>
      <c r="J783" s="142">
        <v>0.37752969999999997</v>
      </c>
      <c r="K783" s="142">
        <v>0</v>
      </c>
      <c r="L783" s="142">
        <v>0</v>
      </c>
      <c r="M783" s="142">
        <v>0</v>
      </c>
      <c r="N783" s="142">
        <v>0</v>
      </c>
      <c r="O783" s="142">
        <v>0</v>
      </c>
      <c r="P783" s="142">
        <v>0</v>
      </c>
      <c r="Q783" s="142">
        <v>0</v>
      </c>
      <c r="R783" s="142">
        <v>0</v>
      </c>
      <c r="S783" s="142">
        <v>0</v>
      </c>
      <c r="T783" s="142">
        <v>0</v>
      </c>
      <c r="U783" s="142">
        <v>0.1045002</v>
      </c>
      <c r="V783" s="142">
        <v>0.45745380000000002</v>
      </c>
      <c r="W783" s="142">
        <v>4.5746000000000002E-2</v>
      </c>
      <c r="X783" s="142">
        <v>0.2419936</v>
      </c>
      <c r="Y783" s="142">
        <v>0</v>
      </c>
      <c r="Z783" s="142">
        <v>0</v>
      </c>
      <c r="AA783" s="142">
        <v>0</v>
      </c>
      <c r="AB783" s="142">
        <v>0</v>
      </c>
      <c r="AC783" s="142">
        <v>0</v>
      </c>
      <c r="AD783" s="142">
        <v>0</v>
      </c>
      <c r="AE783" s="143">
        <v>0.13553609999999999</v>
      </c>
      <c r="AF783" s="140"/>
      <c r="AG783" s="140"/>
      <c r="AH783" s="140"/>
    </row>
    <row r="784" spans="1:34" x14ac:dyDescent="0.2">
      <c r="A784" s="140" t="s">
        <v>186</v>
      </c>
      <c r="B784" s="140" t="s">
        <v>303</v>
      </c>
      <c r="C784" s="140" t="s">
        <v>301</v>
      </c>
      <c r="D784" s="141" t="s">
        <v>63</v>
      </c>
      <c r="E784" s="141" t="s">
        <v>186</v>
      </c>
      <c r="F784" s="140" t="s">
        <v>1396</v>
      </c>
      <c r="G784" s="142">
        <f t="shared" si="12"/>
        <v>3.0082434999999998</v>
      </c>
      <c r="H784" s="142">
        <v>0</v>
      </c>
      <c r="I784" s="142">
        <v>0.99795979999999995</v>
      </c>
      <c r="J784" s="142">
        <v>2.0102837</v>
      </c>
      <c r="K784" s="142">
        <v>0</v>
      </c>
      <c r="L784" s="142">
        <v>0</v>
      </c>
      <c r="M784" s="142">
        <v>0</v>
      </c>
      <c r="N784" s="142">
        <v>0</v>
      </c>
      <c r="O784" s="142">
        <v>0</v>
      </c>
      <c r="P784" s="142">
        <v>0</v>
      </c>
      <c r="Q784" s="142">
        <v>0</v>
      </c>
      <c r="R784" s="142">
        <v>0</v>
      </c>
      <c r="S784" s="142">
        <v>0</v>
      </c>
      <c r="T784" s="142">
        <v>0</v>
      </c>
      <c r="U784" s="142">
        <v>9.7537700000000005E-2</v>
      </c>
      <c r="V784" s="142">
        <v>0.76611790000000002</v>
      </c>
      <c r="W784" s="142">
        <v>0.13430420000000001</v>
      </c>
      <c r="X784" s="142">
        <v>0.16231680000000001</v>
      </c>
      <c r="Y784" s="142">
        <v>0.1074</v>
      </c>
      <c r="Z784" s="142">
        <v>0.100147</v>
      </c>
      <c r="AA784" s="142">
        <v>0.29239500000000002</v>
      </c>
      <c r="AB784" s="142">
        <v>0</v>
      </c>
      <c r="AC784" s="142">
        <v>0.31234250000000002</v>
      </c>
      <c r="AD784" s="142">
        <v>0</v>
      </c>
      <c r="AE784" s="143">
        <v>1.0356824</v>
      </c>
      <c r="AF784" s="140"/>
      <c r="AG784" s="140"/>
      <c r="AH784" s="140"/>
    </row>
    <row r="785" spans="1:34" x14ac:dyDescent="0.2">
      <c r="A785" s="140" t="s">
        <v>963</v>
      </c>
      <c r="B785" s="140" t="s">
        <v>303</v>
      </c>
      <c r="C785" s="140" t="s">
        <v>301</v>
      </c>
      <c r="D785" s="141" t="s">
        <v>63</v>
      </c>
      <c r="E785" s="141" t="s">
        <v>963</v>
      </c>
      <c r="F785" s="140" t="s">
        <v>1427</v>
      </c>
      <c r="G785" s="142">
        <f t="shared" si="12"/>
        <v>4.7092970000000003</v>
      </c>
      <c r="H785" s="142">
        <v>0.24</v>
      </c>
      <c r="I785" s="142">
        <v>4.0853079000000001</v>
      </c>
      <c r="J785" s="142">
        <v>0.38398910000000003</v>
      </c>
      <c r="K785" s="142">
        <v>0.12</v>
      </c>
      <c r="L785" s="142">
        <v>0.12</v>
      </c>
      <c r="M785" s="142">
        <v>0</v>
      </c>
      <c r="N785" s="142">
        <v>0</v>
      </c>
      <c r="O785" s="142">
        <v>0</v>
      </c>
      <c r="P785" s="142">
        <v>0</v>
      </c>
      <c r="Q785" s="142">
        <v>0</v>
      </c>
      <c r="R785" s="142">
        <v>0</v>
      </c>
      <c r="S785" s="142">
        <v>0</v>
      </c>
      <c r="T785" s="142">
        <v>0</v>
      </c>
      <c r="U785" s="142">
        <v>0.89372890000000005</v>
      </c>
      <c r="V785" s="142">
        <v>2.2540578</v>
      </c>
      <c r="W785" s="142">
        <v>0.93752120000000005</v>
      </c>
      <c r="X785" s="142">
        <v>0.38398910000000003</v>
      </c>
      <c r="Y785" s="142">
        <v>0</v>
      </c>
      <c r="Z785" s="142">
        <v>0</v>
      </c>
      <c r="AA785" s="142">
        <v>0</v>
      </c>
      <c r="AB785" s="142">
        <v>0</v>
      </c>
      <c r="AC785" s="142">
        <v>0</v>
      </c>
      <c r="AD785" s="142">
        <v>0</v>
      </c>
      <c r="AE785" s="143">
        <v>0</v>
      </c>
      <c r="AF785" s="140"/>
      <c r="AG785" s="140"/>
      <c r="AH785" s="140"/>
    </row>
    <row r="786" spans="1:34" x14ac:dyDescent="0.2">
      <c r="A786" s="140" t="s">
        <v>1980</v>
      </c>
      <c r="B786" s="140" t="s">
        <v>303</v>
      </c>
      <c r="C786" s="140" t="s">
        <v>301</v>
      </c>
      <c r="D786" s="141" t="s">
        <v>63</v>
      </c>
      <c r="E786" s="141" t="s">
        <v>1980</v>
      </c>
      <c r="F786" s="140" t="s">
        <v>1994</v>
      </c>
      <c r="G786" s="142">
        <f t="shared" si="12"/>
        <v>1.4775370999999999</v>
      </c>
      <c r="H786" s="142">
        <v>0</v>
      </c>
      <c r="I786" s="142">
        <v>0.83882329999999994</v>
      </c>
      <c r="J786" s="142">
        <v>0.6387138</v>
      </c>
      <c r="K786" s="142">
        <v>0</v>
      </c>
      <c r="L786" s="142">
        <v>0</v>
      </c>
      <c r="M786" s="142">
        <v>0</v>
      </c>
      <c r="N786" s="142">
        <v>0</v>
      </c>
      <c r="O786" s="142">
        <v>0</v>
      </c>
      <c r="P786" s="142">
        <v>0</v>
      </c>
      <c r="Q786" s="142">
        <v>0</v>
      </c>
      <c r="R786" s="142">
        <v>0</v>
      </c>
      <c r="S786" s="142">
        <v>0</v>
      </c>
      <c r="T786" s="142">
        <v>0</v>
      </c>
      <c r="U786" s="142">
        <v>2.7869499999999998E-2</v>
      </c>
      <c r="V786" s="142">
        <v>0.75629239999999998</v>
      </c>
      <c r="W786" s="142">
        <v>5.4661399999999999E-2</v>
      </c>
      <c r="X786" s="142">
        <v>0.5184763</v>
      </c>
      <c r="Y786" s="142">
        <v>0</v>
      </c>
      <c r="Z786" s="142">
        <v>0</v>
      </c>
      <c r="AA786" s="142">
        <v>0</v>
      </c>
      <c r="AB786" s="142">
        <v>0</v>
      </c>
      <c r="AC786" s="142">
        <v>0</v>
      </c>
      <c r="AD786" s="142">
        <v>0</v>
      </c>
      <c r="AE786" s="143">
        <v>0.1202375</v>
      </c>
      <c r="AF786" s="140"/>
      <c r="AG786" s="140"/>
      <c r="AH786" s="140"/>
    </row>
    <row r="787" spans="1:34" x14ac:dyDescent="0.2">
      <c r="A787" s="140" t="s">
        <v>189</v>
      </c>
      <c r="B787" s="140" t="s">
        <v>303</v>
      </c>
      <c r="C787" s="140" t="s">
        <v>301</v>
      </c>
      <c r="D787" s="141" t="s">
        <v>63</v>
      </c>
      <c r="E787" s="141" t="s">
        <v>189</v>
      </c>
      <c r="F787" s="140" t="s">
        <v>826</v>
      </c>
      <c r="G787" s="142">
        <f t="shared" si="12"/>
        <v>4.3696278</v>
      </c>
      <c r="H787" s="142">
        <v>0</v>
      </c>
      <c r="I787" s="142">
        <v>3.8784619</v>
      </c>
      <c r="J787" s="142">
        <v>0.49116590000000004</v>
      </c>
      <c r="K787" s="142">
        <v>0</v>
      </c>
      <c r="L787" s="142">
        <v>0</v>
      </c>
      <c r="M787" s="142">
        <v>0</v>
      </c>
      <c r="N787" s="142">
        <v>0</v>
      </c>
      <c r="O787" s="142">
        <v>0</v>
      </c>
      <c r="P787" s="142">
        <v>0</v>
      </c>
      <c r="Q787" s="142">
        <v>0</v>
      </c>
      <c r="R787" s="142">
        <v>0</v>
      </c>
      <c r="S787" s="142">
        <v>0</v>
      </c>
      <c r="T787" s="142">
        <v>0</v>
      </c>
      <c r="U787" s="142">
        <v>0.99909289999999995</v>
      </c>
      <c r="V787" s="142">
        <v>2.1469323</v>
      </c>
      <c r="W787" s="142">
        <v>0.73243670000000005</v>
      </c>
      <c r="X787" s="142">
        <v>0.25130989999999997</v>
      </c>
      <c r="Y787" s="142">
        <v>0</v>
      </c>
      <c r="Z787" s="142">
        <v>0</v>
      </c>
      <c r="AA787" s="142">
        <v>0</v>
      </c>
      <c r="AB787" s="142">
        <v>0</v>
      </c>
      <c r="AC787" s="142">
        <v>0</v>
      </c>
      <c r="AD787" s="142">
        <v>0.11121</v>
      </c>
      <c r="AE787" s="143">
        <v>0.12864600000000001</v>
      </c>
      <c r="AF787" s="140"/>
      <c r="AG787" s="140"/>
      <c r="AH787" s="140"/>
    </row>
    <row r="788" spans="1:34" x14ac:dyDescent="0.2">
      <c r="A788" s="140" t="s">
        <v>2725</v>
      </c>
      <c r="B788" s="140" t="s">
        <v>303</v>
      </c>
      <c r="C788" s="140" t="s">
        <v>301</v>
      </c>
      <c r="D788" s="141" t="s">
        <v>63</v>
      </c>
      <c r="E788" s="141" t="s">
        <v>2725</v>
      </c>
      <c r="F788" s="140" t="s">
        <v>2726</v>
      </c>
      <c r="G788" s="142">
        <f t="shared" si="12"/>
        <v>0</v>
      </c>
      <c r="H788" s="142">
        <v>0</v>
      </c>
      <c r="I788" s="142">
        <v>0</v>
      </c>
      <c r="J788" s="142">
        <v>0</v>
      </c>
      <c r="K788" s="142">
        <v>0</v>
      </c>
      <c r="L788" s="142">
        <v>0</v>
      </c>
      <c r="M788" s="142">
        <v>0</v>
      </c>
      <c r="N788" s="142">
        <v>0</v>
      </c>
      <c r="O788" s="142">
        <v>0</v>
      </c>
      <c r="P788" s="142">
        <v>0</v>
      </c>
      <c r="Q788" s="142">
        <v>0</v>
      </c>
      <c r="R788" s="142">
        <v>0</v>
      </c>
      <c r="S788" s="142">
        <v>0</v>
      </c>
      <c r="T788" s="142">
        <v>0</v>
      </c>
      <c r="U788" s="142">
        <v>0</v>
      </c>
      <c r="V788" s="142">
        <v>0</v>
      </c>
      <c r="W788" s="142">
        <v>0</v>
      </c>
      <c r="X788" s="142">
        <v>0</v>
      </c>
      <c r="Y788" s="142">
        <v>0</v>
      </c>
      <c r="Z788" s="142">
        <v>0</v>
      </c>
      <c r="AA788" s="142">
        <v>0</v>
      </c>
      <c r="AB788" s="142">
        <v>0</v>
      </c>
      <c r="AC788" s="142">
        <v>0</v>
      </c>
      <c r="AD788" s="142">
        <v>0</v>
      </c>
      <c r="AE788" s="143">
        <v>0</v>
      </c>
      <c r="AF788" s="140"/>
      <c r="AG788" s="140"/>
      <c r="AH788" s="140"/>
    </row>
    <row r="789" spans="1:34" x14ac:dyDescent="0.2">
      <c r="A789" s="140" t="s">
        <v>2727</v>
      </c>
      <c r="B789" s="140" t="s">
        <v>26</v>
      </c>
      <c r="C789" s="140" t="s">
        <v>2089</v>
      </c>
      <c r="D789" s="141" t="s">
        <v>64</v>
      </c>
      <c r="E789" s="141" t="s">
        <v>2727</v>
      </c>
      <c r="F789" s="140" t="s">
        <v>2728</v>
      </c>
      <c r="G789" s="142">
        <f t="shared" si="12"/>
        <v>3.5909439999999999</v>
      </c>
      <c r="H789" s="142">
        <v>7.0000000000000007E-2</v>
      </c>
      <c r="I789" s="142">
        <v>2.7309687</v>
      </c>
      <c r="J789" s="142">
        <v>0.78997530000000005</v>
      </c>
      <c r="K789" s="142">
        <v>0</v>
      </c>
      <c r="L789" s="142">
        <v>0</v>
      </c>
      <c r="M789" s="142">
        <v>0</v>
      </c>
      <c r="N789" s="142">
        <v>0</v>
      </c>
      <c r="O789" s="142">
        <v>7.0000000000000007E-2</v>
      </c>
      <c r="P789" s="142">
        <v>0</v>
      </c>
      <c r="Q789" s="142">
        <v>0</v>
      </c>
      <c r="R789" s="142">
        <v>0</v>
      </c>
      <c r="S789" s="142">
        <v>0</v>
      </c>
      <c r="T789" s="142">
        <v>0</v>
      </c>
      <c r="U789" s="142">
        <v>0.43164590000000003</v>
      </c>
      <c r="V789" s="142">
        <v>1.8540823</v>
      </c>
      <c r="W789" s="142">
        <v>0.44524049999999998</v>
      </c>
      <c r="X789" s="142">
        <v>0.25839689999999998</v>
      </c>
      <c r="Y789" s="142">
        <v>0</v>
      </c>
      <c r="Z789" s="142">
        <v>0.32854</v>
      </c>
      <c r="AA789" s="142">
        <v>0</v>
      </c>
      <c r="AB789" s="142">
        <v>0</v>
      </c>
      <c r="AC789" s="142">
        <v>0</v>
      </c>
      <c r="AD789" s="142">
        <v>0</v>
      </c>
      <c r="AE789" s="143">
        <v>0.20303840000000001</v>
      </c>
      <c r="AF789" s="140"/>
      <c r="AG789" s="140"/>
      <c r="AH789" s="140"/>
    </row>
    <row r="790" spans="1:34" x14ac:dyDescent="0.2">
      <c r="A790" s="140" t="s">
        <v>2729</v>
      </c>
      <c r="B790" s="140" t="s">
        <v>26</v>
      </c>
      <c r="C790" s="140" t="s">
        <v>2089</v>
      </c>
      <c r="D790" s="141" t="s">
        <v>64</v>
      </c>
      <c r="E790" s="141" t="s">
        <v>2729</v>
      </c>
      <c r="F790" s="140" t="s">
        <v>2730</v>
      </c>
      <c r="G790" s="142">
        <f t="shared" si="12"/>
        <v>7.1104808999999998</v>
      </c>
      <c r="H790" s="142">
        <v>0.1</v>
      </c>
      <c r="I790" s="142">
        <v>5.4582820999999999</v>
      </c>
      <c r="J790" s="142">
        <v>1.5521988</v>
      </c>
      <c r="K790" s="142">
        <v>0</v>
      </c>
      <c r="L790" s="142">
        <v>0.1</v>
      </c>
      <c r="M790" s="142">
        <v>0</v>
      </c>
      <c r="N790" s="142">
        <v>0</v>
      </c>
      <c r="O790" s="142">
        <v>0</v>
      </c>
      <c r="P790" s="142">
        <v>0</v>
      </c>
      <c r="Q790" s="142">
        <v>0</v>
      </c>
      <c r="R790" s="142">
        <v>0</v>
      </c>
      <c r="S790" s="142">
        <v>0</v>
      </c>
      <c r="T790" s="142">
        <v>0</v>
      </c>
      <c r="U790" s="142">
        <v>0.96948719999999999</v>
      </c>
      <c r="V790" s="142">
        <v>3.6255267</v>
      </c>
      <c r="W790" s="142">
        <v>0.86326820000000004</v>
      </c>
      <c r="X790" s="142">
        <v>0.2217063</v>
      </c>
      <c r="Y790" s="142">
        <v>0.1278253</v>
      </c>
      <c r="Z790" s="142">
        <v>0</v>
      </c>
      <c r="AA790" s="142">
        <v>0</v>
      </c>
      <c r="AB790" s="142">
        <v>0</v>
      </c>
      <c r="AC790" s="142">
        <v>0</v>
      </c>
      <c r="AD790" s="142">
        <v>0</v>
      </c>
      <c r="AE790" s="143">
        <v>1.2026672</v>
      </c>
      <c r="AF790" s="140"/>
      <c r="AG790" s="140"/>
      <c r="AH790" s="140"/>
    </row>
    <row r="791" spans="1:34" x14ac:dyDescent="0.2">
      <c r="A791" s="140" t="s">
        <v>2731</v>
      </c>
      <c r="B791" s="140" t="s">
        <v>26</v>
      </c>
      <c r="C791" s="140" t="s">
        <v>2089</v>
      </c>
      <c r="D791" s="141" t="s">
        <v>64</v>
      </c>
      <c r="E791" s="141" t="s">
        <v>2731</v>
      </c>
      <c r="F791" s="140" t="s">
        <v>2732</v>
      </c>
      <c r="G791" s="142">
        <f t="shared" si="12"/>
        <v>7.0773137000000004</v>
      </c>
      <c r="H791" s="142">
        <v>0</v>
      </c>
      <c r="I791" s="142">
        <v>6.8131532000000004</v>
      </c>
      <c r="J791" s="142">
        <v>0.26416050000000002</v>
      </c>
      <c r="K791" s="142">
        <v>0</v>
      </c>
      <c r="L791" s="142">
        <v>0</v>
      </c>
      <c r="M791" s="142">
        <v>0</v>
      </c>
      <c r="N791" s="142">
        <v>0</v>
      </c>
      <c r="O791" s="142">
        <v>0</v>
      </c>
      <c r="P791" s="142">
        <v>0</v>
      </c>
      <c r="Q791" s="142">
        <v>0</v>
      </c>
      <c r="R791" s="142">
        <v>0</v>
      </c>
      <c r="S791" s="142">
        <v>0</v>
      </c>
      <c r="T791" s="142">
        <v>0</v>
      </c>
      <c r="U791" s="142">
        <v>2.6002249000000002</v>
      </c>
      <c r="V791" s="142">
        <v>2.1804494000000001</v>
      </c>
      <c r="W791" s="142">
        <v>2.0324789000000001</v>
      </c>
      <c r="X791" s="142">
        <v>0</v>
      </c>
      <c r="Y791" s="142">
        <v>0.10155</v>
      </c>
      <c r="Z791" s="142">
        <v>0</v>
      </c>
      <c r="AA791" s="142">
        <v>0</v>
      </c>
      <c r="AB791" s="142">
        <v>0</v>
      </c>
      <c r="AC791" s="142">
        <v>0</v>
      </c>
      <c r="AD791" s="142">
        <v>0</v>
      </c>
      <c r="AE791" s="143">
        <v>0.16261049999999999</v>
      </c>
      <c r="AF791" s="140"/>
      <c r="AG791" s="140"/>
      <c r="AH791" s="140"/>
    </row>
    <row r="792" spans="1:34" x14ac:dyDescent="0.2">
      <c r="A792" s="140" t="s">
        <v>832</v>
      </c>
      <c r="B792" s="140" t="s">
        <v>26</v>
      </c>
      <c r="C792" s="140" t="s">
        <v>2089</v>
      </c>
      <c r="D792" s="141" t="s">
        <v>64</v>
      </c>
      <c r="E792" s="141" t="s">
        <v>832</v>
      </c>
      <c r="F792" s="140" t="s">
        <v>833</v>
      </c>
      <c r="G792" s="142">
        <f t="shared" si="12"/>
        <v>8.6986626000000005</v>
      </c>
      <c r="H792" s="142">
        <v>0.01</v>
      </c>
      <c r="I792" s="142">
        <v>7.5139854000000001</v>
      </c>
      <c r="J792" s="142">
        <v>1.1746772000000001</v>
      </c>
      <c r="K792" s="142">
        <v>0</v>
      </c>
      <c r="L792" s="142">
        <v>0</v>
      </c>
      <c r="M792" s="142">
        <v>0</v>
      </c>
      <c r="N792" s="142">
        <v>0</v>
      </c>
      <c r="O792" s="142">
        <v>0</v>
      </c>
      <c r="P792" s="142">
        <v>0</v>
      </c>
      <c r="Q792" s="142">
        <v>0</v>
      </c>
      <c r="R792" s="142">
        <v>0</v>
      </c>
      <c r="S792" s="142">
        <v>0.01</v>
      </c>
      <c r="T792" s="142">
        <v>0</v>
      </c>
      <c r="U792" s="142">
        <v>0.67597499999999999</v>
      </c>
      <c r="V792" s="142">
        <v>5.88748</v>
      </c>
      <c r="W792" s="142">
        <v>0.9505304</v>
      </c>
      <c r="X792" s="142">
        <v>0.24641959999999999</v>
      </c>
      <c r="Y792" s="142">
        <v>0</v>
      </c>
      <c r="Z792" s="142">
        <v>0.13211000000000001</v>
      </c>
      <c r="AA792" s="142">
        <v>0</v>
      </c>
      <c r="AB792" s="142">
        <v>0.10818</v>
      </c>
      <c r="AC792" s="142">
        <v>0</v>
      </c>
      <c r="AD792" s="142">
        <v>0</v>
      </c>
      <c r="AE792" s="143">
        <v>0.68796760000000001</v>
      </c>
      <c r="AF792" s="140"/>
      <c r="AG792" s="140"/>
      <c r="AH792" s="140"/>
    </row>
    <row r="793" spans="1:34" x14ac:dyDescent="0.2">
      <c r="A793" s="140" t="s">
        <v>2733</v>
      </c>
      <c r="B793" s="140" t="s">
        <v>26</v>
      </c>
      <c r="C793" s="140" t="s">
        <v>2089</v>
      </c>
      <c r="D793" s="141" t="s">
        <v>64</v>
      </c>
      <c r="E793" s="141" t="s">
        <v>2733</v>
      </c>
      <c r="F793" s="140" t="s">
        <v>2734</v>
      </c>
      <c r="G793" s="142">
        <f t="shared" si="12"/>
        <v>11.4308142</v>
      </c>
      <c r="H793" s="142">
        <v>0.1</v>
      </c>
      <c r="I793" s="142">
        <v>9.6719515999999999</v>
      </c>
      <c r="J793" s="142">
        <v>1.6588626</v>
      </c>
      <c r="K793" s="142">
        <v>0</v>
      </c>
      <c r="L793" s="142">
        <v>0</v>
      </c>
      <c r="M793" s="142">
        <v>0</v>
      </c>
      <c r="N793" s="142">
        <v>0.1</v>
      </c>
      <c r="O793" s="142">
        <v>0</v>
      </c>
      <c r="P793" s="142">
        <v>0</v>
      </c>
      <c r="Q793" s="142">
        <v>0</v>
      </c>
      <c r="R793" s="142">
        <v>0</v>
      </c>
      <c r="S793" s="142">
        <v>0</v>
      </c>
      <c r="T793" s="142">
        <v>0</v>
      </c>
      <c r="U793" s="142">
        <v>1.4600649000000001</v>
      </c>
      <c r="V793" s="142">
        <v>6.8346460999999996</v>
      </c>
      <c r="W793" s="142">
        <v>1.3772405999999999</v>
      </c>
      <c r="X793" s="142">
        <v>0.1302741</v>
      </c>
      <c r="Y793" s="142">
        <v>0</v>
      </c>
      <c r="Z793" s="142">
        <v>0.27778740000000002</v>
      </c>
      <c r="AA793" s="142">
        <v>0</v>
      </c>
      <c r="AB793" s="142">
        <v>0.11903</v>
      </c>
      <c r="AC793" s="142">
        <v>0.16780600000000001</v>
      </c>
      <c r="AD793" s="142">
        <v>0</v>
      </c>
      <c r="AE793" s="143">
        <v>0.96396510000000002</v>
      </c>
      <c r="AF793" s="140"/>
      <c r="AG793" s="140"/>
      <c r="AH793" s="140"/>
    </row>
    <row r="794" spans="1:34" x14ac:dyDescent="0.2">
      <c r="A794" s="140" t="s">
        <v>131</v>
      </c>
      <c r="B794" s="140" t="s">
        <v>26</v>
      </c>
      <c r="C794" s="140" t="s">
        <v>2089</v>
      </c>
      <c r="D794" s="141" t="s">
        <v>64</v>
      </c>
      <c r="E794" s="141" t="s">
        <v>131</v>
      </c>
      <c r="F794" s="140" t="s">
        <v>212</v>
      </c>
      <c r="G794" s="142">
        <f t="shared" si="12"/>
        <v>19.878314699999997</v>
      </c>
      <c r="H794" s="142">
        <v>0.77</v>
      </c>
      <c r="I794" s="142">
        <v>16.961843099999999</v>
      </c>
      <c r="J794" s="142">
        <v>2.1464715999999999</v>
      </c>
      <c r="K794" s="142">
        <v>0.2</v>
      </c>
      <c r="L794" s="142">
        <v>0</v>
      </c>
      <c r="M794" s="142">
        <v>0</v>
      </c>
      <c r="N794" s="142">
        <v>0.27</v>
      </c>
      <c r="O794" s="142">
        <v>0.08</v>
      </c>
      <c r="P794" s="142">
        <v>0.13</v>
      </c>
      <c r="Q794" s="142">
        <v>0</v>
      </c>
      <c r="R794" s="142">
        <v>0.09</v>
      </c>
      <c r="S794" s="142">
        <v>0</v>
      </c>
      <c r="T794" s="142">
        <v>0</v>
      </c>
      <c r="U794" s="142">
        <v>3.3304729000000002</v>
      </c>
      <c r="V794" s="142">
        <v>12.383147599999999</v>
      </c>
      <c r="W794" s="142">
        <v>1.2482226000000001</v>
      </c>
      <c r="X794" s="142">
        <v>0.34494089999999999</v>
      </c>
      <c r="Y794" s="142">
        <v>0.10185</v>
      </c>
      <c r="Z794" s="142">
        <v>0</v>
      </c>
      <c r="AA794" s="142">
        <v>0.33484999999999998</v>
      </c>
      <c r="AB794" s="142">
        <v>0.5461376</v>
      </c>
      <c r="AC794" s="142">
        <v>0.33331939999999999</v>
      </c>
      <c r="AD794" s="142">
        <v>0</v>
      </c>
      <c r="AE794" s="143">
        <v>0.48537370000000002</v>
      </c>
      <c r="AF794" s="140"/>
      <c r="AG794" s="140"/>
      <c r="AH794" s="140"/>
    </row>
    <row r="795" spans="1:34" x14ac:dyDescent="0.2">
      <c r="A795" s="140" t="s">
        <v>2735</v>
      </c>
      <c r="B795" s="140" t="s">
        <v>26</v>
      </c>
      <c r="C795" s="140" t="s">
        <v>2089</v>
      </c>
      <c r="D795" s="141" t="s">
        <v>64</v>
      </c>
      <c r="E795" s="141" t="s">
        <v>2735</v>
      </c>
      <c r="F795" s="140" t="s">
        <v>2736</v>
      </c>
      <c r="G795" s="142">
        <f t="shared" si="12"/>
        <v>5.0839671000000006</v>
      </c>
      <c r="H795" s="142">
        <v>0</v>
      </c>
      <c r="I795" s="142">
        <v>4.1194474000000003</v>
      </c>
      <c r="J795" s="142">
        <v>0.96451969999999987</v>
      </c>
      <c r="K795" s="142">
        <v>0</v>
      </c>
      <c r="L795" s="142">
        <v>0</v>
      </c>
      <c r="M795" s="142">
        <v>0</v>
      </c>
      <c r="N795" s="142">
        <v>0</v>
      </c>
      <c r="O795" s="142">
        <v>0</v>
      </c>
      <c r="P795" s="142">
        <v>0</v>
      </c>
      <c r="Q795" s="142">
        <v>0</v>
      </c>
      <c r="R795" s="142">
        <v>0</v>
      </c>
      <c r="S795" s="142">
        <v>0</v>
      </c>
      <c r="T795" s="142">
        <v>0</v>
      </c>
      <c r="U795" s="142">
        <v>0.68712099999999998</v>
      </c>
      <c r="V795" s="142">
        <v>2.9911726000000001</v>
      </c>
      <c r="W795" s="142">
        <v>0.44115379999999998</v>
      </c>
      <c r="X795" s="142">
        <v>0.4012655</v>
      </c>
      <c r="Y795" s="142">
        <v>0</v>
      </c>
      <c r="Z795" s="142">
        <v>0</v>
      </c>
      <c r="AA795" s="142">
        <v>0.11951779999999999</v>
      </c>
      <c r="AB795" s="142">
        <v>0</v>
      </c>
      <c r="AC795" s="142">
        <v>0</v>
      </c>
      <c r="AD795" s="142">
        <v>0</v>
      </c>
      <c r="AE795" s="143">
        <v>0.44373639999999998</v>
      </c>
      <c r="AF795" s="140"/>
      <c r="AG795" s="140"/>
      <c r="AH795" s="140"/>
    </row>
    <row r="796" spans="1:34" x14ac:dyDescent="0.2">
      <c r="A796" s="140" t="s">
        <v>830</v>
      </c>
      <c r="B796" s="140" t="s">
        <v>26</v>
      </c>
      <c r="C796" s="140" t="s">
        <v>2089</v>
      </c>
      <c r="D796" s="141" t="s">
        <v>64</v>
      </c>
      <c r="E796" s="141" t="s">
        <v>830</v>
      </c>
      <c r="F796" s="140" t="s">
        <v>831</v>
      </c>
      <c r="G796" s="142">
        <f t="shared" si="12"/>
        <v>18.614847599999997</v>
      </c>
      <c r="H796" s="142">
        <v>0.36</v>
      </c>
      <c r="I796" s="142">
        <v>16.029412199999999</v>
      </c>
      <c r="J796" s="142">
        <v>2.2254354000000003</v>
      </c>
      <c r="K796" s="142">
        <v>0</v>
      </c>
      <c r="L796" s="142">
        <v>0</v>
      </c>
      <c r="M796" s="142">
        <v>0</v>
      </c>
      <c r="N796" s="142">
        <v>0.12</v>
      </c>
      <c r="O796" s="142">
        <v>0.13</v>
      </c>
      <c r="P796" s="142">
        <v>0.11</v>
      </c>
      <c r="Q796" s="142">
        <v>0</v>
      </c>
      <c r="R796" s="142">
        <v>0</v>
      </c>
      <c r="S796" s="142">
        <v>0</v>
      </c>
      <c r="T796" s="142">
        <v>0</v>
      </c>
      <c r="U796" s="142">
        <v>4.0851914999999996</v>
      </c>
      <c r="V796" s="142">
        <v>9.1941027000000002</v>
      </c>
      <c r="W796" s="142">
        <v>2.7501180000000001</v>
      </c>
      <c r="X796" s="142">
        <v>0.51976560000000005</v>
      </c>
      <c r="Y796" s="142">
        <v>0.29988340000000002</v>
      </c>
      <c r="Z796" s="142">
        <v>0.10367999999999999</v>
      </c>
      <c r="AA796" s="142">
        <v>0.44750000000000001</v>
      </c>
      <c r="AB796" s="142">
        <v>0</v>
      </c>
      <c r="AC796" s="142">
        <v>0</v>
      </c>
      <c r="AD796" s="142">
        <v>0</v>
      </c>
      <c r="AE796" s="143">
        <v>0.85460639999999999</v>
      </c>
      <c r="AF796" s="140"/>
      <c r="AG796" s="140"/>
      <c r="AH796" s="140"/>
    </row>
    <row r="797" spans="1:34" x14ac:dyDescent="0.2">
      <c r="A797" s="140" t="s">
        <v>2737</v>
      </c>
      <c r="B797" s="140" t="s">
        <v>26</v>
      </c>
      <c r="C797" s="140" t="s">
        <v>2089</v>
      </c>
      <c r="D797" s="141" t="s">
        <v>64</v>
      </c>
      <c r="E797" s="141" t="s">
        <v>2737</v>
      </c>
      <c r="F797" s="140" t="s">
        <v>2738</v>
      </c>
      <c r="G797" s="142">
        <f t="shared" si="12"/>
        <v>6.2858159000000002</v>
      </c>
      <c r="H797" s="142">
        <v>0</v>
      </c>
      <c r="I797" s="142">
        <v>4.8432531000000001</v>
      </c>
      <c r="J797" s="142">
        <v>1.4425628000000001</v>
      </c>
      <c r="K797" s="142">
        <v>0</v>
      </c>
      <c r="L797" s="142">
        <v>0</v>
      </c>
      <c r="M797" s="142">
        <v>0</v>
      </c>
      <c r="N797" s="142">
        <v>0</v>
      </c>
      <c r="O797" s="142">
        <v>0</v>
      </c>
      <c r="P797" s="142">
        <v>0</v>
      </c>
      <c r="Q797" s="142">
        <v>0</v>
      </c>
      <c r="R797" s="142">
        <v>0</v>
      </c>
      <c r="S797" s="142">
        <v>0</v>
      </c>
      <c r="T797" s="142">
        <v>0</v>
      </c>
      <c r="U797" s="142">
        <v>1.4630358999999999</v>
      </c>
      <c r="V797" s="142">
        <v>2.3412066</v>
      </c>
      <c r="W797" s="142">
        <v>1.0390105999999999</v>
      </c>
      <c r="X797" s="142">
        <v>0.108192</v>
      </c>
      <c r="Y797" s="142">
        <v>0</v>
      </c>
      <c r="Z797" s="142">
        <v>0</v>
      </c>
      <c r="AA797" s="142">
        <v>0</v>
      </c>
      <c r="AB797" s="142">
        <v>0</v>
      </c>
      <c r="AC797" s="142">
        <v>0</v>
      </c>
      <c r="AD797" s="142">
        <v>0</v>
      </c>
      <c r="AE797" s="143">
        <v>1.3343708000000001</v>
      </c>
      <c r="AF797" s="140"/>
      <c r="AG797" s="140"/>
      <c r="AH797" s="140"/>
    </row>
    <row r="798" spans="1:34" x14ac:dyDescent="0.2">
      <c r="A798" s="140" t="s">
        <v>149</v>
      </c>
      <c r="B798" s="140" t="s">
        <v>26</v>
      </c>
      <c r="C798" s="140" t="s">
        <v>2089</v>
      </c>
      <c r="D798" s="141" t="s">
        <v>64</v>
      </c>
      <c r="E798" s="141" t="s">
        <v>149</v>
      </c>
      <c r="F798" s="140" t="s">
        <v>834</v>
      </c>
      <c r="G798" s="142">
        <f t="shared" si="12"/>
        <v>12.468274899999999</v>
      </c>
      <c r="H798" s="142">
        <v>0</v>
      </c>
      <c r="I798" s="142">
        <v>10.521856099999999</v>
      </c>
      <c r="J798" s="142">
        <v>1.9464188</v>
      </c>
      <c r="K798" s="142">
        <v>0</v>
      </c>
      <c r="L798" s="142">
        <v>0</v>
      </c>
      <c r="M798" s="142">
        <v>0</v>
      </c>
      <c r="N798" s="142">
        <v>0</v>
      </c>
      <c r="O798" s="142">
        <v>0</v>
      </c>
      <c r="P798" s="142">
        <v>0</v>
      </c>
      <c r="Q798" s="142">
        <v>0</v>
      </c>
      <c r="R798" s="142">
        <v>0</v>
      </c>
      <c r="S798" s="142">
        <v>0</v>
      </c>
      <c r="T798" s="142">
        <v>0</v>
      </c>
      <c r="U798" s="142">
        <v>2.1798535000000001</v>
      </c>
      <c r="V798" s="142">
        <v>6.5864459999999996</v>
      </c>
      <c r="W798" s="142">
        <v>1.7555566</v>
      </c>
      <c r="X798" s="142">
        <v>0.22810159999999999</v>
      </c>
      <c r="Y798" s="142">
        <v>0.19921030000000001</v>
      </c>
      <c r="Z798" s="142">
        <v>0.48935450000000003</v>
      </c>
      <c r="AA798" s="142">
        <v>0</v>
      </c>
      <c r="AB798" s="142">
        <v>0</v>
      </c>
      <c r="AC798" s="142">
        <v>0</v>
      </c>
      <c r="AD798" s="142">
        <v>0</v>
      </c>
      <c r="AE798" s="143">
        <v>1.0297524</v>
      </c>
      <c r="AF798" s="140"/>
      <c r="AG798" s="140"/>
      <c r="AH798" s="140"/>
    </row>
    <row r="799" spans="1:34" x14ac:dyDescent="0.2">
      <c r="A799" s="140" t="s">
        <v>164</v>
      </c>
      <c r="B799" s="140" t="s">
        <v>26</v>
      </c>
      <c r="C799" s="140" t="s">
        <v>2089</v>
      </c>
      <c r="D799" s="141" t="s">
        <v>64</v>
      </c>
      <c r="E799" s="141" t="s">
        <v>164</v>
      </c>
      <c r="F799" s="140" t="s">
        <v>835</v>
      </c>
      <c r="G799" s="142">
        <f t="shared" si="12"/>
        <v>22.074490300000004</v>
      </c>
      <c r="H799" s="142">
        <v>0.85</v>
      </c>
      <c r="I799" s="142">
        <v>18.556561900000002</v>
      </c>
      <c r="J799" s="142">
        <v>2.6679283999999996</v>
      </c>
      <c r="K799" s="142">
        <v>0</v>
      </c>
      <c r="L799" s="142">
        <v>0.23</v>
      </c>
      <c r="M799" s="142">
        <v>0.08</v>
      </c>
      <c r="N799" s="142">
        <v>7.0000000000000007E-2</v>
      </c>
      <c r="O799" s="142">
        <v>0.06</v>
      </c>
      <c r="P799" s="142">
        <v>0</v>
      </c>
      <c r="Q799" s="142">
        <v>0.1</v>
      </c>
      <c r="R799" s="142">
        <v>0.19</v>
      </c>
      <c r="S799" s="142">
        <v>0</v>
      </c>
      <c r="T799" s="142">
        <v>0.12</v>
      </c>
      <c r="U799" s="142">
        <v>3.7641555000000002</v>
      </c>
      <c r="V799" s="142">
        <v>12.2197581</v>
      </c>
      <c r="W799" s="142">
        <v>2.5726483</v>
      </c>
      <c r="X799" s="142">
        <v>0.76923109999999995</v>
      </c>
      <c r="Y799" s="142">
        <v>0.44197999999999998</v>
      </c>
      <c r="Z799" s="142">
        <v>0.42534620000000001</v>
      </c>
      <c r="AA799" s="142">
        <v>0.2636249</v>
      </c>
      <c r="AB799" s="142">
        <v>0.19456000000000001</v>
      </c>
      <c r="AC799" s="142">
        <v>0</v>
      </c>
      <c r="AD799" s="142">
        <v>0</v>
      </c>
      <c r="AE799" s="143">
        <v>0.57318619999999998</v>
      </c>
      <c r="AF799" s="140"/>
      <c r="AG799" s="140"/>
      <c r="AH799" s="140"/>
    </row>
    <row r="800" spans="1:34" x14ac:dyDescent="0.2">
      <c r="A800" s="140" t="s">
        <v>827</v>
      </c>
      <c r="B800" s="140" t="s">
        <v>26</v>
      </c>
      <c r="C800" s="140" t="s">
        <v>2089</v>
      </c>
      <c r="D800" s="141" t="s">
        <v>64</v>
      </c>
      <c r="E800" s="141" t="s">
        <v>827</v>
      </c>
      <c r="F800" s="140" t="s">
        <v>828</v>
      </c>
      <c r="G800" s="142">
        <f t="shared" si="12"/>
        <v>16.783004300000002</v>
      </c>
      <c r="H800" s="142">
        <v>0</v>
      </c>
      <c r="I800" s="142">
        <v>11.190747500000001</v>
      </c>
      <c r="J800" s="142">
        <v>5.5922567999999995</v>
      </c>
      <c r="K800" s="142">
        <v>0</v>
      </c>
      <c r="L800" s="142">
        <v>0</v>
      </c>
      <c r="M800" s="142">
        <v>0</v>
      </c>
      <c r="N800" s="142">
        <v>0</v>
      </c>
      <c r="O800" s="142">
        <v>0</v>
      </c>
      <c r="P800" s="142">
        <v>0</v>
      </c>
      <c r="Q800" s="142">
        <v>0</v>
      </c>
      <c r="R800" s="142">
        <v>0</v>
      </c>
      <c r="S800" s="142">
        <v>0</v>
      </c>
      <c r="T800" s="142">
        <v>0</v>
      </c>
      <c r="U800" s="142">
        <v>3.5520428000000002</v>
      </c>
      <c r="V800" s="142">
        <v>6.4523714999999999</v>
      </c>
      <c r="W800" s="142">
        <v>1.1863332</v>
      </c>
      <c r="X800" s="142">
        <v>1.0386902</v>
      </c>
      <c r="Y800" s="142">
        <v>0</v>
      </c>
      <c r="Z800" s="142">
        <v>0.1186562</v>
      </c>
      <c r="AA800" s="142">
        <v>0</v>
      </c>
      <c r="AB800" s="142">
        <v>0.10389</v>
      </c>
      <c r="AC800" s="142">
        <v>0</v>
      </c>
      <c r="AD800" s="142">
        <v>0</v>
      </c>
      <c r="AE800" s="143">
        <v>4.3310203999999999</v>
      </c>
      <c r="AF800" s="140"/>
      <c r="AG800" s="140"/>
      <c r="AH800" s="140"/>
    </row>
    <row r="801" spans="1:34" x14ac:dyDescent="0.2">
      <c r="A801" s="140" t="s">
        <v>85</v>
      </c>
      <c r="B801" s="140" t="s">
        <v>26</v>
      </c>
      <c r="C801" s="140" t="s">
        <v>2089</v>
      </c>
      <c r="D801" s="141" t="s">
        <v>64</v>
      </c>
      <c r="E801" s="141" t="s">
        <v>85</v>
      </c>
      <c r="F801" s="140" t="s">
        <v>829</v>
      </c>
      <c r="G801" s="142">
        <f t="shared" si="12"/>
        <v>16.637254000000002</v>
      </c>
      <c r="H801" s="142">
        <v>0</v>
      </c>
      <c r="I801" s="142">
        <v>15.664236800000001</v>
      </c>
      <c r="J801" s="142">
        <v>0.97301719999999992</v>
      </c>
      <c r="K801" s="142">
        <v>0</v>
      </c>
      <c r="L801" s="142">
        <v>0</v>
      </c>
      <c r="M801" s="142">
        <v>0</v>
      </c>
      <c r="N801" s="142">
        <v>0</v>
      </c>
      <c r="O801" s="142">
        <v>0</v>
      </c>
      <c r="P801" s="142">
        <v>0</v>
      </c>
      <c r="Q801" s="142">
        <v>0</v>
      </c>
      <c r="R801" s="142">
        <v>0</v>
      </c>
      <c r="S801" s="142">
        <v>0</v>
      </c>
      <c r="T801" s="142">
        <v>0</v>
      </c>
      <c r="U801" s="142">
        <v>5.7885112000000003</v>
      </c>
      <c r="V801" s="142">
        <v>8.4134281000000009</v>
      </c>
      <c r="W801" s="142">
        <v>1.4622975</v>
      </c>
      <c r="X801" s="142">
        <v>0</v>
      </c>
      <c r="Y801" s="142">
        <v>0.50375749999999997</v>
      </c>
      <c r="Z801" s="142">
        <v>0</v>
      </c>
      <c r="AA801" s="142">
        <v>0</v>
      </c>
      <c r="AB801" s="142">
        <v>0</v>
      </c>
      <c r="AC801" s="142">
        <v>0.1753855</v>
      </c>
      <c r="AD801" s="142">
        <v>0</v>
      </c>
      <c r="AE801" s="143">
        <v>0.29387419999999997</v>
      </c>
      <c r="AF801" s="140"/>
      <c r="AG801" s="140"/>
      <c r="AH801" s="140"/>
    </row>
    <row r="802" spans="1:34" x14ac:dyDescent="0.2">
      <c r="A802" s="140" t="s">
        <v>407</v>
      </c>
      <c r="B802" s="140" t="s">
        <v>26</v>
      </c>
      <c r="C802" s="140" t="s">
        <v>2089</v>
      </c>
      <c r="D802" s="141" t="s">
        <v>64</v>
      </c>
      <c r="E802" s="141" t="s">
        <v>407</v>
      </c>
      <c r="F802" s="140" t="s">
        <v>408</v>
      </c>
      <c r="G802" s="142">
        <f t="shared" si="12"/>
        <v>13.811963299999999</v>
      </c>
      <c r="H802" s="142">
        <v>0</v>
      </c>
      <c r="I802" s="142">
        <v>12.283335599999999</v>
      </c>
      <c r="J802" s="142">
        <v>1.5286276999999999</v>
      </c>
      <c r="K802" s="142">
        <v>0</v>
      </c>
      <c r="L802" s="142">
        <v>0</v>
      </c>
      <c r="M802" s="142">
        <v>0</v>
      </c>
      <c r="N802" s="142">
        <v>0</v>
      </c>
      <c r="O802" s="142">
        <v>0</v>
      </c>
      <c r="P802" s="142">
        <v>0</v>
      </c>
      <c r="Q802" s="142">
        <v>0</v>
      </c>
      <c r="R802" s="142">
        <v>0</v>
      </c>
      <c r="S802" s="142">
        <v>0</v>
      </c>
      <c r="T802" s="142">
        <v>0</v>
      </c>
      <c r="U802" s="142">
        <v>2.4483353999999999</v>
      </c>
      <c r="V802" s="142">
        <v>8.3437152000000001</v>
      </c>
      <c r="W802" s="142">
        <v>1.491285</v>
      </c>
      <c r="X802" s="142">
        <v>0.1678383</v>
      </c>
      <c r="Y802" s="142">
        <v>0.34329999999999999</v>
      </c>
      <c r="Z802" s="142">
        <v>0.62765349999999998</v>
      </c>
      <c r="AA802" s="142">
        <v>0.16</v>
      </c>
      <c r="AB802" s="142">
        <v>0</v>
      </c>
      <c r="AC802" s="142">
        <v>0</v>
      </c>
      <c r="AD802" s="142">
        <v>0</v>
      </c>
      <c r="AE802" s="143">
        <v>0.22983590000000001</v>
      </c>
      <c r="AF802" s="140"/>
      <c r="AG802" s="140"/>
      <c r="AH802" s="140"/>
    </row>
  </sheetData>
  <conditionalFormatting sqref="G2:AE802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Sheet3</vt:lpstr>
      <vt:lpstr>Sheet1</vt:lpstr>
      <vt:lpstr>EOSS</vt:lpstr>
      <vt:lpstr>GM</vt:lpstr>
      <vt:lpstr>Store</vt:lpstr>
      <vt:lpstr>BM</vt:lpstr>
      <vt:lpstr>Apps</vt:lpstr>
      <vt:lpstr>Whatsapp</vt:lpstr>
      <vt:lpstr>Dynamic</vt:lpstr>
      <vt:lpstr>MailBody</vt:lpstr>
      <vt:lpstr>Rough</vt:lpstr>
      <vt:lpstr>Sheet6</vt:lpstr>
      <vt:lpstr>Adhoc</vt:lpstr>
      <vt:lpstr>Sheet1 (2)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Shubhendu Sinha</dc:creator>
  <cp:lastModifiedBy>Shubhendu Sinha - Central Ops</cp:lastModifiedBy>
  <dcterms:created xsi:type="dcterms:W3CDTF">2024-03-13T06:24:03Z</dcterms:created>
  <dcterms:modified xsi:type="dcterms:W3CDTF">2026-08-06T19:29:49Z</dcterms:modified>
</cp:coreProperties>
</file>