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ADFDB343-0973-4548-8651-2579C5F97D0B}" xr6:coauthVersionLast="41" xr6:coauthVersionMax="41" xr10:uidLastSave="{00000000-0000-0000-0000-000000000000}"/>
  <bookViews>
    <workbookView xWindow="4226" yWindow="2503" windowWidth="23203" windowHeight="12677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Bonus" sheetId="8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C13" i="8"/>
  <c r="B13" i="8"/>
  <c r="D2" i="8"/>
  <c r="D3" i="8" s="1"/>
  <c r="D4" i="8" s="1"/>
  <c r="D5" i="8" s="1"/>
  <c r="D6" i="8" s="1"/>
  <c r="D7" i="8" s="1"/>
  <c r="D8" i="8" s="1"/>
  <c r="D9" i="8" s="1"/>
  <c r="D10" i="8" s="1"/>
  <c r="D11" i="8" s="1"/>
  <c r="D12" i="8" s="1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B2" i="8"/>
  <c r="B3" i="8" s="1"/>
  <c r="B4" i="8" s="1"/>
  <c r="B5" i="8" s="1"/>
  <c r="B6" i="8" s="1"/>
  <c r="B7" i="8" s="1"/>
  <c r="B8" i="8" s="1"/>
  <c r="B9" i="8" s="1"/>
  <c r="B10" i="8" s="1"/>
  <c r="B11" i="8" s="1"/>
  <c r="B12" i="8" s="1"/>
  <c r="E13" i="8" l="1"/>
  <c r="F13" i="8" s="1"/>
  <c r="E3" i="8"/>
  <c r="G3" i="8" s="1"/>
  <c r="H13" i="8"/>
  <c r="E2" i="8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3" i="8" l="1"/>
  <c r="F3" i="8"/>
  <c r="H3" i="8"/>
  <c r="E4" i="8"/>
  <c r="G4" i="8" s="1"/>
  <c r="G2" i="8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8" l="1"/>
  <c r="H4" i="8"/>
  <c r="E5" i="8"/>
  <c r="G5" i="8" s="1"/>
  <c r="F5" i="8"/>
  <c r="H5" i="8" l="1"/>
  <c r="E6" i="8"/>
  <c r="G6" i="8" s="1"/>
  <c r="F6" i="8" l="1"/>
  <c r="E7" i="8"/>
  <c r="G7" i="8" s="1"/>
  <c r="F7" i="8"/>
  <c r="H6" i="8"/>
  <c r="H7" i="8" l="1"/>
  <c r="E8" i="8"/>
  <c r="G8" i="8" s="1"/>
  <c r="F8" i="8"/>
  <c r="H8" i="8" l="1"/>
  <c r="E9" i="8"/>
  <c r="G9" i="8" s="1"/>
  <c r="F9" i="8"/>
  <c r="H9" i="8" l="1"/>
  <c r="E10" i="8"/>
  <c r="G10" i="8" s="1"/>
  <c r="F10" i="8" l="1"/>
  <c r="E11" i="8"/>
  <c r="G11" i="8" s="1"/>
  <c r="F11" i="8"/>
  <c r="H10" i="8"/>
  <c r="H11" i="8" l="1"/>
  <c r="E12" i="8"/>
  <c r="G12" i="8" s="1"/>
  <c r="F12" i="8" l="1"/>
  <c r="H12" i="8"/>
</calcChain>
</file>

<file path=xl/sharedStrings.xml><?xml version="1.0" encoding="utf-8"?>
<sst xmlns="http://schemas.openxmlformats.org/spreadsheetml/2006/main" count="24817" uniqueCount="8402">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</sst>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0" xfId="0" applyFont="1" applyAlignment="1">
      <alignment horizontal="right"/>
    </xf>
    <xf numFmtId="44" fontId="1" fillId="0" borderId="0" xfId="2" applyFont="1" applyAlignment="1">
      <alignment horizontal="center"/>
    </xf>
    <xf numFmtId="1" fontId="0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2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theme="6" tint="0.39994506668294322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6-40B2-A8B0-B3F34FA269F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6-40B2-A8B0-B3F34FA269F3}"/>
            </c:ext>
          </c:extLst>
        </c:ser>
        <c:ser>
          <c:idx val="3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D-4696-B2F2-B5FEF89CBED4}"/>
            </c:ext>
          </c:extLst>
        </c:ser>
        <c:ser>
          <c:idx val="2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C-4227-BEC1-07CF8ECAB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217344"/>
        <c:axId val="1928332400"/>
      </c:lineChart>
      <c:catAx>
        <c:axId val="204221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32400"/>
        <c:crosses val="autoZero"/>
        <c:auto val="1"/>
        <c:lblAlgn val="ctr"/>
        <c:lblOffset val="100"/>
        <c:noMultiLvlLbl val="0"/>
      </c:catAx>
      <c:valAx>
        <c:axId val="192833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172-8CB9-33B84FAAC75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172-8CB9-33B84FAAC75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172-8CB9-33B84FAA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422240"/>
        <c:axId val="1381663168"/>
      </c:lineChart>
      <c:catAx>
        <c:axId val="14894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63168"/>
        <c:crosses val="autoZero"/>
        <c:auto val="1"/>
        <c:lblAlgn val="ctr"/>
        <c:lblOffset val="100"/>
        <c:noMultiLvlLbl val="0"/>
      </c:catAx>
      <c:valAx>
        <c:axId val="13816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236763</xdr:colOff>
      <xdr:row>1</xdr:row>
      <xdr:rowOff>5442</xdr:rowOff>
    </xdr:from>
    <xdr:to>
      <xdr:col>16</xdr:col>
      <xdr:colOff>391885</xdr:colOff>
      <xdr:row>23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0328B-1BB8-4E8A-B942-EF4EF1846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393311</xdr:colOff>
      <xdr:row>14</xdr:row>
      <xdr:rowOff>118706</xdr:rowOff>
    </xdr:from>
    <xdr:to>
      <xdr:col>8</xdr:col>
      <xdr:colOff>12959</xdr:colOff>
      <xdr:row>34</xdr:row>
      <xdr:rowOff>25918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E000-0455-43A7-9DA4-CB6DA9E93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7">
      <pivotArea outline="0" collapsedLevelsAreSubtotals="1" fieldPosition="0"/>
    </format>
    <format dxfId="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5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4">
      <pivotArea outline="0" collapsedLevelsAreSubtotals="1" fieldPosition="0"/>
    </format>
    <format dxfId="3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Catergory" fld="16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6" zoomScaleNormal="44" workbookViewId="0">
      <selection activeCell="U4" sqref="U4"/>
    </sheetView>
  </sheetViews>
  <sheetFormatPr defaultRowHeight="14.6" x14ac:dyDescent="0.4"/>
  <cols>
    <col min="1" max="1" width="9.23046875" style="3"/>
    <col min="2" max="2" width="38.3828125" style="4" customWidth="1"/>
    <col min="3" max="3" width="40.3046875" style="4" customWidth="1"/>
    <col min="4" max="4" width="15.61328125" style="6" bestFit="1" customWidth="1"/>
    <col min="5" max="5" width="16.3828125" style="6" customWidth="1"/>
    <col min="6" max="6" width="21.3046875" style="3" customWidth="1"/>
    <col min="7" max="7" width="17.84375" style="3" customWidth="1"/>
    <col min="8" max="8" width="19.84375" style="3" customWidth="1"/>
    <col min="9" max="9" width="19.3046875" style="3" customWidth="1"/>
    <col min="10" max="10" width="17.84375" style="3" customWidth="1"/>
    <col min="11" max="11" width="15.3828125" style="3" customWidth="1"/>
    <col min="12" max="12" width="24.53515625" style="3" customWidth="1"/>
    <col min="13" max="13" width="20.84375" style="3" customWidth="1"/>
    <col min="14" max="14" width="35.53515625" style="3" customWidth="1"/>
    <col min="15" max="15" width="20" style="17" customWidth="1"/>
    <col min="16" max="16" width="24" style="3" customWidth="1"/>
    <col min="17" max="17" width="14.69140625" style="3" customWidth="1"/>
    <col min="18" max="18" width="17.69140625" style="3" customWidth="1"/>
    <col min="19" max="19" width="29.69140625" style="3" customWidth="1"/>
    <col min="20" max="20" width="27.84375" style="3" customWidth="1"/>
    <col min="21" max="16384" width="9.23046875" style="3"/>
  </cols>
  <sheetData>
    <row r="1" spans="1:20" x14ac:dyDescent="0.4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75" x14ac:dyDescent="0.4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7">
        <f>((E2/D2)*100)</f>
        <v>136.85882352941178</v>
      </c>
      <c r="P2" s="6">
        <f>IF(E2=0,"0",E2/L2)</f>
        <v>63.917582417582416</v>
      </c>
      <c r="Q2" s="3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3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.15" x14ac:dyDescent="0.4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7">
        <f t="shared" ref="O3:O66" si="0">((E3/D3)*100)</f>
        <v>142.60827250608273</v>
      </c>
      <c r="P3" s="6">
        <f t="shared" ref="P3:P66" si="1">IF(E3=0,"0",E3/L3)</f>
        <v>185.48101265822785</v>
      </c>
      <c r="Q3" s="3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3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75" x14ac:dyDescent="0.4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7">
        <f t="shared" si="0"/>
        <v>105</v>
      </c>
      <c r="P4" s="6">
        <f t="shared" si="1"/>
        <v>15</v>
      </c>
      <c r="Q4" s="3" t="str">
        <f t="shared" si="2"/>
        <v>Film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.15" x14ac:dyDescent="0.4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7">
        <f t="shared" si="0"/>
        <v>103.89999999999999</v>
      </c>
      <c r="P5" s="6">
        <f t="shared" si="1"/>
        <v>69.266666666666666</v>
      </c>
      <c r="Q5" s="3" t="str">
        <f t="shared" si="2"/>
        <v>Film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.3" x14ac:dyDescent="0.4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7">
        <f t="shared" si="0"/>
        <v>122.99154545454545</v>
      </c>
      <c r="P6" s="6">
        <f t="shared" si="1"/>
        <v>190.55028169014085</v>
      </c>
      <c r="Q6" s="3" t="str">
        <f t="shared" si="2"/>
        <v>Film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75" x14ac:dyDescent="0.4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7">
        <f t="shared" si="0"/>
        <v>109.77744436109028</v>
      </c>
      <c r="P7" s="6">
        <f t="shared" si="1"/>
        <v>93.40425531914893</v>
      </c>
      <c r="Q7" s="3" t="str">
        <f t="shared" si="2"/>
        <v>Film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75" x14ac:dyDescent="0.4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7">
        <f t="shared" si="0"/>
        <v>106.4875</v>
      </c>
      <c r="P8" s="6">
        <f t="shared" si="1"/>
        <v>146.87931034482759</v>
      </c>
      <c r="Q8" s="3" t="str">
        <f t="shared" si="2"/>
        <v>Film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.3" x14ac:dyDescent="0.4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7">
        <f t="shared" si="0"/>
        <v>101.22222222222221</v>
      </c>
      <c r="P9" s="6">
        <f t="shared" si="1"/>
        <v>159.82456140350877</v>
      </c>
      <c r="Q9" s="3" t="str">
        <f t="shared" si="2"/>
        <v>Film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.15" x14ac:dyDescent="0.4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7">
        <f t="shared" si="0"/>
        <v>100.04342857142856</v>
      </c>
      <c r="P10" s="6">
        <f t="shared" si="1"/>
        <v>291.79333333333335</v>
      </c>
      <c r="Q10" s="3" t="str">
        <f t="shared" si="2"/>
        <v>Film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75" x14ac:dyDescent="0.4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7">
        <f t="shared" si="0"/>
        <v>125.998</v>
      </c>
      <c r="P11" s="6">
        <f t="shared" si="1"/>
        <v>31.499500000000001</v>
      </c>
      <c r="Q11" s="3" t="str">
        <f t="shared" si="2"/>
        <v>Film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75" x14ac:dyDescent="0.4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7">
        <f t="shared" si="0"/>
        <v>100.49999999999999</v>
      </c>
      <c r="P12" s="6">
        <f t="shared" si="1"/>
        <v>158.68421052631578</v>
      </c>
      <c r="Q12" s="3" t="str">
        <f t="shared" si="2"/>
        <v>Film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.3" x14ac:dyDescent="0.4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7">
        <f t="shared" si="0"/>
        <v>120.5</v>
      </c>
      <c r="P13" s="6">
        <f t="shared" si="1"/>
        <v>80.333333333333329</v>
      </c>
      <c r="Q13" s="3" t="str">
        <f t="shared" si="2"/>
        <v>Film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.3" x14ac:dyDescent="0.4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7">
        <f t="shared" si="0"/>
        <v>165.29333333333335</v>
      </c>
      <c r="P14" s="6">
        <f t="shared" si="1"/>
        <v>59.961305925030231</v>
      </c>
      <c r="Q14" s="3" t="str">
        <f t="shared" si="2"/>
        <v>Film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75" x14ac:dyDescent="0.4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7">
        <f t="shared" si="0"/>
        <v>159.97142857142856</v>
      </c>
      <c r="P15" s="6">
        <f t="shared" si="1"/>
        <v>109.78431372549019</v>
      </c>
      <c r="Q15" s="3" t="str">
        <f t="shared" si="2"/>
        <v>Film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.15" x14ac:dyDescent="0.4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7">
        <f t="shared" si="0"/>
        <v>100.93333333333334</v>
      </c>
      <c r="P16" s="6">
        <f t="shared" si="1"/>
        <v>147.70731707317074</v>
      </c>
      <c r="Q16" s="3" t="str">
        <f t="shared" si="2"/>
        <v>Film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75" x14ac:dyDescent="0.4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7">
        <f t="shared" si="0"/>
        <v>106.60000000000001</v>
      </c>
      <c r="P17" s="6">
        <f t="shared" si="1"/>
        <v>21.755102040816325</v>
      </c>
      <c r="Q17" s="3" t="str">
        <f t="shared" si="2"/>
        <v>Film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75" x14ac:dyDescent="0.4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7">
        <f t="shared" si="0"/>
        <v>100.24166666666667</v>
      </c>
      <c r="P18" s="6">
        <f t="shared" si="1"/>
        <v>171.84285714285716</v>
      </c>
      <c r="Q18" s="3" t="str">
        <f t="shared" si="2"/>
        <v>Film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75" x14ac:dyDescent="0.4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7">
        <f t="shared" si="0"/>
        <v>100.66666666666666</v>
      </c>
      <c r="P19" s="6">
        <f t="shared" si="1"/>
        <v>41.944444444444443</v>
      </c>
      <c r="Q19" s="3" t="str">
        <f t="shared" si="2"/>
        <v>Film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75" x14ac:dyDescent="0.4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7">
        <f t="shared" si="0"/>
        <v>106.32110000000002</v>
      </c>
      <c r="P20" s="6">
        <f t="shared" si="1"/>
        <v>93.264122807017543</v>
      </c>
      <c r="Q20" s="3" t="str">
        <f t="shared" si="2"/>
        <v>Film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75" x14ac:dyDescent="0.4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7">
        <f t="shared" si="0"/>
        <v>145.29411764705881</v>
      </c>
      <c r="P21" s="6">
        <f t="shared" si="1"/>
        <v>56.136363636363633</v>
      </c>
      <c r="Q21" s="3" t="str">
        <f t="shared" si="2"/>
        <v>Film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75" x14ac:dyDescent="0.4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7">
        <f t="shared" si="0"/>
        <v>100.2</v>
      </c>
      <c r="P22" s="6">
        <f t="shared" si="1"/>
        <v>80.16</v>
      </c>
      <c r="Q22" s="3" t="str">
        <f t="shared" si="2"/>
        <v>Film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75" x14ac:dyDescent="0.4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7">
        <f t="shared" si="0"/>
        <v>109.13513513513513</v>
      </c>
      <c r="P23" s="6">
        <f t="shared" si="1"/>
        <v>199.9009900990099</v>
      </c>
      <c r="Q23" s="3" t="str">
        <f t="shared" si="2"/>
        <v>Film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.15" x14ac:dyDescent="0.4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7">
        <f t="shared" si="0"/>
        <v>117.14285714285715</v>
      </c>
      <c r="P24" s="6">
        <f t="shared" si="1"/>
        <v>51.25</v>
      </c>
      <c r="Q24" s="3" t="str">
        <f t="shared" si="2"/>
        <v>Film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75" x14ac:dyDescent="0.4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7">
        <f t="shared" si="0"/>
        <v>118.5</v>
      </c>
      <c r="P25" s="6">
        <f t="shared" si="1"/>
        <v>103.04347826086956</v>
      </c>
      <c r="Q25" s="3" t="str">
        <f t="shared" si="2"/>
        <v>Film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.15" x14ac:dyDescent="0.4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7">
        <f t="shared" si="0"/>
        <v>108.80768571428572</v>
      </c>
      <c r="P26" s="6">
        <f t="shared" si="1"/>
        <v>66.346149825783982</v>
      </c>
      <c r="Q26" s="3" t="str">
        <f t="shared" si="2"/>
        <v>Film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75" x14ac:dyDescent="0.4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7">
        <f t="shared" si="0"/>
        <v>133.33333333333331</v>
      </c>
      <c r="P27" s="6">
        <f t="shared" si="1"/>
        <v>57.142857142857146</v>
      </c>
      <c r="Q27" s="3" t="str">
        <f t="shared" si="2"/>
        <v>Film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75" x14ac:dyDescent="0.4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7">
        <f t="shared" si="0"/>
        <v>155.20000000000002</v>
      </c>
      <c r="P28" s="6">
        <f t="shared" si="1"/>
        <v>102.10526315789474</v>
      </c>
      <c r="Q28" s="3" t="str">
        <f t="shared" si="2"/>
        <v>Film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75" x14ac:dyDescent="0.4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7">
        <f t="shared" si="0"/>
        <v>111.72500000000001</v>
      </c>
      <c r="P29" s="6">
        <f t="shared" si="1"/>
        <v>148.96666666666667</v>
      </c>
      <c r="Q29" s="3" t="str">
        <f t="shared" si="2"/>
        <v>Film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.15" x14ac:dyDescent="0.4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7">
        <f t="shared" si="0"/>
        <v>100.35000000000001</v>
      </c>
      <c r="P30" s="6">
        <f t="shared" si="1"/>
        <v>169.6056338028169</v>
      </c>
      <c r="Q30" s="3" t="str">
        <f t="shared" si="2"/>
        <v>Film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75" x14ac:dyDescent="0.4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7">
        <f t="shared" si="0"/>
        <v>123.33333333333334</v>
      </c>
      <c r="P31" s="6">
        <f t="shared" si="1"/>
        <v>31.623931623931625</v>
      </c>
      <c r="Q31" s="3" t="str">
        <f t="shared" si="2"/>
        <v>Film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75" x14ac:dyDescent="0.4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7">
        <f t="shared" si="0"/>
        <v>101.29975</v>
      </c>
      <c r="P32" s="6">
        <f t="shared" si="1"/>
        <v>76.45264150943396</v>
      </c>
      <c r="Q32" s="3" t="str">
        <f t="shared" si="2"/>
        <v>Film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75" x14ac:dyDescent="0.4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7">
        <f t="shared" si="0"/>
        <v>100</v>
      </c>
      <c r="P33" s="6">
        <f t="shared" si="1"/>
        <v>13</v>
      </c>
      <c r="Q33" s="3" t="str">
        <f t="shared" si="2"/>
        <v>Film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.3" x14ac:dyDescent="0.4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7">
        <f t="shared" si="0"/>
        <v>100.24604569420035</v>
      </c>
      <c r="P34" s="6">
        <f t="shared" si="1"/>
        <v>320.44943820224717</v>
      </c>
      <c r="Q34" s="3" t="str">
        <f t="shared" si="2"/>
        <v>Film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75" x14ac:dyDescent="0.4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7">
        <f t="shared" si="0"/>
        <v>102.0952380952381</v>
      </c>
      <c r="P35" s="6">
        <f t="shared" si="1"/>
        <v>83.75</v>
      </c>
      <c r="Q35" s="3" t="str">
        <f t="shared" si="2"/>
        <v>Film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75" x14ac:dyDescent="0.4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7">
        <f t="shared" si="0"/>
        <v>130.46153846153845</v>
      </c>
      <c r="P36" s="6">
        <f t="shared" si="1"/>
        <v>49.882352941176471</v>
      </c>
      <c r="Q36" s="3" t="str">
        <f t="shared" si="2"/>
        <v>Film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75" x14ac:dyDescent="0.4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7">
        <f t="shared" si="0"/>
        <v>166.5</v>
      </c>
      <c r="P37" s="6">
        <f t="shared" si="1"/>
        <v>59.464285714285715</v>
      </c>
      <c r="Q37" s="3" t="str">
        <f t="shared" si="2"/>
        <v>Film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.15" x14ac:dyDescent="0.4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7">
        <f t="shared" si="0"/>
        <v>142.15</v>
      </c>
      <c r="P38" s="6">
        <f t="shared" si="1"/>
        <v>193.84090909090909</v>
      </c>
      <c r="Q38" s="3" t="str">
        <f t="shared" si="2"/>
        <v>Film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75" x14ac:dyDescent="0.4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7">
        <f t="shared" si="0"/>
        <v>183.44090909090909</v>
      </c>
      <c r="P39" s="6">
        <f t="shared" si="1"/>
        <v>159.51383399209487</v>
      </c>
      <c r="Q39" s="3" t="str">
        <f t="shared" si="2"/>
        <v>Film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75" x14ac:dyDescent="0.4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7">
        <f t="shared" si="0"/>
        <v>110.04</v>
      </c>
      <c r="P40" s="6">
        <f t="shared" si="1"/>
        <v>41.68181818181818</v>
      </c>
      <c r="Q40" s="3" t="str">
        <f t="shared" si="2"/>
        <v>Film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.3" x14ac:dyDescent="0.4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7">
        <f t="shared" si="0"/>
        <v>130.98000000000002</v>
      </c>
      <c r="P41" s="6">
        <f t="shared" si="1"/>
        <v>150.89861751152074</v>
      </c>
      <c r="Q41" s="3" t="str">
        <f t="shared" si="2"/>
        <v>Film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75" x14ac:dyDescent="0.4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7">
        <f t="shared" si="0"/>
        <v>101.35000000000001</v>
      </c>
      <c r="P42" s="6">
        <f t="shared" si="1"/>
        <v>126.6875</v>
      </c>
      <c r="Q42" s="3" t="str">
        <f t="shared" si="2"/>
        <v>Film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75" x14ac:dyDescent="0.4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7">
        <f t="shared" si="0"/>
        <v>100</v>
      </c>
      <c r="P43" s="6">
        <f t="shared" si="1"/>
        <v>105.26315789473684</v>
      </c>
      <c r="Q43" s="3" t="str">
        <f t="shared" si="2"/>
        <v>Film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75" x14ac:dyDescent="0.4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7">
        <f t="shared" si="0"/>
        <v>141.85714285714286</v>
      </c>
      <c r="P44" s="6">
        <f t="shared" si="1"/>
        <v>117.51479289940828</v>
      </c>
      <c r="Q44" s="3" t="str">
        <f t="shared" si="2"/>
        <v>Film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75" x14ac:dyDescent="0.4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7">
        <f t="shared" si="0"/>
        <v>308.65999999999997</v>
      </c>
      <c r="P45" s="6">
        <f t="shared" si="1"/>
        <v>117.36121673003802</v>
      </c>
      <c r="Q45" s="3" t="str">
        <f t="shared" si="2"/>
        <v>Film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.3" x14ac:dyDescent="0.4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7">
        <f t="shared" si="0"/>
        <v>100</v>
      </c>
      <c r="P46" s="6">
        <f t="shared" si="1"/>
        <v>133.33333333333334</v>
      </c>
      <c r="Q46" s="3" t="str">
        <f t="shared" si="2"/>
        <v>Film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75" x14ac:dyDescent="0.4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7">
        <f t="shared" si="0"/>
        <v>120</v>
      </c>
      <c r="P47" s="6">
        <f t="shared" si="1"/>
        <v>98.360655737704917</v>
      </c>
      <c r="Q47" s="3" t="str">
        <f t="shared" si="2"/>
        <v>Film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75" x14ac:dyDescent="0.4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7">
        <f t="shared" si="0"/>
        <v>104.16666666666667</v>
      </c>
      <c r="P48" s="6">
        <f t="shared" si="1"/>
        <v>194.44444444444446</v>
      </c>
      <c r="Q48" s="3" t="str">
        <f t="shared" si="2"/>
        <v>Film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.3" x14ac:dyDescent="0.4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7">
        <f t="shared" si="0"/>
        <v>107.61100000000002</v>
      </c>
      <c r="P49" s="6">
        <f t="shared" si="1"/>
        <v>76.865000000000009</v>
      </c>
      <c r="Q49" s="3" t="str">
        <f t="shared" si="2"/>
        <v>Film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75" x14ac:dyDescent="0.4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7">
        <f t="shared" si="0"/>
        <v>107.94999999999999</v>
      </c>
      <c r="P50" s="6">
        <f t="shared" si="1"/>
        <v>56.815789473684212</v>
      </c>
      <c r="Q50" s="3" t="str">
        <f t="shared" si="2"/>
        <v>Film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7">
        <f t="shared" si="0"/>
        <v>100</v>
      </c>
      <c r="P51" s="6">
        <f t="shared" si="1"/>
        <v>137.93103448275863</v>
      </c>
      <c r="Q51" s="3" t="str">
        <f t="shared" si="2"/>
        <v>Film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75" x14ac:dyDescent="0.4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7">
        <f t="shared" si="0"/>
        <v>100</v>
      </c>
      <c r="P52" s="6">
        <f t="shared" si="1"/>
        <v>27.272727272727273</v>
      </c>
      <c r="Q52" s="3" t="str">
        <f t="shared" si="2"/>
        <v>Film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75" x14ac:dyDescent="0.4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7">
        <f t="shared" si="0"/>
        <v>128.0181818181818</v>
      </c>
      <c r="P53" s="6">
        <f t="shared" si="1"/>
        <v>118.33613445378151</v>
      </c>
      <c r="Q53" s="3" t="str">
        <f t="shared" si="2"/>
        <v>Film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75" x14ac:dyDescent="0.4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7">
        <f t="shared" si="0"/>
        <v>116.21</v>
      </c>
      <c r="P54" s="6">
        <f t="shared" si="1"/>
        <v>223.48076923076923</v>
      </c>
      <c r="Q54" s="3" t="str">
        <f t="shared" si="2"/>
        <v>Film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.15" x14ac:dyDescent="0.4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7">
        <f t="shared" si="0"/>
        <v>109.63333333333334</v>
      </c>
      <c r="P55" s="6">
        <f t="shared" si="1"/>
        <v>28.111111111111111</v>
      </c>
      <c r="Q55" s="3" t="str">
        <f t="shared" si="2"/>
        <v>Film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.3" x14ac:dyDescent="0.4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7">
        <f t="shared" si="0"/>
        <v>101</v>
      </c>
      <c r="P56" s="6">
        <f t="shared" si="1"/>
        <v>194.23076923076923</v>
      </c>
      <c r="Q56" s="3" t="str">
        <f t="shared" si="2"/>
        <v>Film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75" x14ac:dyDescent="0.4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7">
        <f t="shared" si="0"/>
        <v>128.95348837209301</v>
      </c>
      <c r="P57" s="6">
        <f t="shared" si="1"/>
        <v>128.95348837209303</v>
      </c>
      <c r="Q57" s="3" t="str">
        <f t="shared" si="2"/>
        <v>Film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.15" x14ac:dyDescent="0.4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7">
        <f t="shared" si="0"/>
        <v>107.26249999999999</v>
      </c>
      <c r="P58" s="6">
        <f t="shared" si="1"/>
        <v>49.316091954022987</v>
      </c>
      <c r="Q58" s="3" t="str">
        <f t="shared" si="2"/>
        <v>Film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75" x14ac:dyDescent="0.4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7">
        <f t="shared" si="0"/>
        <v>101.89999999999999</v>
      </c>
      <c r="P59" s="6">
        <f t="shared" si="1"/>
        <v>221.52173913043478</v>
      </c>
      <c r="Q59" s="3" t="str">
        <f t="shared" si="2"/>
        <v>Film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75" x14ac:dyDescent="0.4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7">
        <f t="shared" si="0"/>
        <v>102.91</v>
      </c>
      <c r="P60" s="6">
        <f t="shared" si="1"/>
        <v>137.21333333333334</v>
      </c>
      <c r="Q60" s="3" t="str">
        <f t="shared" si="2"/>
        <v>Film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75" x14ac:dyDescent="0.4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7">
        <f t="shared" si="0"/>
        <v>100.12570000000001</v>
      </c>
      <c r="P61" s="6">
        <f t="shared" si="1"/>
        <v>606.82242424242418</v>
      </c>
      <c r="Q61" s="3" t="str">
        <f t="shared" si="2"/>
        <v>Film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75" x14ac:dyDescent="0.4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7">
        <f t="shared" si="0"/>
        <v>103.29622222222221</v>
      </c>
      <c r="P62" s="6">
        <f t="shared" si="1"/>
        <v>43.040092592592593</v>
      </c>
      <c r="Q62" s="3" t="str">
        <f t="shared" si="2"/>
        <v>Film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75" x14ac:dyDescent="0.4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7">
        <f t="shared" si="0"/>
        <v>148.30000000000001</v>
      </c>
      <c r="P63" s="6">
        <f t="shared" si="1"/>
        <v>322.39130434782606</v>
      </c>
      <c r="Q63" s="3" t="str">
        <f t="shared" si="2"/>
        <v>Film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75" x14ac:dyDescent="0.4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7">
        <f t="shared" si="0"/>
        <v>154.73333333333332</v>
      </c>
      <c r="P64" s="6">
        <f t="shared" si="1"/>
        <v>96.708333333333329</v>
      </c>
      <c r="Q64" s="3" t="str">
        <f t="shared" si="2"/>
        <v>Film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75" x14ac:dyDescent="0.4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7">
        <f t="shared" si="0"/>
        <v>113.51849999999999</v>
      </c>
      <c r="P65" s="6">
        <f t="shared" si="1"/>
        <v>35.474531249999998</v>
      </c>
      <c r="Q65" s="3" t="str">
        <f t="shared" si="2"/>
        <v>Film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75" x14ac:dyDescent="0.4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7">
        <f t="shared" si="0"/>
        <v>173.33333333333334</v>
      </c>
      <c r="P66" s="6">
        <f t="shared" si="1"/>
        <v>86.666666666666671</v>
      </c>
      <c r="Q66" s="3" t="str">
        <f t="shared" si="2"/>
        <v>Film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75" x14ac:dyDescent="0.4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7">
        <f t="shared" ref="O67:O130" si="6">((E67/D67)*100)</f>
        <v>107.52857142857141</v>
      </c>
      <c r="P67" s="6">
        <f t="shared" ref="P67:P130" si="7">IF(E67=0,"0",E67/L67)</f>
        <v>132.05263157894737</v>
      </c>
      <c r="Q67" s="3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3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.15" x14ac:dyDescent="0.4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7">
        <f t="shared" si="6"/>
        <v>118.6</v>
      </c>
      <c r="P68" s="6">
        <f t="shared" si="7"/>
        <v>91.230769230769226</v>
      </c>
      <c r="Q68" s="3" t="str">
        <f t="shared" si="8"/>
        <v>Film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75" x14ac:dyDescent="0.4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7">
        <f t="shared" si="6"/>
        <v>116.25000000000001</v>
      </c>
      <c r="P69" s="6">
        <f t="shared" si="7"/>
        <v>116.25</v>
      </c>
      <c r="Q69" s="3" t="str">
        <f t="shared" si="8"/>
        <v>Film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.3" x14ac:dyDescent="0.4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7">
        <f t="shared" si="6"/>
        <v>127.16666666666667</v>
      </c>
      <c r="P70" s="6">
        <f t="shared" si="7"/>
        <v>21.194444444444443</v>
      </c>
      <c r="Q70" s="3" t="str">
        <f t="shared" si="8"/>
        <v>Film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75" x14ac:dyDescent="0.4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7">
        <f t="shared" si="6"/>
        <v>110.9423</v>
      </c>
      <c r="P71" s="6">
        <f t="shared" si="7"/>
        <v>62.327134831460668</v>
      </c>
      <c r="Q71" s="3" t="str">
        <f t="shared" si="8"/>
        <v>Film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75" x14ac:dyDescent="0.4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7">
        <f t="shared" si="6"/>
        <v>127.2</v>
      </c>
      <c r="P72" s="6">
        <f t="shared" si="7"/>
        <v>37.411764705882355</v>
      </c>
      <c r="Q72" s="3" t="str">
        <f t="shared" si="8"/>
        <v>Film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75" x14ac:dyDescent="0.4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7">
        <f t="shared" si="6"/>
        <v>123.94444444444443</v>
      </c>
      <c r="P73" s="6">
        <f t="shared" si="7"/>
        <v>69.71875</v>
      </c>
      <c r="Q73" s="3" t="str">
        <f t="shared" si="8"/>
        <v>Film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75" x14ac:dyDescent="0.4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7">
        <f t="shared" si="6"/>
        <v>108.40909090909091</v>
      </c>
      <c r="P74" s="6">
        <f t="shared" si="7"/>
        <v>58.170731707317074</v>
      </c>
      <c r="Q74" s="3" t="str">
        <f t="shared" si="8"/>
        <v>Film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75" x14ac:dyDescent="0.4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7">
        <f t="shared" si="6"/>
        <v>100</v>
      </c>
      <c r="P75" s="6">
        <f t="shared" si="7"/>
        <v>50</v>
      </c>
      <c r="Q75" s="3" t="str">
        <f t="shared" si="8"/>
        <v>Film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75" x14ac:dyDescent="0.4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7">
        <f t="shared" si="6"/>
        <v>112.93199999999999</v>
      </c>
      <c r="P76" s="6">
        <f t="shared" si="7"/>
        <v>19.471034482758618</v>
      </c>
      <c r="Q76" s="3" t="str">
        <f t="shared" si="8"/>
        <v>Film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75" x14ac:dyDescent="0.4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7">
        <f t="shared" si="6"/>
        <v>115.42857142857143</v>
      </c>
      <c r="P77" s="6">
        <f t="shared" si="7"/>
        <v>85.957446808510639</v>
      </c>
      <c r="Q77" s="3" t="str">
        <f t="shared" si="8"/>
        <v>Film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75" x14ac:dyDescent="0.4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7">
        <f t="shared" si="6"/>
        <v>153.33333333333334</v>
      </c>
      <c r="P78" s="6">
        <f t="shared" si="7"/>
        <v>30.666666666666668</v>
      </c>
      <c r="Q78" s="3" t="str">
        <f t="shared" si="8"/>
        <v>Film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75" x14ac:dyDescent="0.4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7">
        <f t="shared" si="6"/>
        <v>392.5</v>
      </c>
      <c r="P79" s="6">
        <f t="shared" si="7"/>
        <v>60.384615384615387</v>
      </c>
      <c r="Q79" s="3" t="str">
        <f t="shared" si="8"/>
        <v>Film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.45" x14ac:dyDescent="0.4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7">
        <f t="shared" si="6"/>
        <v>2702</v>
      </c>
      <c r="P80" s="6">
        <f t="shared" si="7"/>
        <v>38.6</v>
      </c>
      <c r="Q80" s="3" t="str">
        <f t="shared" si="8"/>
        <v>Film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75" x14ac:dyDescent="0.4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7">
        <f t="shared" si="6"/>
        <v>127</v>
      </c>
      <c r="P81" s="6">
        <f t="shared" si="7"/>
        <v>40.268292682926827</v>
      </c>
      <c r="Q81" s="3" t="str">
        <f t="shared" si="8"/>
        <v>Film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75" x14ac:dyDescent="0.4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7">
        <f t="shared" si="6"/>
        <v>107.25</v>
      </c>
      <c r="P82" s="6">
        <f t="shared" si="7"/>
        <v>273.82978723404256</v>
      </c>
      <c r="Q82" s="3" t="str">
        <f t="shared" si="8"/>
        <v>Film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75" x14ac:dyDescent="0.4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7">
        <f t="shared" si="6"/>
        <v>198</v>
      </c>
      <c r="P83" s="6">
        <f t="shared" si="7"/>
        <v>53.035714285714285</v>
      </c>
      <c r="Q83" s="3" t="str">
        <f t="shared" si="8"/>
        <v>Film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75" x14ac:dyDescent="0.4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7">
        <f t="shared" si="6"/>
        <v>100.01249999999999</v>
      </c>
      <c r="P84" s="6">
        <f t="shared" si="7"/>
        <v>40.005000000000003</v>
      </c>
      <c r="Q84" s="3" t="str">
        <f t="shared" si="8"/>
        <v>Film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75" x14ac:dyDescent="0.4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7">
        <f t="shared" si="6"/>
        <v>102.49999999999999</v>
      </c>
      <c r="P85" s="6">
        <f t="shared" si="7"/>
        <v>15.76923076923077</v>
      </c>
      <c r="Q85" s="3" t="str">
        <f t="shared" si="8"/>
        <v>Film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75" x14ac:dyDescent="0.4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7">
        <f t="shared" si="6"/>
        <v>100</v>
      </c>
      <c r="P86" s="6">
        <f t="shared" si="7"/>
        <v>71.428571428571431</v>
      </c>
      <c r="Q86" s="3" t="str">
        <f t="shared" si="8"/>
        <v>Film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75" x14ac:dyDescent="0.4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7">
        <f t="shared" si="6"/>
        <v>125.49999999999999</v>
      </c>
      <c r="P87" s="6">
        <f t="shared" si="7"/>
        <v>71.714285714285708</v>
      </c>
      <c r="Q87" s="3" t="str">
        <f t="shared" si="8"/>
        <v>Film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.3" x14ac:dyDescent="0.4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7">
        <f t="shared" si="6"/>
        <v>106.46666666666667</v>
      </c>
      <c r="P88" s="6">
        <f t="shared" si="7"/>
        <v>375.76470588235293</v>
      </c>
      <c r="Q88" s="3" t="str">
        <f t="shared" si="8"/>
        <v>Film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75" x14ac:dyDescent="0.4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7">
        <f t="shared" si="6"/>
        <v>104.60000000000001</v>
      </c>
      <c r="P89" s="6">
        <f t="shared" si="7"/>
        <v>104.6</v>
      </c>
      <c r="Q89" s="3" t="str">
        <f t="shared" si="8"/>
        <v>Film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75" x14ac:dyDescent="0.4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7">
        <f t="shared" si="6"/>
        <v>102.85714285714285</v>
      </c>
      <c r="P90" s="6">
        <f t="shared" si="7"/>
        <v>60</v>
      </c>
      <c r="Q90" s="3" t="str">
        <f t="shared" si="8"/>
        <v>Film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75" x14ac:dyDescent="0.4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7">
        <f t="shared" si="6"/>
        <v>115.06666666666668</v>
      </c>
      <c r="P91" s="6">
        <f t="shared" si="7"/>
        <v>123.28571428571429</v>
      </c>
      <c r="Q91" s="3" t="str">
        <f t="shared" si="8"/>
        <v>Film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.15" x14ac:dyDescent="0.4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7">
        <f t="shared" si="6"/>
        <v>100.4</v>
      </c>
      <c r="P92" s="6">
        <f t="shared" si="7"/>
        <v>31.375</v>
      </c>
      <c r="Q92" s="3" t="str">
        <f t="shared" si="8"/>
        <v>Film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75" x14ac:dyDescent="0.4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7">
        <f t="shared" si="6"/>
        <v>120</v>
      </c>
      <c r="P93" s="6">
        <f t="shared" si="7"/>
        <v>78.260869565217391</v>
      </c>
      <c r="Q93" s="3" t="str">
        <f t="shared" si="8"/>
        <v>Film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75" x14ac:dyDescent="0.4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7">
        <f t="shared" si="6"/>
        <v>105.2</v>
      </c>
      <c r="P94" s="6">
        <f t="shared" si="7"/>
        <v>122.32558139534883</v>
      </c>
      <c r="Q94" s="3" t="str">
        <f t="shared" si="8"/>
        <v>Film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.3" x14ac:dyDescent="0.4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7">
        <f t="shared" si="6"/>
        <v>110.60000000000001</v>
      </c>
      <c r="P95" s="6">
        <f t="shared" si="7"/>
        <v>73.733333333333334</v>
      </c>
      <c r="Q95" s="3" t="str">
        <f t="shared" si="8"/>
        <v>Film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75" x14ac:dyDescent="0.4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7">
        <f t="shared" si="6"/>
        <v>104</v>
      </c>
      <c r="P96" s="6">
        <f t="shared" si="7"/>
        <v>21.666666666666668</v>
      </c>
      <c r="Q96" s="3" t="str">
        <f t="shared" si="8"/>
        <v>Film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75" x14ac:dyDescent="0.4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7">
        <f t="shared" si="6"/>
        <v>131.42857142857142</v>
      </c>
      <c r="P97" s="6">
        <f t="shared" si="7"/>
        <v>21.904761904761905</v>
      </c>
      <c r="Q97" s="3" t="str">
        <f t="shared" si="8"/>
        <v>Film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.3" x14ac:dyDescent="0.4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7">
        <f t="shared" si="6"/>
        <v>114.66666666666667</v>
      </c>
      <c r="P98" s="6">
        <f t="shared" si="7"/>
        <v>50.588235294117645</v>
      </c>
      <c r="Q98" s="3" t="str">
        <f t="shared" si="8"/>
        <v>Film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75" x14ac:dyDescent="0.4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7">
        <f t="shared" si="6"/>
        <v>106.25</v>
      </c>
      <c r="P99" s="6">
        <f t="shared" si="7"/>
        <v>53.125</v>
      </c>
      <c r="Q99" s="3" t="str">
        <f t="shared" si="8"/>
        <v>Film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75" x14ac:dyDescent="0.4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7">
        <f t="shared" si="6"/>
        <v>106.25</v>
      </c>
      <c r="P100" s="6">
        <f t="shared" si="7"/>
        <v>56.666666666666664</v>
      </c>
      <c r="Q100" s="3" t="str">
        <f t="shared" si="8"/>
        <v>Film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.15" x14ac:dyDescent="0.4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7">
        <f t="shared" si="6"/>
        <v>106.01933333333334</v>
      </c>
      <c r="P101" s="6">
        <f t="shared" si="7"/>
        <v>40.776666666666664</v>
      </c>
      <c r="Q101" s="3" t="str">
        <f t="shared" si="8"/>
        <v>Film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75" x14ac:dyDescent="0.4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7">
        <f t="shared" si="6"/>
        <v>100</v>
      </c>
      <c r="P102" s="6">
        <f t="shared" si="7"/>
        <v>192.30769230769232</v>
      </c>
      <c r="Q102" s="3" t="str">
        <f t="shared" si="8"/>
        <v>Film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75" x14ac:dyDescent="0.4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7">
        <f t="shared" si="6"/>
        <v>100</v>
      </c>
      <c r="P103" s="6">
        <f t="shared" si="7"/>
        <v>100</v>
      </c>
      <c r="Q103" s="3" t="str">
        <f t="shared" si="8"/>
        <v>Film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75" x14ac:dyDescent="0.4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7">
        <f t="shared" si="6"/>
        <v>127.75000000000001</v>
      </c>
      <c r="P104" s="6">
        <f t="shared" si="7"/>
        <v>117.92307692307692</v>
      </c>
      <c r="Q104" s="3" t="str">
        <f t="shared" si="8"/>
        <v>Film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75" x14ac:dyDescent="0.4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7">
        <f t="shared" si="6"/>
        <v>105.15384615384616</v>
      </c>
      <c r="P105" s="6">
        <f t="shared" si="7"/>
        <v>27.897959183673468</v>
      </c>
      <c r="Q105" s="3" t="str">
        <f t="shared" si="8"/>
        <v>Film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.15" x14ac:dyDescent="0.4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7">
        <f t="shared" si="6"/>
        <v>120</v>
      </c>
      <c r="P106" s="6">
        <f t="shared" si="7"/>
        <v>60</v>
      </c>
      <c r="Q106" s="3" t="str">
        <f t="shared" si="8"/>
        <v>Film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75" x14ac:dyDescent="0.4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7">
        <f t="shared" si="6"/>
        <v>107.40909090909089</v>
      </c>
      <c r="P107" s="6">
        <f t="shared" si="7"/>
        <v>39.383333333333333</v>
      </c>
      <c r="Q107" s="3" t="str">
        <f t="shared" si="8"/>
        <v>Film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7">
        <f t="shared" si="6"/>
        <v>100.49999999999999</v>
      </c>
      <c r="P108" s="6">
        <f t="shared" si="7"/>
        <v>186.11111111111111</v>
      </c>
      <c r="Q108" s="3" t="str">
        <f t="shared" si="8"/>
        <v>Film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75" x14ac:dyDescent="0.4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7">
        <f t="shared" si="6"/>
        <v>102.46666666666667</v>
      </c>
      <c r="P109" s="6">
        <f t="shared" si="7"/>
        <v>111.37681159420291</v>
      </c>
      <c r="Q109" s="3" t="str">
        <f t="shared" si="8"/>
        <v>Film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75" x14ac:dyDescent="0.4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7">
        <f t="shared" si="6"/>
        <v>246.66666666666669</v>
      </c>
      <c r="P110" s="6">
        <f t="shared" si="7"/>
        <v>78.723404255319153</v>
      </c>
      <c r="Q110" s="3" t="str">
        <f t="shared" si="8"/>
        <v>Film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75" x14ac:dyDescent="0.4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7">
        <f t="shared" si="6"/>
        <v>219.49999999999997</v>
      </c>
      <c r="P111" s="6">
        <f t="shared" si="7"/>
        <v>46.702127659574465</v>
      </c>
      <c r="Q111" s="3" t="str">
        <f t="shared" si="8"/>
        <v>Film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75" x14ac:dyDescent="0.4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7">
        <f t="shared" si="6"/>
        <v>130.76923076923077</v>
      </c>
      <c r="P112" s="6">
        <f t="shared" si="7"/>
        <v>65.384615384615387</v>
      </c>
      <c r="Q112" s="3" t="str">
        <f t="shared" si="8"/>
        <v>Film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75" x14ac:dyDescent="0.4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7">
        <f t="shared" si="6"/>
        <v>154.57142857142858</v>
      </c>
      <c r="P113" s="6">
        <f t="shared" si="7"/>
        <v>102.0754716981132</v>
      </c>
      <c r="Q113" s="3" t="str">
        <f t="shared" si="8"/>
        <v>Film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75" x14ac:dyDescent="0.4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7">
        <f t="shared" si="6"/>
        <v>104</v>
      </c>
      <c r="P114" s="6">
        <f t="shared" si="7"/>
        <v>64.197530864197532</v>
      </c>
      <c r="Q114" s="3" t="str">
        <f t="shared" si="8"/>
        <v>Film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.15" x14ac:dyDescent="0.4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7">
        <f t="shared" si="6"/>
        <v>141</v>
      </c>
      <c r="P115" s="6">
        <f t="shared" si="7"/>
        <v>90.384615384615387</v>
      </c>
      <c r="Q115" s="3" t="str">
        <f t="shared" si="8"/>
        <v>Film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75" x14ac:dyDescent="0.4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7">
        <f t="shared" si="6"/>
        <v>103.33333333333334</v>
      </c>
      <c r="P116" s="6">
        <f t="shared" si="7"/>
        <v>88.571428571428569</v>
      </c>
      <c r="Q116" s="3" t="str">
        <f t="shared" si="8"/>
        <v>Film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7">
        <f t="shared" si="6"/>
        <v>140.44444444444443</v>
      </c>
      <c r="P117" s="6">
        <f t="shared" si="7"/>
        <v>28.727272727272727</v>
      </c>
      <c r="Q117" s="3" t="str">
        <f t="shared" si="8"/>
        <v>Film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75" x14ac:dyDescent="0.4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7">
        <f t="shared" si="6"/>
        <v>113.65714285714286</v>
      </c>
      <c r="P118" s="6">
        <f t="shared" si="7"/>
        <v>69.78947368421052</v>
      </c>
      <c r="Q118" s="3" t="str">
        <f t="shared" si="8"/>
        <v>Film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.3" x14ac:dyDescent="0.4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7">
        <f t="shared" si="6"/>
        <v>100.49377777777779</v>
      </c>
      <c r="P119" s="6">
        <f t="shared" si="7"/>
        <v>167.48962962962963</v>
      </c>
      <c r="Q119" s="3" t="str">
        <f t="shared" si="8"/>
        <v>Film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.15" x14ac:dyDescent="0.4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7">
        <f t="shared" si="6"/>
        <v>113.03159999999998</v>
      </c>
      <c r="P120" s="6">
        <f t="shared" si="7"/>
        <v>144.91230769230768</v>
      </c>
      <c r="Q120" s="3" t="str">
        <f t="shared" si="8"/>
        <v>Film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75" x14ac:dyDescent="0.4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7">
        <f t="shared" si="6"/>
        <v>104.55692307692308</v>
      </c>
      <c r="P121" s="6">
        <f t="shared" si="7"/>
        <v>91.840540540540545</v>
      </c>
      <c r="Q121" s="3" t="str">
        <f t="shared" si="8"/>
        <v>Film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.3" x14ac:dyDescent="0.4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7">
        <f t="shared" si="6"/>
        <v>1.4285714285714287E-2</v>
      </c>
      <c r="P122" s="6">
        <f t="shared" si="7"/>
        <v>10</v>
      </c>
      <c r="Q122" s="3" t="str">
        <f t="shared" si="8"/>
        <v>Film</v>
      </c>
      <c r="R122" s="3" t="str">
        <f t="shared" si="9"/>
        <v>Sci-Fi</v>
      </c>
      <c r="S122" s="11">
        <f t="shared" si="10"/>
        <v>42616.049849537041</v>
      </c>
      <c r="T122" s="11">
        <f t="shared" si="11"/>
        <v>42646.049849537041</v>
      </c>
    </row>
    <row r="123" spans="1:20" ht="58.3" x14ac:dyDescent="0.4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7">
        <f t="shared" si="6"/>
        <v>3.3333333333333333E-2</v>
      </c>
      <c r="P123" s="6">
        <f t="shared" si="7"/>
        <v>1</v>
      </c>
      <c r="Q123" s="3" t="str">
        <f t="shared" si="8"/>
        <v>Film</v>
      </c>
      <c r="R123" s="3" t="str">
        <f t="shared" si="9"/>
        <v>Sci-Fi</v>
      </c>
      <c r="S123" s="11">
        <f t="shared" si="10"/>
        <v>42096.704976851848</v>
      </c>
      <c r="T123" s="11">
        <f t="shared" si="11"/>
        <v>42112.427777777775</v>
      </c>
    </row>
    <row r="124" spans="1:20" ht="29.15" x14ac:dyDescent="0.4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7">
        <f t="shared" si="6"/>
        <v>0</v>
      </c>
      <c r="P124" s="6" t="str">
        <f t="shared" si="7"/>
        <v>0</v>
      </c>
      <c r="Q124" s="3" t="str">
        <f t="shared" si="8"/>
        <v>Film</v>
      </c>
      <c r="R124" s="3" t="str">
        <f t="shared" si="9"/>
        <v>Sci-Fi</v>
      </c>
      <c r="S124" s="11">
        <f t="shared" si="10"/>
        <v>42593.431793981479</v>
      </c>
      <c r="T124" s="11">
        <f t="shared" si="11"/>
        <v>42653.431793981479</v>
      </c>
    </row>
    <row r="125" spans="1:20" ht="58.3" x14ac:dyDescent="0.4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7">
        <f t="shared" si="6"/>
        <v>0.27454545454545454</v>
      </c>
      <c r="P125" s="6">
        <f t="shared" si="7"/>
        <v>25.166666666666668</v>
      </c>
      <c r="Q125" s="3" t="str">
        <f t="shared" si="8"/>
        <v>Film</v>
      </c>
      <c r="R125" s="3" t="str">
        <f t="shared" si="9"/>
        <v>Sci-Fi</v>
      </c>
      <c r="S125" s="11">
        <f t="shared" si="10"/>
        <v>41904.781990740739</v>
      </c>
      <c r="T125" s="11">
        <f t="shared" si="11"/>
        <v>41940.916666666664</v>
      </c>
    </row>
    <row r="126" spans="1:20" ht="43.75" x14ac:dyDescent="0.4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7">
        <f t="shared" si="6"/>
        <v>0</v>
      </c>
      <c r="P126" s="6" t="str">
        <f t="shared" si="7"/>
        <v>0</v>
      </c>
      <c r="Q126" s="3" t="str">
        <f t="shared" si="8"/>
        <v>Film</v>
      </c>
      <c r="R126" s="3" t="str">
        <f t="shared" si="9"/>
        <v>Sci-Fi</v>
      </c>
      <c r="S126" s="11">
        <f t="shared" si="10"/>
        <v>42114.928726851853</v>
      </c>
      <c r="T126" s="11">
        <f t="shared" si="11"/>
        <v>42139.928726851853</v>
      </c>
    </row>
    <row r="127" spans="1:20" ht="43.75" x14ac:dyDescent="0.4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7">
        <f t="shared" si="6"/>
        <v>14.000000000000002</v>
      </c>
      <c r="P127" s="6">
        <f t="shared" si="7"/>
        <v>11.666666666666666</v>
      </c>
      <c r="Q127" s="3" t="str">
        <f t="shared" si="8"/>
        <v>Film</v>
      </c>
      <c r="R127" s="3" t="str">
        <f t="shared" si="9"/>
        <v>Sci-Fi</v>
      </c>
      <c r="S127" s="11">
        <f t="shared" si="10"/>
        <v>42709.993981481486</v>
      </c>
      <c r="T127" s="11">
        <f t="shared" si="11"/>
        <v>42769.993981481486</v>
      </c>
    </row>
    <row r="128" spans="1:20" ht="43.75" x14ac:dyDescent="0.4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7">
        <f t="shared" si="6"/>
        <v>5.548</v>
      </c>
      <c r="P128" s="6">
        <f t="shared" si="7"/>
        <v>106.69230769230769</v>
      </c>
      <c r="Q128" s="3" t="str">
        <f t="shared" si="8"/>
        <v>Film</v>
      </c>
      <c r="R128" s="3" t="str">
        <f t="shared" si="9"/>
        <v>Sci-Fi</v>
      </c>
      <c r="S128" s="11">
        <f t="shared" si="10"/>
        <v>42135.589548611111</v>
      </c>
      <c r="T128" s="11">
        <f t="shared" si="11"/>
        <v>42166.083333333328</v>
      </c>
    </row>
    <row r="129" spans="1:20" ht="43.75" x14ac:dyDescent="0.4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7">
        <f t="shared" si="6"/>
        <v>2.375</v>
      </c>
      <c r="P129" s="6">
        <f t="shared" si="7"/>
        <v>47.5</v>
      </c>
      <c r="Q129" s="3" t="str">
        <f t="shared" si="8"/>
        <v>Film</v>
      </c>
      <c r="R129" s="3" t="str">
        <f t="shared" si="9"/>
        <v>Sci-Fi</v>
      </c>
      <c r="S129" s="11">
        <f t="shared" si="10"/>
        <v>42067.62431712963</v>
      </c>
      <c r="T129" s="11">
        <f t="shared" si="11"/>
        <v>42097.582650462966</v>
      </c>
    </row>
    <row r="130" spans="1:20" ht="29.15" x14ac:dyDescent="0.4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7">
        <f t="shared" si="6"/>
        <v>1.867</v>
      </c>
      <c r="P130" s="6">
        <f t="shared" si="7"/>
        <v>311.16666666666669</v>
      </c>
      <c r="Q130" s="3" t="str">
        <f t="shared" si="8"/>
        <v>Film</v>
      </c>
      <c r="R130" s="3" t="str">
        <f t="shared" si="9"/>
        <v>Sci-Fi</v>
      </c>
      <c r="S130" s="11">
        <f t="shared" si="10"/>
        <v>42628.22792824074</v>
      </c>
      <c r="T130" s="11">
        <f t="shared" si="11"/>
        <v>42663.22792824074</v>
      </c>
    </row>
    <row r="131" spans="1:20" ht="58.3" x14ac:dyDescent="0.4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7">
        <f t="shared" ref="O131:O194" si="12">((E131/D131)*100)</f>
        <v>0</v>
      </c>
      <c r="P131" s="6" t="str">
        <f t="shared" ref="P131:P194" si="13">IF(E131=0,"0",E131/L131)</f>
        <v>0</v>
      </c>
      <c r="Q131" s="3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3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75" x14ac:dyDescent="0.4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7">
        <f t="shared" si="12"/>
        <v>0</v>
      </c>
      <c r="P132" s="6" t="str">
        <f t="shared" si="13"/>
        <v>0</v>
      </c>
      <c r="Q132" s="3" t="str">
        <f t="shared" si="14"/>
        <v>Film</v>
      </c>
      <c r="R132" s="3" t="str">
        <f t="shared" si="15"/>
        <v>Sci-Fi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7">
        <f t="shared" si="12"/>
        <v>0</v>
      </c>
      <c r="P133" s="6" t="str">
        <f t="shared" si="13"/>
        <v>0</v>
      </c>
      <c r="Q133" s="3" t="str">
        <f t="shared" si="14"/>
        <v>Film</v>
      </c>
      <c r="R133" s="3" t="str">
        <f t="shared" si="15"/>
        <v>Sci-Fi</v>
      </c>
      <c r="S133" s="11">
        <f t="shared" si="16"/>
        <v>42541.837511574078</v>
      </c>
      <c r="T133" s="11">
        <f t="shared" si="17"/>
        <v>42557</v>
      </c>
    </row>
    <row r="134" spans="1:20" ht="43.75" x14ac:dyDescent="0.4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7">
        <f t="shared" si="12"/>
        <v>9.5687499999999996</v>
      </c>
      <c r="P134" s="6">
        <f t="shared" si="13"/>
        <v>94.506172839506178</v>
      </c>
      <c r="Q134" s="3" t="str">
        <f t="shared" si="14"/>
        <v>Film</v>
      </c>
      <c r="R134" s="3" t="str">
        <f t="shared" si="15"/>
        <v>Sci-Fi</v>
      </c>
      <c r="S134" s="11">
        <f t="shared" si="16"/>
        <v>41905.812581018516</v>
      </c>
      <c r="T134" s="11">
        <f t="shared" si="17"/>
        <v>41950.854247685187</v>
      </c>
    </row>
    <row r="135" spans="1:20" ht="29.15" x14ac:dyDescent="0.4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7">
        <f t="shared" si="12"/>
        <v>0</v>
      </c>
      <c r="P135" s="6" t="str">
        <f t="shared" si="13"/>
        <v>0</v>
      </c>
      <c r="Q135" s="3" t="str">
        <f t="shared" si="14"/>
        <v>Film</v>
      </c>
      <c r="R135" s="3" t="str">
        <f t="shared" si="15"/>
        <v>Sci-Fi</v>
      </c>
      <c r="S135" s="11">
        <f t="shared" si="16"/>
        <v>42491.80768518518</v>
      </c>
      <c r="T135" s="11">
        <f t="shared" si="17"/>
        <v>42521.729861111111</v>
      </c>
    </row>
    <row r="136" spans="1:20" ht="29.15" x14ac:dyDescent="0.4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7">
        <f t="shared" si="12"/>
        <v>0</v>
      </c>
      <c r="P136" s="6" t="str">
        <f t="shared" si="13"/>
        <v>0</v>
      </c>
      <c r="Q136" s="3" t="str">
        <f t="shared" si="14"/>
        <v>Film</v>
      </c>
      <c r="R136" s="3" t="str">
        <f t="shared" si="15"/>
        <v>Sci-Fi</v>
      </c>
      <c r="S136" s="11">
        <f t="shared" si="16"/>
        <v>42221.909930555557</v>
      </c>
      <c r="T136" s="11">
        <f t="shared" si="17"/>
        <v>42251.708333333328</v>
      </c>
    </row>
    <row r="137" spans="1:20" ht="43.75" x14ac:dyDescent="0.4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7">
        <f t="shared" si="12"/>
        <v>13.433333333333334</v>
      </c>
      <c r="P137" s="6">
        <f t="shared" si="13"/>
        <v>80.599999999999994</v>
      </c>
      <c r="Q137" s="3" t="str">
        <f t="shared" si="14"/>
        <v>Film</v>
      </c>
      <c r="R137" s="3" t="str">
        <f t="shared" si="15"/>
        <v>Sci-Fi</v>
      </c>
      <c r="S137" s="11">
        <f t="shared" si="16"/>
        <v>41788.381909722222</v>
      </c>
      <c r="T137" s="11">
        <f t="shared" si="17"/>
        <v>41821.791666666664</v>
      </c>
    </row>
    <row r="138" spans="1:20" ht="58.3" x14ac:dyDescent="0.4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7">
        <f t="shared" si="12"/>
        <v>0</v>
      </c>
      <c r="P138" s="6" t="str">
        <f t="shared" si="13"/>
        <v>0</v>
      </c>
      <c r="Q138" s="3" t="str">
        <f t="shared" si="14"/>
        <v>Film</v>
      </c>
      <c r="R138" s="3" t="str">
        <f t="shared" si="15"/>
        <v>Sci-Fi</v>
      </c>
      <c r="S138" s="11">
        <f t="shared" si="16"/>
        <v>42096.410115740742</v>
      </c>
      <c r="T138" s="11">
        <f t="shared" si="17"/>
        <v>42140.427777777775</v>
      </c>
    </row>
    <row r="139" spans="1:20" ht="43.75" x14ac:dyDescent="0.4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7">
        <f t="shared" si="12"/>
        <v>0</v>
      </c>
      <c r="P139" s="6" t="str">
        <f t="shared" si="13"/>
        <v>0</v>
      </c>
      <c r="Q139" s="3" t="str">
        <f t="shared" si="14"/>
        <v>Film</v>
      </c>
      <c r="R139" s="3" t="str">
        <f t="shared" si="15"/>
        <v>Sci-Fi</v>
      </c>
      <c r="S139" s="11">
        <f t="shared" si="16"/>
        <v>42239.573993055557</v>
      </c>
      <c r="T139" s="11">
        <f t="shared" si="17"/>
        <v>42289.573993055557</v>
      </c>
    </row>
    <row r="140" spans="1:20" ht="43.75" x14ac:dyDescent="0.4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7">
        <f t="shared" si="12"/>
        <v>3.1413333333333333</v>
      </c>
      <c r="P140" s="6">
        <f t="shared" si="13"/>
        <v>81.241379310344826</v>
      </c>
      <c r="Q140" s="3" t="str">
        <f t="shared" si="14"/>
        <v>Film</v>
      </c>
      <c r="R140" s="3" t="str">
        <f t="shared" si="15"/>
        <v>Sci-Fi</v>
      </c>
      <c r="S140" s="11">
        <f t="shared" si="16"/>
        <v>42186.257418981477</v>
      </c>
      <c r="T140" s="11">
        <f t="shared" si="17"/>
        <v>42217.207638888889</v>
      </c>
    </row>
    <row r="141" spans="1:20" ht="43.75" x14ac:dyDescent="0.4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7">
        <f t="shared" si="12"/>
        <v>100</v>
      </c>
      <c r="P141" s="6">
        <f t="shared" si="13"/>
        <v>500</v>
      </c>
      <c r="Q141" s="3" t="str">
        <f t="shared" si="14"/>
        <v>Film</v>
      </c>
      <c r="R141" s="3" t="str">
        <f t="shared" si="15"/>
        <v>Sci-Fi</v>
      </c>
      <c r="S141" s="11">
        <f t="shared" si="16"/>
        <v>42187.920972222222</v>
      </c>
      <c r="T141" s="11">
        <f t="shared" si="17"/>
        <v>42197.920972222222</v>
      </c>
    </row>
    <row r="142" spans="1:20" ht="43.75" x14ac:dyDescent="0.4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7">
        <f t="shared" si="12"/>
        <v>0</v>
      </c>
      <c r="P142" s="6" t="str">
        <f t="shared" si="13"/>
        <v>0</v>
      </c>
      <c r="Q142" s="3" t="str">
        <f t="shared" si="14"/>
        <v>Film</v>
      </c>
      <c r="R142" s="3" t="str">
        <f t="shared" si="15"/>
        <v>Sci-Fi</v>
      </c>
      <c r="S142" s="11">
        <f t="shared" si="16"/>
        <v>42053.198287037041</v>
      </c>
      <c r="T142" s="11">
        <f t="shared" si="17"/>
        <v>42083.15662037037</v>
      </c>
    </row>
    <row r="143" spans="1:20" ht="43.75" x14ac:dyDescent="0.4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7">
        <f t="shared" si="12"/>
        <v>10.775</v>
      </c>
      <c r="P143" s="6">
        <f t="shared" si="13"/>
        <v>46.178571428571431</v>
      </c>
      <c r="Q143" s="3" t="str">
        <f t="shared" si="14"/>
        <v>Film</v>
      </c>
      <c r="R143" s="3" t="str">
        <f t="shared" si="15"/>
        <v>Sci-Fi</v>
      </c>
      <c r="S143" s="11">
        <f t="shared" si="16"/>
        <v>42110.153043981481</v>
      </c>
      <c r="T143" s="11">
        <f t="shared" si="17"/>
        <v>42155.153043981481</v>
      </c>
    </row>
    <row r="144" spans="1:20" ht="43.75" x14ac:dyDescent="0.4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7">
        <f t="shared" si="12"/>
        <v>0.33333333333333337</v>
      </c>
      <c r="P144" s="6">
        <f t="shared" si="13"/>
        <v>10</v>
      </c>
      <c r="Q144" s="3" t="str">
        <f t="shared" si="14"/>
        <v>Film</v>
      </c>
      <c r="R144" s="3" t="str">
        <f t="shared" si="15"/>
        <v>Sci-Fi</v>
      </c>
      <c r="S144" s="11">
        <f t="shared" si="16"/>
        <v>41938.893263888887</v>
      </c>
      <c r="T144" s="11">
        <f t="shared" si="17"/>
        <v>41959.934930555552</v>
      </c>
    </row>
    <row r="145" spans="1:20" ht="43.75" x14ac:dyDescent="0.4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7">
        <f t="shared" si="12"/>
        <v>0</v>
      </c>
      <c r="P145" s="6" t="str">
        <f t="shared" si="13"/>
        <v>0</v>
      </c>
      <c r="Q145" s="3" t="str">
        <f t="shared" si="14"/>
        <v>Film</v>
      </c>
      <c r="R145" s="3" t="str">
        <f t="shared" si="15"/>
        <v>Sci-Fi</v>
      </c>
      <c r="S145" s="11">
        <f t="shared" si="16"/>
        <v>42559.064143518524</v>
      </c>
      <c r="T145" s="11">
        <f t="shared" si="17"/>
        <v>42616.246527777781</v>
      </c>
    </row>
    <row r="146" spans="1:20" ht="43.75" x14ac:dyDescent="0.4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7">
        <f t="shared" si="12"/>
        <v>27.6</v>
      </c>
      <c r="P146" s="6">
        <f t="shared" si="13"/>
        <v>55.945945945945944</v>
      </c>
      <c r="Q146" s="3" t="str">
        <f t="shared" si="14"/>
        <v>Film</v>
      </c>
      <c r="R146" s="3" t="str">
        <f t="shared" si="15"/>
        <v>Sci-Fi</v>
      </c>
      <c r="S146" s="11">
        <f t="shared" si="16"/>
        <v>42047.762407407412</v>
      </c>
      <c r="T146" s="11">
        <f t="shared" si="17"/>
        <v>42107.72074074074</v>
      </c>
    </row>
    <row r="147" spans="1:20" ht="43.75" x14ac:dyDescent="0.4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7">
        <f t="shared" si="12"/>
        <v>7.5111111111111111</v>
      </c>
      <c r="P147" s="6">
        <f t="shared" si="13"/>
        <v>37.555555555555557</v>
      </c>
      <c r="Q147" s="3" t="str">
        <f t="shared" si="14"/>
        <v>Film</v>
      </c>
      <c r="R147" s="3" t="str">
        <f t="shared" si="15"/>
        <v>Sci-Fi</v>
      </c>
      <c r="S147" s="11">
        <f t="shared" si="16"/>
        <v>42200.542268518519</v>
      </c>
      <c r="T147" s="11">
        <f t="shared" si="17"/>
        <v>42227.542268518519</v>
      </c>
    </row>
    <row r="148" spans="1:20" ht="43.75" x14ac:dyDescent="0.4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7">
        <f t="shared" si="12"/>
        <v>0.57499999999999996</v>
      </c>
      <c r="P148" s="6">
        <f t="shared" si="13"/>
        <v>38.333333333333336</v>
      </c>
      <c r="Q148" s="3" t="str">
        <f t="shared" si="14"/>
        <v>Film</v>
      </c>
      <c r="R148" s="3" t="str">
        <f t="shared" si="15"/>
        <v>Sci-Fi</v>
      </c>
      <c r="S148" s="11">
        <f t="shared" si="16"/>
        <v>42693.016180555554</v>
      </c>
      <c r="T148" s="11">
        <f t="shared" si="17"/>
        <v>42753.016180555554</v>
      </c>
    </row>
    <row r="149" spans="1:20" ht="29.15" x14ac:dyDescent="0.4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7">
        <f t="shared" si="12"/>
        <v>0</v>
      </c>
      <c r="P149" s="6" t="str">
        <f t="shared" si="13"/>
        <v>0</v>
      </c>
      <c r="Q149" s="3" t="str">
        <f t="shared" si="14"/>
        <v>Film</v>
      </c>
      <c r="R149" s="3" t="str">
        <f t="shared" si="15"/>
        <v>Sci-Fi</v>
      </c>
      <c r="S149" s="11">
        <f t="shared" si="16"/>
        <v>41969.767824074079</v>
      </c>
      <c r="T149" s="11">
        <f t="shared" si="17"/>
        <v>42012.762499999997</v>
      </c>
    </row>
    <row r="150" spans="1:20" ht="43.75" x14ac:dyDescent="0.4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7">
        <f t="shared" si="12"/>
        <v>0.08</v>
      </c>
      <c r="P150" s="6">
        <f t="shared" si="13"/>
        <v>20</v>
      </c>
      <c r="Q150" s="3" t="str">
        <f t="shared" si="14"/>
        <v>Film</v>
      </c>
      <c r="R150" s="3" t="str">
        <f t="shared" si="15"/>
        <v>Sci-Fi</v>
      </c>
      <c r="S150" s="11">
        <f t="shared" si="16"/>
        <v>42397.281666666662</v>
      </c>
      <c r="T150" s="11">
        <f t="shared" si="17"/>
        <v>42427.281666666662</v>
      </c>
    </row>
    <row r="151" spans="1:20" ht="43.75" x14ac:dyDescent="0.4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7">
        <f t="shared" si="12"/>
        <v>0.91999999999999993</v>
      </c>
      <c r="P151" s="6">
        <f t="shared" si="13"/>
        <v>15.333333333333334</v>
      </c>
      <c r="Q151" s="3" t="str">
        <f t="shared" si="14"/>
        <v>Film</v>
      </c>
      <c r="R151" s="3" t="str">
        <f t="shared" si="15"/>
        <v>Sci-Fi</v>
      </c>
      <c r="S151" s="11">
        <f t="shared" si="16"/>
        <v>41968.172106481477</v>
      </c>
      <c r="T151" s="11">
        <f t="shared" si="17"/>
        <v>41998.333333333328</v>
      </c>
    </row>
    <row r="152" spans="1:20" ht="43.75" x14ac:dyDescent="0.4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7">
        <f t="shared" si="12"/>
        <v>23.163076923076922</v>
      </c>
      <c r="P152" s="6">
        <f t="shared" si="13"/>
        <v>449.43283582089555</v>
      </c>
      <c r="Q152" s="3" t="str">
        <f t="shared" si="14"/>
        <v>Film</v>
      </c>
      <c r="R152" s="3" t="str">
        <f t="shared" si="15"/>
        <v>Sci-Fi</v>
      </c>
      <c r="S152" s="11">
        <f t="shared" si="16"/>
        <v>42090.161828703705</v>
      </c>
      <c r="T152" s="11">
        <f t="shared" si="17"/>
        <v>42150.161828703705</v>
      </c>
    </row>
    <row r="153" spans="1:20" ht="43.75" x14ac:dyDescent="0.4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7">
        <f t="shared" si="12"/>
        <v>5.5999999999999994E-2</v>
      </c>
      <c r="P153" s="6">
        <f t="shared" si="13"/>
        <v>28</v>
      </c>
      <c r="Q153" s="3" t="str">
        <f t="shared" si="14"/>
        <v>Film</v>
      </c>
      <c r="R153" s="3" t="str">
        <f t="shared" si="15"/>
        <v>Sci-Fi</v>
      </c>
      <c r="S153" s="11">
        <f t="shared" si="16"/>
        <v>42113.550821759258</v>
      </c>
      <c r="T153" s="11">
        <f t="shared" si="17"/>
        <v>42173.550821759258</v>
      </c>
    </row>
    <row r="154" spans="1:20" ht="29.15" x14ac:dyDescent="0.4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7">
        <f t="shared" si="12"/>
        <v>7.8947368421052634E-3</v>
      </c>
      <c r="P154" s="6">
        <f t="shared" si="13"/>
        <v>15</v>
      </c>
      <c r="Q154" s="3" t="str">
        <f t="shared" si="14"/>
        <v>Film</v>
      </c>
      <c r="R154" s="3" t="str">
        <f t="shared" si="15"/>
        <v>Sci-Fi</v>
      </c>
      <c r="S154" s="11">
        <f t="shared" si="16"/>
        <v>41875.077546296299</v>
      </c>
      <c r="T154" s="11">
        <f t="shared" si="17"/>
        <v>41905.077546296299</v>
      </c>
    </row>
    <row r="155" spans="1:20" ht="43.75" x14ac:dyDescent="0.4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7">
        <f t="shared" si="12"/>
        <v>0.71799999999999997</v>
      </c>
      <c r="P155" s="6">
        <f t="shared" si="13"/>
        <v>35.9</v>
      </c>
      <c r="Q155" s="3" t="str">
        <f t="shared" si="14"/>
        <v>Film</v>
      </c>
      <c r="R155" s="3" t="str">
        <f t="shared" si="15"/>
        <v>Sci-Fi</v>
      </c>
      <c r="S155" s="11">
        <f t="shared" si="16"/>
        <v>41933.586157407408</v>
      </c>
      <c r="T155" s="11">
        <f t="shared" si="17"/>
        <v>41975.627824074079</v>
      </c>
    </row>
    <row r="156" spans="1:20" ht="43.75" x14ac:dyDescent="0.4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7">
        <f t="shared" si="12"/>
        <v>2.666666666666667</v>
      </c>
      <c r="P156" s="6">
        <f t="shared" si="13"/>
        <v>13.333333333333334</v>
      </c>
      <c r="Q156" s="3" t="str">
        <f t="shared" si="14"/>
        <v>Film</v>
      </c>
      <c r="R156" s="3" t="str">
        <f t="shared" si="15"/>
        <v>Sci-Fi</v>
      </c>
      <c r="S156" s="11">
        <f t="shared" si="16"/>
        <v>42115.547395833331</v>
      </c>
      <c r="T156" s="11">
        <f t="shared" si="17"/>
        <v>42158.547395833331</v>
      </c>
    </row>
    <row r="157" spans="1:20" ht="58.3" x14ac:dyDescent="0.4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7">
        <f t="shared" si="12"/>
        <v>6.0000000000000001E-3</v>
      </c>
      <c r="P157" s="6">
        <f t="shared" si="13"/>
        <v>20.25</v>
      </c>
      <c r="Q157" s="3" t="str">
        <f t="shared" si="14"/>
        <v>Film</v>
      </c>
      <c r="R157" s="3" t="str">
        <f t="shared" si="15"/>
        <v>Sci-Fi</v>
      </c>
      <c r="S157" s="11">
        <f t="shared" si="16"/>
        <v>42168.559432870374</v>
      </c>
      <c r="T157" s="11">
        <f t="shared" si="17"/>
        <v>42208.559432870374</v>
      </c>
    </row>
    <row r="158" spans="1:20" ht="58.3" x14ac:dyDescent="0.4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7">
        <f t="shared" si="12"/>
        <v>5.0999999999999996</v>
      </c>
      <c r="P158" s="6">
        <f t="shared" si="13"/>
        <v>119</v>
      </c>
      <c r="Q158" s="3" t="str">
        <f t="shared" si="14"/>
        <v>Film</v>
      </c>
      <c r="R158" s="3" t="str">
        <f t="shared" si="15"/>
        <v>Sci-Fi</v>
      </c>
      <c r="S158" s="11">
        <f t="shared" si="16"/>
        <v>41794.124953703707</v>
      </c>
      <c r="T158" s="11">
        <f t="shared" si="17"/>
        <v>41854.124953703707</v>
      </c>
    </row>
    <row r="159" spans="1:20" ht="43.75" x14ac:dyDescent="0.4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7">
        <f t="shared" si="12"/>
        <v>0.26711185308848079</v>
      </c>
      <c r="P159" s="6">
        <f t="shared" si="13"/>
        <v>4</v>
      </c>
      <c r="Q159" s="3" t="str">
        <f t="shared" si="14"/>
        <v>Film</v>
      </c>
      <c r="R159" s="3" t="str">
        <f t="shared" si="15"/>
        <v>Sci-Fi</v>
      </c>
      <c r="S159" s="11">
        <f t="shared" si="16"/>
        <v>42396.911712962959</v>
      </c>
      <c r="T159" s="11">
        <f t="shared" si="17"/>
        <v>42426.911712962959</v>
      </c>
    </row>
    <row r="160" spans="1:20" ht="43.75" x14ac:dyDescent="0.4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7">
        <f t="shared" si="12"/>
        <v>0</v>
      </c>
      <c r="P160" s="6" t="str">
        <f t="shared" si="13"/>
        <v>0</v>
      </c>
      <c r="Q160" s="3" t="str">
        <f t="shared" si="14"/>
        <v>Film</v>
      </c>
      <c r="R160" s="3" t="str">
        <f t="shared" si="15"/>
        <v>Sci-Fi</v>
      </c>
      <c r="S160" s="11">
        <f t="shared" si="16"/>
        <v>41904.07671296296</v>
      </c>
      <c r="T160" s="11">
        <f t="shared" si="17"/>
        <v>41934.07671296296</v>
      </c>
    </row>
    <row r="161" spans="1:20" ht="43.75" x14ac:dyDescent="0.4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7">
        <f t="shared" si="12"/>
        <v>2E-3</v>
      </c>
      <c r="P161" s="6">
        <f t="shared" si="13"/>
        <v>10</v>
      </c>
      <c r="Q161" s="3" t="str">
        <f t="shared" si="14"/>
        <v>Film</v>
      </c>
      <c r="R161" s="3" t="str">
        <f t="shared" si="15"/>
        <v>Sci-Fi</v>
      </c>
      <c r="S161" s="11">
        <f t="shared" si="16"/>
        <v>42514.434548611112</v>
      </c>
      <c r="T161" s="11">
        <f t="shared" si="17"/>
        <v>42554.434548611112</v>
      </c>
    </row>
    <row r="162" spans="1:20" ht="43.75" x14ac:dyDescent="0.4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7">
        <f t="shared" si="12"/>
        <v>0</v>
      </c>
      <c r="P162" s="6" t="str">
        <f t="shared" si="13"/>
        <v>0</v>
      </c>
      <c r="Q162" s="3" t="str">
        <f t="shared" si="14"/>
        <v>Film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75" x14ac:dyDescent="0.4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7">
        <f t="shared" si="12"/>
        <v>0.01</v>
      </c>
      <c r="P163" s="6">
        <f t="shared" si="13"/>
        <v>5</v>
      </c>
      <c r="Q163" s="3" t="str">
        <f t="shared" si="14"/>
        <v>Film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75" x14ac:dyDescent="0.4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7">
        <f t="shared" si="12"/>
        <v>15.535714285714286</v>
      </c>
      <c r="P164" s="6">
        <f t="shared" si="13"/>
        <v>43.5</v>
      </c>
      <c r="Q164" s="3" t="str">
        <f t="shared" si="14"/>
        <v>Film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.3" x14ac:dyDescent="0.4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7">
        <f t="shared" si="12"/>
        <v>0</v>
      </c>
      <c r="P165" s="6" t="str">
        <f t="shared" si="13"/>
        <v>0</v>
      </c>
      <c r="Q165" s="3" t="str">
        <f t="shared" si="14"/>
        <v>Film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75" x14ac:dyDescent="0.4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7">
        <f t="shared" si="12"/>
        <v>0.53333333333333333</v>
      </c>
      <c r="P166" s="6">
        <f t="shared" si="13"/>
        <v>91.428571428571431</v>
      </c>
      <c r="Q166" s="3" t="str">
        <f t="shared" si="14"/>
        <v>Film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.15" x14ac:dyDescent="0.4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7">
        <f t="shared" si="12"/>
        <v>0</v>
      </c>
      <c r="P167" s="6" t="str">
        <f t="shared" si="13"/>
        <v>0</v>
      </c>
      <c r="Q167" s="3" t="str">
        <f t="shared" si="14"/>
        <v>Film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75" x14ac:dyDescent="0.4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7">
        <f t="shared" si="12"/>
        <v>60</v>
      </c>
      <c r="P168" s="6">
        <f t="shared" si="13"/>
        <v>3000</v>
      </c>
      <c r="Q168" s="3" t="str">
        <f t="shared" si="14"/>
        <v>Film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75" x14ac:dyDescent="0.4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7">
        <f t="shared" si="12"/>
        <v>0.01</v>
      </c>
      <c r="P169" s="6">
        <f t="shared" si="13"/>
        <v>5.5</v>
      </c>
      <c r="Q169" s="3" t="str">
        <f t="shared" si="14"/>
        <v>Film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75" x14ac:dyDescent="0.4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7">
        <f t="shared" si="12"/>
        <v>4.0625</v>
      </c>
      <c r="P170" s="6">
        <f t="shared" si="13"/>
        <v>108.33333333333333</v>
      </c>
      <c r="Q170" s="3" t="str">
        <f t="shared" si="14"/>
        <v>Film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75" x14ac:dyDescent="0.4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7">
        <f t="shared" si="12"/>
        <v>22.400000000000002</v>
      </c>
      <c r="P171" s="6">
        <f t="shared" si="13"/>
        <v>56</v>
      </c>
      <c r="Q171" s="3" t="str">
        <f t="shared" si="14"/>
        <v>Film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75" x14ac:dyDescent="0.4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7">
        <f t="shared" si="12"/>
        <v>3.25</v>
      </c>
      <c r="P172" s="6">
        <f t="shared" si="13"/>
        <v>32.5</v>
      </c>
      <c r="Q172" s="3" t="str">
        <f t="shared" si="14"/>
        <v>Film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75" x14ac:dyDescent="0.4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7">
        <f t="shared" si="12"/>
        <v>2E-3</v>
      </c>
      <c r="P173" s="6">
        <f t="shared" si="13"/>
        <v>1</v>
      </c>
      <c r="Q173" s="3" t="str">
        <f t="shared" si="14"/>
        <v>Film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75" x14ac:dyDescent="0.4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7">
        <f t="shared" si="12"/>
        <v>0</v>
      </c>
      <c r="P174" s="6" t="str">
        <f t="shared" si="13"/>
        <v>0</v>
      </c>
      <c r="Q174" s="3" t="str">
        <f t="shared" si="14"/>
        <v>Film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75" x14ac:dyDescent="0.4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7">
        <f t="shared" si="12"/>
        <v>0</v>
      </c>
      <c r="P175" s="6" t="str">
        <f t="shared" si="13"/>
        <v>0</v>
      </c>
      <c r="Q175" s="3" t="str">
        <f t="shared" si="14"/>
        <v>Film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75" x14ac:dyDescent="0.4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7">
        <f t="shared" si="12"/>
        <v>0</v>
      </c>
      <c r="P176" s="6" t="str">
        <f t="shared" si="13"/>
        <v>0</v>
      </c>
      <c r="Q176" s="3" t="str">
        <f t="shared" si="14"/>
        <v>Film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75" x14ac:dyDescent="0.4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7">
        <f t="shared" si="12"/>
        <v>6.4850000000000003</v>
      </c>
      <c r="P177" s="6">
        <f t="shared" si="13"/>
        <v>49.884615384615387</v>
      </c>
      <c r="Q177" s="3" t="str">
        <f t="shared" si="14"/>
        <v>Film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75" x14ac:dyDescent="0.4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7">
        <f t="shared" si="12"/>
        <v>0</v>
      </c>
      <c r="P178" s="6" t="str">
        <f t="shared" si="13"/>
        <v>0</v>
      </c>
      <c r="Q178" s="3" t="str">
        <f t="shared" si="14"/>
        <v>Film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.15" x14ac:dyDescent="0.4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7">
        <f t="shared" si="12"/>
        <v>40</v>
      </c>
      <c r="P179" s="6">
        <f t="shared" si="13"/>
        <v>25.714285714285715</v>
      </c>
      <c r="Q179" s="3" t="str">
        <f t="shared" si="14"/>
        <v>Film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.15" x14ac:dyDescent="0.4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7">
        <f t="shared" si="12"/>
        <v>0</v>
      </c>
      <c r="P180" s="6" t="str">
        <f t="shared" si="13"/>
        <v>0</v>
      </c>
      <c r="Q180" s="3" t="str">
        <f t="shared" si="14"/>
        <v>Film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.15" x14ac:dyDescent="0.4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7">
        <f t="shared" si="12"/>
        <v>20</v>
      </c>
      <c r="P181" s="6">
        <f t="shared" si="13"/>
        <v>100</v>
      </c>
      <c r="Q181" s="3" t="str">
        <f t="shared" si="14"/>
        <v>Film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75" x14ac:dyDescent="0.4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7">
        <f t="shared" si="12"/>
        <v>33.416666666666664</v>
      </c>
      <c r="P182" s="6">
        <f t="shared" si="13"/>
        <v>30.846153846153847</v>
      </c>
      <c r="Q182" s="3" t="str">
        <f t="shared" si="14"/>
        <v>Film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75" x14ac:dyDescent="0.4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7">
        <f t="shared" si="12"/>
        <v>21.092608822670172</v>
      </c>
      <c r="P183" s="6">
        <f t="shared" si="13"/>
        <v>180.5</v>
      </c>
      <c r="Q183" s="3" t="str">
        <f t="shared" si="14"/>
        <v>Film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75" x14ac:dyDescent="0.4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7">
        <f t="shared" si="12"/>
        <v>0</v>
      </c>
      <c r="P184" s="6" t="str">
        <f t="shared" si="13"/>
        <v>0</v>
      </c>
      <c r="Q184" s="3" t="str">
        <f t="shared" si="14"/>
        <v>Film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7">
        <f t="shared" si="12"/>
        <v>35.856000000000002</v>
      </c>
      <c r="P185" s="6">
        <f t="shared" si="13"/>
        <v>373.5</v>
      </c>
      <c r="Q185" s="3" t="str">
        <f t="shared" si="14"/>
        <v>Film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75" x14ac:dyDescent="0.4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7">
        <f t="shared" si="12"/>
        <v>3.4000000000000004</v>
      </c>
      <c r="P186" s="6">
        <f t="shared" si="13"/>
        <v>25.5</v>
      </c>
      <c r="Q186" s="3" t="str">
        <f t="shared" si="14"/>
        <v>Film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7">
        <f t="shared" si="12"/>
        <v>5.5</v>
      </c>
      <c r="P187" s="6">
        <f t="shared" si="13"/>
        <v>220</v>
      </c>
      <c r="Q187" s="3" t="str">
        <f t="shared" si="14"/>
        <v>Film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75" x14ac:dyDescent="0.4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7">
        <f t="shared" si="12"/>
        <v>0</v>
      </c>
      <c r="P188" s="6" t="str">
        <f t="shared" si="13"/>
        <v>0</v>
      </c>
      <c r="Q188" s="3" t="str">
        <f t="shared" si="14"/>
        <v>Film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75" x14ac:dyDescent="0.4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7">
        <f t="shared" si="12"/>
        <v>16</v>
      </c>
      <c r="P189" s="6">
        <f t="shared" si="13"/>
        <v>160</v>
      </c>
      <c r="Q189" s="3" t="str">
        <f t="shared" si="14"/>
        <v>Film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.3" x14ac:dyDescent="0.4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7">
        <f t="shared" si="12"/>
        <v>0</v>
      </c>
      <c r="P190" s="6" t="str">
        <f t="shared" si="13"/>
        <v>0</v>
      </c>
      <c r="Q190" s="3" t="str">
        <f t="shared" si="14"/>
        <v>Film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75" x14ac:dyDescent="0.4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7">
        <f t="shared" si="12"/>
        <v>6.8999999999999992E-2</v>
      </c>
      <c r="P191" s="6">
        <f t="shared" si="13"/>
        <v>69</v>
      </c>
      <c r="Q191" s="3" t="str">
        <f t="shared" si="14"/>
        <v>Film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7">
        <f t="shared" si="12"/>
        <v>0.41666666666666669</v>
      </c>
      <c r="P192" s="6">
        <f t="shared" si="13"/>
        <v>50</v>
      </c>
      <c r="Q192" s="3" t="str">
        <f t="shared" si="14"/>
        <v>Film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75" x14ac:dyDescent="0.4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7">
        <f t="shared" si="12"/>
        <v>5</v>
      </c>
      <c r="P193" s="6">
        <f t="shared" si="13"/>
        <v>83.333333333333329</v>
      </c>
      <c r="Q193" s="3" t="str">
        <f t="shared" si="14"/>
        <v>Film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.3" x14ac:dyDescent="0.4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7">
        <f t="shared" si="12"/>
        <v>1.6999999999999999E-3</v>
      </c>
      <c r="P194" s="6">
        <f t="shared" si="13"/>
        <v>5.666666666666667</v>
      </c>
      <c r="Q194" s="3" t="str">
        <f t="shared" si="14"/>
        <v>Film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.3" x14ac:dyDescent="0.4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7">
        <f t="shared" ref="O195:O258" si="18">((E195/D195)*100)</f>
        <v>0</v>
      </c>
      <c r="P195" s="6" t="str">
        <f t="shared" ref="P195:P258" si="19">IF(E195=0,"0",E195/L195)</f>
        <v>0</v>
      </c>
      <c r="Q195" s="3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3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75" x14ac:dyDescent="0.4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7">
        <f t="shared" si="18"/>
        <v>0.12</v>
      </c>
      <c r="P196" s="6">
        <f t="shared" si="19"/>
        <v>1</v>
      </c>
      <c r="Q196" s="3" t="str">
        <f t="shared" si="20"/>
        <v>Film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75" x14ac:dyDescent="0.4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7">
        <f t="shared" si="18"/>
        <v>0</v>
      </c>
      <c r="P197" s="6" t="str">
        <f t="shared" si="19"/>
        <v>0</v>
      </c>
      <c r="Q197" s="3" t="str">
        <f t="shared" si="20"/>
        <v>Film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75" x14ac:dyDescent="0.4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7">
        <f t="shared" si="18"/>
        <v>41.857142857142861</v>
      </c>
      <c r="P198" s="6">
        <f t="shared" si="19"/>
        <v>77.10526315789474</v>
      </c>
      <c r="Q198" s="3" t="str">
        <f t="shared" si="20"/>
        <v>Film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75" x14ac:dyDescent="0.4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7">
        <f t="shared" si="18"/>
        <v>10.48</v>
      </c>
      <c r="P199" s="6">
        <f t="shared" si="19"/>
        <v>32.75</v>
      </c>
      <c r="Q199" s="3" t="str">
        <f t="shared" si="20"/>
        <v>Film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75" x14ac:dyDescent="0.4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7">
        <f t="shared" si="18"/>
        <v>1.1159999999999999</v>
      </c>
      <c r="P200" s="6">
        <f t="shared" si="19"/>
        <v>46.5</v>
      </c>
      <c r="Q200" s="3" t="str">
        <f t="shared" si="20"/>
        <v>Film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75" x14ac:dyDescent="0.4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7">
        <f t="shared" si="18"/>
        <v>0</v>
      </c>
      <c r="P201" s="6" t="str">
        <f t="shared" si="19"/>
        <v>0</v>
      </c>
      <c r="Q201" s="3" t="str">
        <f t="shared" si="20"/>
        <v>Film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.15" x14ac:dyDescent="0.4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7">
        <f t="shared" si="18"/>
        <v>26.192500000000003</v>
      </c>
      <c r="P202" s="6">
        <f t="shared" si="19"/>
        <v>87.308333333333337</v>
      </c>
      <c r="Q202" s="3" t="str">
        <f t="shared" si="20"/>
        <v>Film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75" x14ac:dyDescent="0.4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7">
        <f t="shared" si="18"/>
        <v>58.461538461538467</v>
      </c>
      <c r="P203" s="6">
        <f t="shared" si="19"/>
        <v>54.285714285714285</v>
      </c>
      <c r="Q203" s="3" t="str">
        <f t="shared" si="20"/>
        <v>Film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7">
        <f t="shared" si="18"/>
        <v>0</v>
      </c>
      <c r="P204" s="6" t="str">
        <f t="shared" si="19"/>
        <v>0</v>
      </c>
      <c r="Q204" s="3" t="str">
        <f t="shared" si="20"/>
        <v>Film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75" x14ac:dyDescent="0.4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7">
        <f t="shared" si="18"/>
        <v>29.84</v>
      </c>
      <c r="P205" s="6">
        <f t="shared" si="19"/>
        <v>93.25</v>
      </c>
      <c r="Q205" s="3" t="str">
        <f t="shared" si="20"/>
        <v>Film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75" x14ac:dyDescent="0.4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7">
        <f t="shared" si="18"/>
        <v>50.721666666666664</v>
      </c>
      <c r="P206" s="6">
        <f t="shared" si="19"/>
        <v>117.68368136117556</v>
      </c>
      <c r="Q206" s="3" t="str">
        <f t="shared" si="20"/>
        <v>Film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75" x14ac:dyDescent="0.4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7">
        <f t="shared" si="18"/>
        <v>16.25</v>
      </c>
      <c r="P207" s="6">
        <f t="shared" si="19"/>
        <v>76.470588235294116</v>
      </c>
      <c r="Q207" s="3" t="str">
        <f t="shared" si="20"/>
        <v>Film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75" x14ac:dyDescent="0.4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7">
        <f t="shared" si="18"/>
        <v>0</v>
      </c>
      <c r="P208" s="6" t="str">
        <f t="shared" si="19"/>
        <v>0</v>
      </c>
      <c r="Q208" s="3" t="str">
        <f t="shared" si="20"/>
        <v>Film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75" x14ac:dyDescent="0.4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7">
        <f t="shared" si="18"/>
        <v>15.214285714285714</v>
      </c>
      <c r="P209" s="6">
        <f t="shared" si="19"/>
        <v>163.84615384615384</v>
      </c>
      <c r="Q209" s="3" t="str">
        <f t="shared" si="20"/>
        <v>Film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.3" x14ac:dyDescent="0.4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7">
        <f t="shared" si="18"/>
        <v>0</v>
      </c>
      <c r="P210" s="6" t="str">
        <f t="shared" si="19"/>
        <v>0</v>
      </c>
      <c r="Q210" s="3" t="str">
        <f t="shared" si="20"/>
        <v>Film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75" x14ac:dyDescent="0.4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7">
        <f t="shared" si="18"/>
        <v>0</v>
      </c>
      <c r="P211" s="6" t="str">
        <f t="shared" si="19"/>
        <v>0</v>
      </c>
      <c r="Q211" s="3" t="str">
        <f t="shared" si="20"/>
        <v>Film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75" x14ac:dyDescent="0.4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7">
        <f t="shared" si="18"/>
        <v>25.25</v>
      </c>
      <c r="P212" s="6">
        <f t="shared" si="19"/>
        <v>91.818181818181813</v>
      </c>
      <c r="Q212" s="3" t="str">
        <f t="shared" si="20"/>
        <v>Film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75" x14ac:dyDescent="0.4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7">
        <f t="shared" si="18"/>
        <v>44.6</v>
      </c>
      <c r="P213" s="6">
        <f t="shared" si="19"/>
        <v>185.83333333333334</v>
      </c>
      <c r="Q213" s="3" t="str">
        <f t="shared" si="20"/>
        <v>Film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.15" x14ac:dyDescent="0.4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7">
        <f t="shared" si="18"/>
        <v>1.5873015873015872E-2</v>
      </c>
      <c r="P214" s="6">
        <f t="shared" si="19"/>
        <v>1</v>
      </c>
      <c r="Q214" s="3" t="str">
        <f t="shared" si="20"/>
        <v>Film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75" x14ac:dyDescent="0.4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7">
        <f t="shared" si="18"/>
        <v>0.04</v>
      </c>
      <c r="P215" s="6">
        <f t="shared" si="19"/>
        <v>20</v>
      </c>
      <c r="Q215" s="3" t="str">
        <f t="shared" si="20"/>
        <v>Film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.3" x14ac:dyDescent="0.4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7">
        <f t="shared" si="18"/>
        <v>8.0000000000000002E-3</v>
      </c>
      <c r="P216" s="6">
        <f t="shared" si="19"/>
        <v>1</v>
      </c>
      <c r="Q216" s="3" t="str">
        <f t="shared" si="20"/>
        <v>Film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75" x14ac:dyDescent="0.4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7">
        <f t="shared" si="18"/>
        <v>0.22727272727272727</v>
      </c>
      <c r="P217" s="6">
        <f t="shared" si="19"/>
        <v>10</v>
      </c>
      <c r="Q217" s="3" t="str">
        <f t="shared" si="20"/>
        <v>Film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75" x14ac:dyDescent="0.4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7">
        <f t="shared" si="18"/>
        <v>55.698440000000005</v>
      </c>
      <c r="P218" s="6">
        <f t="shared" si="19"/>
        <v>331.53833333333336</v>
      </c>
      <c r="Q218" s="3" t="str">
        <f t="shared" si="20"/>
        <v>Film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7">
        <f t="shared" si="18"/>
        <v>11.943</v>
      </c>
      <c r="P219" s="6">
        <f t="shared" si="19"/>
        <v>314.28947368421052</v>
      </c>
      <c r="Q219" s="3" t="str">
        <f t="shared" si="20"/>
        <v>Film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75" x14ac:dyDescent="0.4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7">
        <f t="shared" si="18"/>
        <v>2</v>
      </c>
      <c r="P220" s="6">
        <f t="shared" si="19"/>
        <v>100</v>
      </c>
      <c r="Q220" s="3" t="str">
        <f t="shared" si="20"/>
        <v>Film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.15" x14ac:dyDescent="0.4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7">
        <f t="shared" si="18"/>
        <v>17.630000000000003</v>
      </c>
      <c r="P221" s="6">
        <f t="shared" si="19"/>
        <v>115.98684210526316</v>
      </c>
      <c r="Q221" s="3" t="str">
        <f t="shared" si="20"/>
        <v>Film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75" x14ac:dyDescent="0.4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7">
        <f t="shared" si="18"/>
        <v>0.72</v>
      </c>
      <c r="P222" s="6">
        <f t="shared" si="19"/>
        <v>120</v>
      </c>
      <c r="Q222" s="3" t="str">
        <f t="shared" si="20"/>
        <v>Film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7">
        <f t="shared" si="18"/>
        <v>0</v>
      </c>
      <c r="P223" s="6" t="str">
        <f t="shared" si="19"/>
        <v>0</v>
      </c>
      <c r="Q223" s="3" t="str">
        <f t="shared" si="20"/>
        <v>Film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75" x14ac:dyDescent="0.4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7">
        <f t="shared" si="18"/>
        <v>13</v>
      </c>
      <c r="P224" s="6">
        <f t="shared" si="19"/>
        <v>65</v>
      </c>
      <c r="Q224" s="3" t="str">
        <f t="shared" si="20"/>
        <v>Film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75" x14ac:dyDescent="0.4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7">
        <f t="shared" si="18"/>
        <v>0</v>
      </c>
      <c r="P225" s="6" t="str">
        <f t="shared" si="19"/>
        <v>0</v>
      </c>
      <c r="Q225" s="3" t="str">
        <f t="shared" si="20"/>
        <v>Film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.3" x14ac:dyDescent="0.4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7">
        <f t="shared" si="18"/>
        <v>0</v>
      </c>
      <c r="P226" s="6" t="str">
        <f t="shared" si="19"/>
        <v>0</v>
      </c>
      <c r="Q226" s="3" t="str">
        <f t="shared" si="20"/>
        <v>Film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75" x14ac:dyDescent="0.4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7">
        <f t="shared" si="18"/>
        <v>0</v>
      </c>
      <c r="P227" s="6" t="str">
        <f t="shared" si="19"/>
        <v>0</v>
      </c>
      <c r="Q227" s="3" t="str">
        <f t="shared" si="20"/>
        <v>Film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75" x14ac:dyDescent="0.4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7">
        <f t="shared" si="18"/>
        <v>0.86206896551724133</v>
      </c>
      <c r="P228" s="6">
        <f t="shared" si="19"/>
        <v>125</v>
      </c>
      <c r="Q228" s="3" t="str">
        <f t="shared" si="20"/>
        <v>Film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75" x14ac:dyDescent="0.4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7">
        <f t="shared" si="18"/>
        <v>0</v>
      </c>
      <c r="P229" s="6" t="str">
        <f t="shared" si="19"/>
        <v>0</v>
      </c>
      <c r="Q229" s="3" t="str">
        <f t="shared" si="20"/>
        <v>Film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.15" x14ac:dyDescent="0.4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7">
        <f t="shared" si="18"/>
        <v>0</v>
      </c>
      <c r="P230" s="6" t="str">
        <f t="shared" si="19"/>
        <v>0</v>
      </c>
      <c r="Q230" s="3" t="str">
        <f t="shared" si="20"/>
        <v>Film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75" x14ac:dyDescent="0.4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7">
        <f t="shared" si="18"/>
        <v>0</v>
      </c>
      <c r="P231" s="6" t="str">
        <f t="shared" si="19"/>
        <v>0</v>
      </c>
      <c r="Q231" s="3" t="str">
        <f t="shared" si="20"/>
        <v>Film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75" x14ac:dyDescent="0.4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7">
        <f t="shared" si="18"/>
        <v>0.4</v>
      </c>
      <c r="P232" s="6">
        <f t="shared" si="19"/>
        <v>30</v>
      </c>
      <c r="Q232" s="3" t="str">
        <f t="shared" si="20"/>
        <v>Film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75" x14ac:dyDescent="0.4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7">
        <f t="shared" si="18"/>
        <v>0</v>
      </c>
      <c r="P233" s="6" t="str">
        <f t="shared" si="19"/>
        <v>0</v>
      </c>
      <c r="Q233" s="3" t="str">
        <f t="shared" si="20"/>
        <v>Film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75" x14ac:dyDescent="0.4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7">
        <f t="shared" si="18"/>
        <v>2.75</v>
      </c>
      <c r="P234" s="6">
        <f t="shared" si="19"/>
        <v>15.714285714285714</v>
      </c>
      <c r="Q234" s="3" t="str">
        <f t="shared" si="20"/>
        <v>Film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75" x14ac:dyDescent="0.4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7">
        <f t="shared" si="18"/>
        <v>0</v>
      </c>
      <c r="P235" s="6" t="str">
        <f t="shared" si="19"/>
        <v>0</v>
      </c>
      <c r="Q235" s="3" t="str">
        <f t="shared" si="20"/>
        <v>Film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75" x14ac:dyDescent="0.4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7">
        <f t="shared" si="18"/>
        <v>40.1</v>
      </c>
      <c r="P236" s="6">
        <f t="shared" si="19"/>
        <v>80.2</v>
      </c>
      <c r="Q236" s="3" t="str">
        <f t="shared" si="20"/>
        <v>Film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75" x14ac:dyDescent="0.4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7">
        <f t="shared" si="18"/>
        <v>0</v>
      </c>
      <c r="P237" s="6" t="str">
        <f t="shared" si="19"/>
        <v>0</v>
      </c>
      <c r="Q237" s="3" t="str">
        <f t="shared" si="20"/>
        <v>Film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75" x14ac:dyDescent="0.4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7">
        <f t="shared" si="18"/>
        <v>0</v>
      </c>
      <c r="P238" s="6" t="str">
        <f t="shared" si="19"/>
        <v>0</v>
      </c>
      <c r="Q238" s="3" t="str">
        <f t="shared" si="20"/>
        <v>Film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.15" x14ac:dyDescent="0.4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7">
        <f t="shared" si="18"/>
        <v>0.33333333333333337</v>
      </c>
      <c r="P239" s="6">
        <f t="shared" si="19"/>
        <v>50</v>
      </c>
      <c r="Q239" s="3" t="str">
        <f t="shared" si="20"/>
        <v>Film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75" x14ac:dyDescent="0.4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7">
        <f t="shared" si="18"/>
        <v>0</v>
      </c>
      <c r="P240" s="6" t="str">
        <f t="shared" si="19"/>
        <v>0</v>
      </c>
      <c r="Q240" s="3" t="str">
        <f t="shared" si="20"/>
        <v>Film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75" x14ac:dyDescent="0.4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7">
        <f t="shared" si="18"/>
        <v>25</v>
      </c>
      <c r="P241" s="6">
        <f t="shared" si="19"/>
        <v>50</v>
      </c>
      <c r="Q241" s="3" t="str">
        <f t="shared" si="20"/>
        <v>Film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.3" x14ac:dyDescent="0.4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7">
        <f t="shared" si="18"/>
        <v>107.63413333333334</v>
      </c>
      <c r="P242" s="6">
        <f t="shared" si="19"/>
        <v>117.84759124087591</v>
      </c>
      <c r="Q242" s="3" t="str">
        <f t="shared" si="20"/>
        <v>Film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75" x14ac:dyDescent="0.4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7">
        <f t="shared" si="18"/>
        <v>112.63736263736264</v>
      </c>
      <c r="P243" s="6">
        <f t="shared" si="19"/>
        <v>109.04255319148936</v>
      </c>
      <c r="Q243" s="3" t="str">
        <f t="shared" si="20"/>
        <v>Film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75" x14ac:dyDescent="0.4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7">
        <f t="shared" si="18"/>
        <v>113.46153846153845</v>
      </c>
      <c r="P244" s="6">
        <f t="shared" si="19"/>
        <v>73.019801980198025</v>
      </c>
      <c r="Q244" s="3" t="str">
        <f t="shared" si="20"/>
        <v>Film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75" x14ac:dyDescent="0.4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7">
        <f t="shared" si="18"/>
        <v>102.592</v>
      </c>
      <c r="P245" s="6">
        <f t="shared" si="19"/>
        <v>78.195121951219505</v>
      </c>
      <c r="Q245" s="3" t="str">
        <f t="shared" si="20"/>
        <v>Film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.3" x14ac:dyDescent="0.4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7">
        <f t="shared" si="18"/>
        <v>113.75714285714287</v>
      </c>
      <c r="P246" s="6">
        <f t="shared" si="19"/>
        <v>47.398809523809526</v>
      </c>
      <c r="Q246" s="3" t="str">
        <f t="shared" si="20"/>
        <v>Film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75" x14ac:dyDescent="0.4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7">
        <f t="shared" si="18"/>
        <v>103.71999999999998</v>
      </c>
      <c r="P247" s="6">
        <f t="shared" si="19"/>
        <v>54.020833333333336</v>
      </c>
      <c r="Q247" s="3" t="str">
        <f t="shared" si="20"/>
        <v>Film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75" x14ac:dyDescent="0.4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7">
        <f t="shared" si="18"/>
        <v>305.46000000000004</v>
      </c>
      <c r="P248" s="6">
        <f t="shared" si="19"/>
        <v>68.488789237668158</v>
      </c>
      <c r="Q248" s="3" t="str">
        <f t="shared" si="20"/>
        <v>Film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.3" x14ac:dyDescent="0.4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7">
        <f t="shared" si="18"/>
        <v>134.1</v>
      </c>
      <c r="P249" s="6">
        <f t="shared" si="19"/>
        <v>108.14516129032258</v>
      </c>
      <c r="Q249" s="3" t="str">
        <f t="shared" si="20"/>
        <v>Film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75" x14ac:dyDescent="0.4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7">
        <f t="shared" si="18"/>
        <v>101.33294117647058</v>
      </c>
      <c r="P250" s="6">
        <f t="shared" si="19"/>
        <v>589.95205479452056</v>
      </c>
      <c r="Q250" s="3" t="str">
        <f t="shared" si="20"/>
        <v>Film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.3" x14ac:dyDescent="0.4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7">
        <f t="shared" si="18"/>
        <v>112.92</v>
      </c>
      <c r="P251" s="6">
        <f t="shared" si="19"/>
        <v>48.051063829787232</v>
      </c>
      <c r="Q251" s="3" t="str">
        <f t="shared" si="20"/>
        <v>Film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75" x14ac:dyDescent="0.4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7">
        <f t="shared" si="18"/>
        <v>105.58333333333334</v>
      </c>
      <c r="P252" s="6">
        <f t="shared" si="19"/>
        <v>72.482837528604122</v>
      </c>
      <c r="Q252" s="3" t="str">
        <f t="shared" si="20"/>
        <v>Film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75" x14ac:dyDescent="0.4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7">
        <f t="shared" si="18"/>
        <v>125.57142857142858</v>
      </c>
      <c r="P253" s="6">
        <f t="shared" si="19"/>
        <v>57.077922077922075</v>
      </c>
      <c r="Q253" s="3" t="str">
        <f t="shared" si="20"/>
        <v>Film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75" x14ac:dyDescent="0.4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7">
        <f t="shared" si="18"/>
        <v>184.56</v>
      </c>
      <c r="P254" s="6">
        <f t="shared" si="19"/>
        <v>85.444444444444443</v>
      </c>
      <c r="Q254" s="3" t="str">
        <f t="shared" si="20"/>
        <v>Film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.3" x14ac:dyDescent="0.4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7">
        <f t="shared" si="18"/>
        <v>100.73333333333335</v>
      </c>
      <c r="P255" s="6">
        <f t="shared" si="19"/>
        <v>215.85714285714286</v>
      </c>
      <c r="Q255" s="3" t="str">
        <f t="shared" si="20"/>
        <v>Film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75" x14ac:dyDescent="0.4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7">
        <f t="shared" si="18"/>
        <v>116.94725</v>
      </c>
      <c r="P256" s="6">
        <f t="shared" si="19"/>
        <v>89.38643312101911</v>
      </c>
      <c r="Q256" s="3" t="str">
        <f t="shared" si="20"/>
        <v>Film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.15" x14ac:dyDescent="0.4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7">
        <f t="shared" si="18"/>
        <v>106.73325</v>
      </c>
      <c r="P257" s="6">
        <f t="shared" si="19"/>
        <v>45.418404255319146</v>
      </c>
      <c r="Q257" s="3" t="str">
        <f t="shared" si="20"/>
        <v>Film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75" x14ac:dyDescent="0.4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7">
        <f t="shared" si="18"/>
        <v>139.1</v>
      </c>
      <c r="P258" s="6">
        <f t="shared" si="19"/>
        <v>65.756363636363631</v>
      </c>
      <c r="Q258" s="3" t="str">
        <f t="shared" si="20"/>
        <v>Film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75" x14ac:dyDescent="0.4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7">
        <f t="shared" ref="O259:O322" si="24">((E259/D259)*100)</f>
        <v>106.72648571428572</v>
      </c>
      <c r="P259" s="6">
        <f t="shared" ref="P259:P322" si="25">IF(E259=0,"0",E259/L259)</f>
        <v>66.70405357142856</v>
      </c>
      <c r="Q259" s="3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3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.3" x14ac:dyDescent="0.4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7">
        <f t="shared" si="24"/>
        <v>191.14</v>
      </c>
      <c r="P260" s="6">
        <f t="shared" si="25"/>
        <v>83.345930232558146</v>
      </c>
      <c r="Q260" s="3" t="str">
        <f t="shared" si="26"/>
        <v>Film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.3" x14ac:dyDescent="0.4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7">
        <f t="shared" si="24"/>
        <v>131.93789333333334</v>
      </c>
      <c r="P261" s="6">
        <f t="shared" si="25"/>
        <v>105.04609341825902</v>
      </c>
      <c r="Q261" s="3" t="str">
        <f t="shared" si="26"/>
        <v>Film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75" x14ac:dyDescent="0.4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7">
        <f t="shared" si="24"/>
        <v>106.4</v>
      </c>
      <c r="P262" s="6">
        <f t="shared" si="25"/>
        <v>120.90909090909091</v>
      </c>
      <c r="Q262" s="3" t="str">
        <f t="shared" si="26"/>
        <v>Film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.15" x14ac:dyDescent="0.4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7">
        <f t="shared" si="24"/>
        <v>107.4</v>
      </c>
      <c r="P263" s="6">
        <f t="shared" si="25"/>
        <v>97.63636363636364</v>
      </c>
      <c r="Q263" s="3" t="str">
        <f t="shared" si="26"/>
        <v>Film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.15" x14ac:dyDescent="0.4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7">
        <f t="shared" si="24"/>
        <v>240</v>
      </c>
      <c r="P264" s="6">
        <f t="shared" si="25"/>
        <v>41.379310344827587</v>
      </c>
      <c r="Q264" s="3" t="str">
        <f t="shared" si="26"/>
        <v>Film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.3" x14ac:dyDescent="0.4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7">
        <f t="shared" si="24"/>
        <v>118.08108</v>
      </c>
      <c r="P265" s="6">
        <f t="shared" si="25"/>
        <v>30.654485981308412</v>
      </c>
      <c r="Q265" s="3" t="str">
        <f t="shared" si="26"/>
        <v>Film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.3" x14ac:dyDescent="0.4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7">
        <f t="shared" si="24"/>
        <v>118.19999999999999</v>
      </c>
      <c r="P266" s="6">
        <f t="shared" si="25"/>
        <v>64.945054945054949</v>
      </c>
      <c r="Q266" s="3" t="str">
        <f t="shared" si="26"/>
        <v>Film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.3" x14ac:dyDescent="0.4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7">
        <f t="shared" si="24"/>
        <v>111.1</v>
      </c>
      <c r="P267" s="6">
        <f t="shared" si="25"/>
        <v>95.775862068965523</v>
      </c>
      <c r="Q267" s="3" t="str">
        <f t="shared" si="26"/>
        <v>Film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.3" x14ac:dyDescent="0.4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7">
        <f t="shared" si="24"/>
        <v>145.5</v>
      </c>
      <c r="P268" s="6">
        <f t="shared" si="25"/>
        <v>40.416666666666664</v>
      </c>
      <c r="Q268" s="3" t="str">
        <f t="shared" si="26"/>
        <v>Film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75" x14ac:dyDescent="0.4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7">
        <f t="shared" si="24"/>
        <v>131.62883248730967</v>
      </c>
      <c r="P269" s="6">
        <f t="shared" si="25"/>
        <v>78.578424242424248</v>
      </c>
      <c r="Q269" s="3" t="str">
        <f t="shared" si="26"/>
        <v>Film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75" x14ac:dyDescent="0.4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7">
        <f t="shared" si="24"/>
        <v>111.4</v>
      </c>
      <c r="P270" s="6">
        <f t="shared" si="25"/>
        <v>50.18018018018018</v>
      </c>
      <c r="Q270" s="3" t="str">
        <f t="shared" si="26"/>
        <v>Film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75" x14ac:dyDescent="0.4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7">
        <f t="shared" si="24"/>
        <v>147.23376999999999</v>
      </c>
      <c r="P271" s="6">
        <f t="shared" si="25"/>
        <v>92.251735588972423</v>
      </c>
      <c r="Q271" s="3" t="str">
        <f t="shared" si="26"/>
        <v>Film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75" x14ac:dyDescent="0.4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7">
        <f t="shared" si="24"/>
        <v>152.60869565217391</v>
      </c>
      <c r="P272" s="6">
        <f t="shared" si="25"/>
        <v>57.540983606557376</v>
      </c>
      <c r="Q272" s="3" t="str">
        <f t="shared" si="26"/>
        <v>Film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75" x14ac:dyDescent="0.4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7">
        <f t="shared" si="24"/>
        <v>104.67999999999999</v>
      </c>
      <c r="P273" s="6">
        <f t="shared" si="25"/>
        <v>109.42160278745645</v>
      </c>
      <c r="Q273" s="3" t="str">
        <f t="shared" si="26"/>
        <v>Film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75" x14ac:dyDescent="0.4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7">
        <f t="shared" si="24"/>
        <v>177.43366666666668</v>
      </c>
      <c r="P274" s="6">
        <f t="shared" si="25"/>
        <v>81.892461538461546</v>
      </c>
      <c r="Q274" s="3" t="str">
        <f t="shared" si="26"/>
        <v>Film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.3" x14ac:dyDescent="0.4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7">
        <f t="shared" si="24"/>
        <v>107.7758</v>
      </c>
      <c r="P275" s="6">
        <f t="shared" si="25"/>
        <v>45.667711864406776</v>
      </c>
      <c r="Q275" s="3" t="str">
        <f t="shared" si="26"/>
        <v>Film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75" x14ac:dyDescent="0.4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7">
        <f t="shared" si="24"/>
        <v>156</v>
      </c>
      <c r="P276" s="6">
        <f t="shared" si="25"/>
        <v>55.221238938053098</v>
      </c>
      <c r="Q276" s="3" t="str">
        <f t="shared" si="26"/>
        <v>Film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75" x14ac:dyDescent="0.4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7">
        <f t="shared" si="24"/>
        <v>108.395</v>
      </c>
      <c r="P277" s="6">
        <f t="shared" si="25"/>
        <v>65.298192771084331</v>
      </c>
      <c r="Q277" s="3" t="str">
        <f t="shared" si="26"/>
        <v>Film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75" x14ac:dyDescent="0.4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7">
        <f t="shared" si="24"/>
        <v>147.6</v>
      </c>
      <c r="P278" s="6">
        <f t="shared" si="25"/>
        <v>95.225806451612897</v>
      </c>
      <c r="Q278" s="3" t="str">
        <f t="shared" si="26"/>
        <v>Film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.3" x14ac:dyDescent="0.4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7">
        <f t="shared" si="24"/>
        <v>110.38153846153847</v>
      </c>
      <c r="P279" s="6">
        <f t="shared" si="25"/>
        <v>75.444794952681391</v>
      </c>
      <c r="Q279" s="3" t="str">
        <f t="shared" si="26"/>
        <v>Film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.15" x14ac:dyDescent="0.4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7">
        <f t="shared" si="24"/>
        <v>150.34814814814814</v>
      </c>
      <c r="P280" s="6">
        <f t="shared" si="25"/>
        <v>97.816867469879512</v>
      </c>
      <c r="Q280" s="3" t="str">
        <f t="shared" si="26"/>
        <v>Film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75" x14ac:dyDescent="0.4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7">
        <f t="shared" si="24"/>
        <v>157.31829411764707</v>
      </c>
      <c r="P281" s="6">
        <f t="shared" si="25"/>
        <v>87.685606557377056</v>
      </c>
      <c r="Q281" s="3" t="str">
        <f t="shared" si="26"/>
        <v>Film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75" x14ac:dyDescent="0.4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7">
        <f t="shared" si="24"/>
        <v>156.14400000000001</v>
      </c>
      <c r="P282" s="6">
        <f t="shared" si="25"/>
        <v>54.748948106591868</v>
      </c>
      <c r="Q282" s="3" t="str">
        <f t="shared" si="26"/>
        <v>Film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75" x14ac:dyDescent="0.4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7">
        <f t="shared" si="24"/>
        <v>120.58763636363636</v>
      </c>
      <c r="P283" s="6">
        <f t="shared" si="25"/>
        <v>83.953417721518989</v>
      </c>
      <c r="Q283" s="3" t="str">
        <f t="shared" si="26"/>
        <v>Film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75" x14ac:dyDescent="0.4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7">
        <f t="shared" si="24"/>
        <v>101.18888888888888</v>
      </c>
      <c r="P284" s="6">
        <f t="shared" si="25"/>
        <v>254.38547486033519</v>
      </c>
      <c r="Q284" s="3" t="str">
        <f t="shared" si="26"/>
        <v>Film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.15" x14ac:dyDescent="0.4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7">
        <f t="shared" si="24"/>
        <v>114.27249999999999</v>
      </c>
      <c r="P285" s="6">
        <f t="shared" si="25"/>
        <v>101.8269801980198</v>
      </c>
      <c r="Q285" s="3" t="str">
        <f t="shared" si="26"/>
        <v>Film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75" x14ac:dyDescent="0.4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7">
        <f t="shared" si="24"/>
        <v>104.62615</v>
      </c>
      <c r="P286" s="6">
        <f t="shared" si="25"/>
        <v>55.066394736842106</v>
      </c>
      <c r="Q286" s="3" t="str">
        <f t="shared" si="26"/>
        <v>Film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75" x14ac:dyDescent="0.4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7">
        <f t="shared" si="24"/>
        <v>228.82507142857142</v>
      </c>
      <c r="P287" s="6">
        <f t="shared" si="25"/>
        <v>56.901438721136763</v>
      </c>
      <c r="Q287" s="3" t="str">
        <f t="shared" si="26"/>
        <v>Film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75" x14ac:dyDescent="0.4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7">
        <f t="shared" si="24"/>
        <v>109.15333333333332</v>
      </c>
      <c r="P288" s="6">
        <f t="shared" si="25"/>
        <v>121.28148148148148</v>
      </c>
      <c r="Q288" s="3" t="str">
        <f t="shared" si="26"/>
        <v>Film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.15" x14ac:dyDescent="0.4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7">
        <f t="shared" si="24"/>
        <v>176.29999999999998</v>
      </c>
      <c r="P289" s="6">
        <f t="shared" si="25"/>
        <v>91.189655172413794</v>
      </c>
      <c r="Q289" s="3" t="str">
        <f t="shared" si="26"/>
        <v>Film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.3" x14ac:dyDescent="0.4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7">
        <f t="shared" si="24"/>
        <v>103.21061999999999</v>
      </c>
      <c r="P290" s="6">
        <f t="shared" si="25"/>
        <v>115.44812080536913</v>
      </c>
      <c r="Q290" s="3" t="str">
        <f t="shared" si="26"/>
        <v>Film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75" x14ac:dyDescent="0.4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7">
        <f t="shared" si="24"/>
        <v>104.82000000000001</v>
      </c>
      <c r="P291" s="6">
        <f t="shared" si="25"/>
        <v>67.771551724137936</v>
      </c>
      <c r="Q291" s="3" t="str">
        <f t="shared" si="26"/>
        <v>Film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.15" x14ac:dyDescent="0.4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7">
        <f t="shared" si="24"/>
        <v>106.68444444444445</v>
      </c>
      <c r="P292" s="6">
        <f t="shared" si="25"/>
        <v>28.576190476190476</v>
      </c>
      <c r="Q292" s="3" t="str">
        <f t="shared" si="26"/>
        <v>Film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75" x14ac:dyDescent="0.4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7">
        <f t="shared" si="24"/>
        <v>120.02</v>
      </c>
      <c r="P293" s="6">
        <f t="shared" si="25"/>
        <v>46.8828125</v>
      </c>
      <c r="Q293" s="3" t="str">
        <f t="shared" si="26"/>
        <v>Film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.3" x14ac:dyDescent="0.4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7">
        <f t="shared" si="24"/>
        <v>101.50693333333334</v>
      </c>
      <c r="P294" s="6">
        <f t="shared" si="25"/>
        <v>154.42231237322514</v>
      </c>
      <c r="Q294" s="3" t="str">
        <f t="shared" si="26"/>
        <v>Film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75" x14ac:dyDescent="0.4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7">
        <f t="shared" si="24"/>
        <v>101.38461538461539</v>
      </c>
      <c r="P295" s="6">
        <f t="shared" si="25"/>
        <v>201.22137404580153</v>
      </c>
      <c r="Q295" s="3" t="str">
        <f t="shared" si="26"/>
        <v>Film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900000000000006" x14ac:dyDescent="0.4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7">
        <f t="shared" si="24"/>
        <v>100</v>
      </c>
      <c r="P296" s="6">
        <f t="shared" si="25"/>
        <v>100</v>
      </c>
      <c r="Q296" s="3" t="str">
        <f t="shared" si="26"/>
        <v>Film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75" x14ac:dyDescent="0.4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7">
        <f t="shared" si="24"/>
        <v>133.10911999999999</v>
      </c>
      <c r="P297" s="6">
        <f t="shared" si="25"/>
        <v>100.08204511278196</v>
      </c>
      <c r="Q297" s="3" t="str">
        <f t="shared" si="26"/>
        <v>Film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75" x14ac:dyDescent="0.4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7">
        <f t="shared" si="24"/>
        <v>118.72620000000001</v>
      </c>
      <c r="P298" s="6">
        <f t="shared" si="25"/>
        <v>230.08953488372092</v>
      </c>
      <c r="Q298" s="3" t="str">
        <f t="shared" si="26"/>
        <v>Film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75" x14ac:dyDescent="0.4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7">
        <f t="shared" si="24"/>
        <v>100.64</v>
      </c>
      <c r="P299" s="6">
        <f t="shared" si="25"/>
        <v>141.74647887323943</v>
      </c>
      <c r="Q299" s="3" t="str">
        <f t="shared" si="26"/>
        <v>Film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.15" x14ac:dyDescent="0.4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7">
        <f t="shared" si="24"/>
        <v>108.93241269841269</v>
      </c>
      <c r="P300" s="6">
        <f t="shared" si="25"/>
        <v>56.344351395730705</v>
      </c>
      <c r="Q300" s="3" t="str">
        <f t="shared" si="26"/>
        <v>Film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.3" x14ac:dyDescent="0.4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7">
        <f t="shared" si="24"/>
        <v>178.95250000000001</v>
      </c>
      <c r="P301" s="6">
        <f t="shared" si="25"/>
        <v>73.341188524590166</v>
      </c>
      <c r="Q301" s="3" t="str">
        <f t="shared" si="26"/>
        <v>Film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75" x14ac:dyDescent="0.4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7">
        <f t="shared" si="24"/>
        <v>101.72264</v>
      </c>
      <c r="P302" s="6">
        <f t="shared" si="25"/>
        <v>85.337785234899329</v>
      </c>
      <c r="Q302" s="3" t="str">
        <f t="shared" si="26"/>
        <v>Film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75" x14ac:dyDescent="0.4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7">
        <f t="shared" si="24"/>
        <v>118.73499999999999</v>
      </c>
      <c r="P303" s="6">
        <f t="shared" si="25"/>
        <v>61.496215139442228</v>
      </c>
      <c r="Q303" s="3" t="str">
        <f t="shared" si="26"/>
        <v>Film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.3" x14ac:dyDescent="0.4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7">
        <f t="shared" si="24"/>
        <v>100.46</v>
      </c>
      <c r="P304" s="6">
        <f t="shared" si="25"/>
        <v>93.018518518518519</v>
      </c>
      <c r="Q304" s="3" t="str">
        <f t="shared" si="26"/>
        <v>Film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75" x14ac:dyDescent="0.4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7">
        <f t="shared" si="24"/>
        <v>137.46666666666667</v>
      </c>
      <c r="P305" s="6">
        <f t="shared" si="25"/>
        <v>50.292682926829265</v>
      </c>
      <c r="Q305" s="3" t="str">
        <f t="shared" si="26"/>
        <v>Film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.15" x14ac:dyDescent="0.4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7">
        <f t="shared" si="24"/>
        <v>231.64705882352939</v>
      </c>
      <c r="P306" s="6">
        <f t="shared" si="25"/>
        <v>106.43243243243244</v>
      </c>
      <c r="Q306" s="3" t="str">
        <f t="shared" si="26"/>
        <v>Film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75" x14ac:dyDescent="0.4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7">
        <f t="shared" si="24"/>
        <v>130.33333333333331</v>
      </c>
      <c r="P307" s="6">
        <f t="shared" si="25"/>
        <v>51.719576719576722</v>
      </c>
      <c r="Q307" s="3" t="str">
        <f t="shared" si="26"/>
        <v>Film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.15" x14ac:dyDescent="0.4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7">
        <f t="shared" si="24"/>
        <v>292.89999999999998</v>
      </c>
      <c r="P308" s="6">
        <f t="shared" si="25"/>
        <v>36.612499999999997</v>
      </c>
      <c r="Q308" s="3" t="str">
        <f t="shared" si="26"/>
        <v>Film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7">
        <f t="shared" si="24"/>
        <v>111.31818181818183</v>
      </c>
      <c r="P309" s="6">
        <f t="shared" si="25"/>
        <v>42.517361111111114</v>
      </c>
      <c r="Q309" s="3" t="str">
        <f t="shared" si="26"/>
        <v>Film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75" x14ac:dyDescent="0.4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7">
        <f t="shared" si="24"/>
        <v>105.56666666666668</v>
      </c>
      <c r="P310" s="6">
        <f t="shared" si="25"/>
        <v>62.712871287128714</v>
      </c>
      <c r="Q310" s="3" t="str">
        <f t="shared" si="26"/>
        <v>Film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75" x14ac:dyDescent="0.4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7">
        <f t="shared" si="24"/>
        <v>118.94444444444446</v>
      </c>
      <c r="P311" s="6">
        <f t="shared" si="25"/>
        <v>89.957983193277315</v>
      </c>
      <c r="Q311" s="3" t="str">
        <f t="shared" si="26"/>
        <v>Film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75" x14ac:dyDescent="0.4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7">
        <f t="shared" si="24"/>
        <v>104.129</v>
      </c>
      <c r="P312" s="6">
        <f t="shared" si="25"/>
        <v>28.924722222222222</v>
      </c>
      <c r="Q312" s="3" t="str">
        <f t="shared" si="26"/>
        <v>Film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75" x14ac:dyDescent="0.4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7">
        <f t="shared" si="24"/>
        <v>104.10165000000001</v>
      </c>
      <c r="P313" s="6">
        <f t="shared" si="25"/>
        <v>138.8022</v>
      </c>
      <c r="Q313" s="3" t="str">
        <f t="shared" si="26"/>
        <v>Film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.3" x14ac:dyDescent="0.4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7">
        <f t="shared" si="24"/>
        <v>111.87499999999999</v>
      </c>
      <c r="P314" s="6">
        <f t="shared" si="25"/>
        <v>61.301369863013697</v>
      </c>
      <c r="Q314" s="3" t="str">
        <f t="shared" si="26"/>
        <v>Film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.3" x14ac:dyDescent="0.4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7">
        <f t="shared" si="24"/>
        <v>104.73529411764706</v>
      </c>
      <c r="P315" s="6">
        <f t="shared" si="25"/>
        <v>80.202702702702709</v>
      </c>
      <c r="Q315" s="3" t="str">
        <f t="shared" si="26"/>
        <v>Film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75" x14ac:dyDescent="0.4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7">
        <f t="shared" si="24"/>
        <v>385.15000000000003</v>
      </c>
      <c r="P316" s="6">
        <f t="shared" si="25"/>
        <v>32.095833333333331</v>
      </c>
      <c r="Q316" s="3" t="str">
        <f t="shared" si="26"/>
        <v>Film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75" x14ac:dyDescent="0.4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7">
        <f t="shared" si="24"/>
        <v>101.248</v>
      </c>
      <c r="P317" s="6">
        <f t="shared" si="25"/>
        <v>200.88888888888889</v>
      </c>
      <c r="Q317" s="3" t="str">
        <f t="shared" si="26"/>
        <v>Film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.15" x14ac:dyDescent="0.4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7">
        <f t="shared" si="24"/>
        <v>113.77333333333333</v>
      </c>
      <c r="P318" s="6">
        <f t="shared" si="25"/>
        <v>108.01265822784811</v>
      </c>
      <c r="Q318" s="3" t="str">
        <f t="shared" si="26"/>
        <v>Film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75" x14ac:dyDescent="0.4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7">
        <f t="shared" si="24"/>
        <v>100.80333333333333</v>
      </c>
      <c r="P319" s="6">
        <f t="shared" si="25"/>
        <v>95.699367088607602</v>
      </c>
      <c r="Q319" s="3" t="str">
        <f t="shared" si="26"/>
        <v>Film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75" x14ac:dyDescent="0.4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7">
        <f t="shared" si="24"/>
        <v>283.32</v>
      </c>
      <c r="P320" s="6">
        <f t="shared" si="25"/>
        <v>49.880281690140848</v>
      </c>
      <c r="Q320" s="3" t="str">
        <f t="shared" si="26"/>
        <v>Film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.3" x14ac:dyDescent="0.4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7">
        <f t="shared" si="24"/>
        <v>112.68</v>
      </c>
      <c r="P321" s="6">
        <f t="shared" si="25"/>
        <v>110.47058823529412</v>
      </c>
      <c r="Q321" s="3" t="str">
        <f t="shared" si="26"/>
        <v>Film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75" x14ac:dyDescent="0.4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7">
        <f t="shared" si="24"/>
        <v>106.58000000000001</v>
      </c>
      <c r="P322" s="6">
        <f t="shared" si="25"/>
        <v>134.91139240506328</v>
      </c>
      <c r="Q322" s="3" t="str">
        <f t="shared" si="26"/>
        <v>Film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75" x14ac:dyDescent="0.4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7">
        <f t="shared" ref="O323:O386" si="30">((E323/D323)*100)</f>
        <v>102.66285714285715</v>
      </c>
      <c r="P323" s="6">
        <f t="shared" ref="P323:P386" si="31">IF(E323=0,"0",E323/L323)</f>
        <v>106.62314540059347</v>
      </c>
      <c r="Q323" s="3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3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75" x14ac:dyDescent="0.4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7">
        <f t="shared" si="30"/>
        <v>107.91200000000001</v>
      </c>
      <c r="P324" s="6">
        <f t="shared" si="31"/>
        <v>145.04301075268816</v>
      </c>
      <c r="Q324" s="3" t="str">
        <f t="shared" si="32"/>
        <v>Film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75" x14ac:dyDescent="0.4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7">
        <f t="shared" si="30"/>
        <v>123.07407407407408</v>
      </c>
      <c r="P325" s="6">
        <f t="shared" si="31"/>
        <v>114.58620689655173</v>
      </c>
      <c r="Q325" s="3" t="str">
        <f t="shared" si="32"/>
        <v>Film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75" x14ac:dyDescent="0.4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7">
        <f t="shared" si="30"/>
        <v>101.6</v>
      </c>
      <c r="P326" s="6">
        <f t="shared" si="31"/>
        <v>105.3170731707317</v>
      </c>
      <c r="Q326" s="3" t="str">
        <f t="shared" si="32"/>
        <v>Film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75" x14ac:dyDescent="0.4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7">
        <f t="shared" si="30"/>
        <v>104.396</v>
      </c>
      <c r="P327" s="6">
        <f t="shared" si="31"/>
        <v>70.921195652173907</v>
      </c>
      <c r="Q327" s="3" t="str">
        <f t="shared" si="32"/>
        <v>Film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75" x14ac:dyDescent="0.4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7">
        <f t="shared" si="30"/>
        <v>112.92973333333333</v>
      </c>
      <c r="P328" s="6">
        <f t="shared" si="31"/>
        <v>147.17167680278018</v>
      </c>
      <c r="Q328" s="3" t="str">
        <f t="shared" si="32"/>
        <v>Film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75" x14ac:dyDescent="0.4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7">
        <f t="shared" si="30"/>
        <v>136.4</v>
      </c>
      <c r="P329" s="6">
        <f t="shared" si="31"/>
        <v>160.47058823529412</v>
      </c>
      <c r="Q329" s="3" t="str">
        <f t="shared" si="32"/>
        <v>Film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75" x14ac:dyDescent="0.4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7">
        <f t="shared" si="30"/>
        <v>103.61439999999999</v>
      </c>
      <c r="P330" s="6">
        <f t="shared" si="31"/>
        <v>156.04578313253012</v>
      </c>
      <c r="Q330" s="3" t="str">
        <f t="shared" si="32"/>
        <v>Film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75" x14ac:dyDescent="0.4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7">
        <f t="shared" si="30"/>
        <v>105.5</v>
      </c>
      <c r="P331" s="6">
        <f t="shared" si="31"/>
        <v>63.17365269461078</v>
      </c>
      <c r="Q331" s="3" t="str">
        <f t="shared" si="32"/>
        <v>Film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75" x14ac:dyDescent="0.4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7">
        <f t="shared" si="30"/>
        <v>101.82857142857142</v>
      </c>
      <c r="P332" s="6">
        <f t="shared" si="31"/>
        <v>104.82352941176471</v>
      </c>
      <c r="Q332" s="3" t="str">
        <f t="shared" si="32"/>
        <v>Film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75" x14ac:dyDescent="0.4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7">
        <f t="shared" si="30"/>
        <v>106.60499999999999</v>
      </c>
      <c r="P333" s="6">
        <f t="shared" si="31"/>
        <v>97.356164383561648</v>
      </c>
      <c r="Q333" s="3" t="str">
        <f t="shared" si="32"/>
        <v>Film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75" x14ac:dyDescent="0.4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7">
        <f t="shared" si="30"/>
        <v>113.015</v>
      </c>
      <c r="P334" s="6">
        <f t="shared" si="31"/>
        <v>203.63063063063063</v>
      </c>
      <c r="Q334" s="3" t="str">
        <f t="shared" si="32"/>
        <v>Film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75" x14ac:dyDescent="0.4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7">
        <f t="shared" si="30"/>
        <v>125.22750000000001</v>
      </c>
      <c r="P335" s="6">
        <f t="shared" si="31"/>
        <v>188.31203007518798</v>
      </c>
      <c r="Q335" s="3" t="str">
        <f t="shared" si="32"/>
        <v>Film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.3" x14ac:dyDescent="0.4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7">
        <f t="shared" si="30"/>
        <v>101.19</v>
      </c>
      <c r="P336" s="6">
        <f t="shared" si="31"/>
        <v>146.65217391304347</v>
      </c>
      <c r="Q336" s="3" t="str">
        <f t="shared" si="32"/>
        <v>Film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75" x14ac:dyDescent="0.4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7">
        <f t="shared" si="30"/>
        <v>102.76470588235294</v>
      </c>
      <c r="P337" s="6">
        <f t="shared" si="31"/>
        <v>109.1875</v>
      </c>
      <c r="Q337" s="3" t="str">
        <f t="shared" si="32"/>
        <v>Film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75" x14ac:dyDescent="0.4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7">
        <f t="shared" si="30"/>
        <v>116.83911999999998</v>
      </c>
      <c r="P338" s="6">
        <f t="shared" si="31"/>
        <v>59.249046653144013</v>
      </c>
      <c r="Q338" s="3" t="str">
        <f t="shared" si="32"/>
        <v>Film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75" x14ac:dyDescent="0.4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7">
        <f t="shared" si="30"/>
        <v>101.16833333333335</v>
      </c>
      <c r="P339" s="6">
        <f t="shared" si="31"/>
        <v>97.904838709677421</v>
      </c>
      <c r="Q339" s="3" t="str">
        <f t="shared" si="32"/>
        <v>Film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75" x14ac:dyDescent="0.4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7">
        <f t="shared" si="30"/>
        <v>110.13360000000002</v>
      </c>
      <c r="P340" s="6">
        <f t="shared" si="31"/>
        <v>70.000169491525426</v>
      </c>
      <c r="Q340" s="3" t="str">
        <f t="shared" si="32"/>
        <v>Film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75" x14ac:dyDescent="0.4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7">
        <f t="shared" si="30"/>
        <v>108.08333333333333</v>
      </c>
      <c r="P341" s="6">
        <f t="shared" si="31"/>
        <v>72.865168539325836</v>
      </c>
      <c r="Q341" s="3" t="str">
        <f t="shared" si="32"/>
        <v>Film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75" x14ac:dyDescent="0.4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7">
        <f t="shared" si="30"/>
        <v>125.02285714285715</v>
      </c>
      <c r="P342" s="6">
        <f t="shared" si="31"/>
        <v>146.34782608695653</v>
      </c>
      <c r="Q342" s="3" t="str">
        <f t="shared" si="32"/>
        <v>Film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75" x14ac:dyDescent="0.4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7">
        <f t="shared" si="30"/>
        <v>106.71428571428572</v>
      </c>
      <c r="P343" s="6">
        <f t="shared" si="31"/>
        <v>67.909090909090907</v>
      </c>
      <c r="Q343" s="3" t="str">
        <f t="shared" si="32"/>
        <v>Film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.15" x14ac:dyDescent="0.4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7">
        <f t="shared" si="30"/>
        <v>100.36639999999998</v>
      </c>
      <c r="P344" s="6">
        <f t="shared" si="31"/>
        <v>169.85083076923075</v>
      </c>
      <c r="Q344" s="3" t="str">
        <f t="shared" si="32"/>
        <v>Film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75" x14ac:dyDescent="0.4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7">
        <f t="shared" si="30"/>
        <v>102.02863333333335</v>
      </c>
      <c r="P345" s="6">
        <f t="shared" si="31"/>
        <v>58.413339694656486</v>
      </c>
      <c r="Q345" s="3" t="str">
        <f t="shared" si="32"/>
        <v>Film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.3" x14ac:dyDescent="0.4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7">
        <f t="shared" si="30"/>
        <v>102.08358208955224</v>
      </c>
      <c r="P346" s="6">
        <f t="shared" si="31"/>
        <v>119.99298245614035</v>
      </c>
      <c r="Q346" s="3" t="str">
        <f t="shared" si="32"/>
        <v>Film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75" x14ac:dyDescent="0.4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7">
        <f t="shared" si="30"/>
        <v>123.27586206896552</v>
      </c>
      <c r="P347" s="6">
        <f t="shared" si="31"/>
        <v>99.860335195530723</v>
      </c>
      <c r="Q347" s="3" t="str">
        <f t="shared" si="32"/>
        <v>Film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75" x14ac:dyDescent="0.4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7">
        <f t="shared" si="30"/>
        <v>170.28880000000001</v>
      </c>
      <c r="P348" s="6">
        <f t="shared" si="31"/>
        <v>90.579148936170213</v>
      </c>
      <c r="Q348" s="3" t="str">
        <f t="shared" si="32"/>
        <v>Film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75" x14ac:dyDescent="0.4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7">
        <f t="shared" si="30"/>
        <v>111.59049999999999</v>
      </c>
      <c r="P349" s="6">
        <f t="shared" si="31"/>
        <v>117.77361477572559</v>
      </c>
      <c r="Q349" s="3" t="str">
        <f t="shared" si="32"/>
        <v>Film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75" x14ac:dyDescent="0.4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7">
        <f t="shared" si="30"/>
        <v>103</v>
      </c>
      <c r="P350" s="6">
        <f t="shared" si="31"/>
        <v>86.554621848739501</v>
      </c>
      <c r="Q350" s="3" t="str">
        <f t="shared" si="32"/>
        <v>Film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75" x14ac:dyDescent="0.4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7">
        <f t="shared" si="30"/>
        <v>106.63570159857905</v>
      </c>
      <c r="P351" s="6">
        <f t="shared" si="31"/>
        <v>71.899281437125751</v>
      </c>
      <c r="Q351" s="3" t="str">
        <f t="shared" si="32"/>
        <v>Film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75" x14ac:dyDescent="0.4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7">
        <f t="shared" si="30"/>
        <v>114.75999999999999</v>
      </c>
      <c r="P352" s="6">
        <f t="shared" si="31"/>
        <v>129.81900452488688</v>
      </c>
      <c r="Q352" s="3" t="str">
        <f t="shared" si="32"/>
        <v>Film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75" x14ac:dyDescent="0.4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7">
        <f t="shared" si="30"/>
        <v>127.34117647058822</v>
      </c>
      <c r="P353" s="6">
        <f t="shared" si="31"/>
        <v>44.912863070539416</v>
      </c>
      <c r="Q353" s="3" t="str">
        <f t="shared" si="32"/>
        <v>Film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75" x14ac:dyDescent="0.4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7">
        <f t="shared" si="30"/>
        <v>116.56</v>
      </c>
      <c r="P354" s="6">
        <f t="shared" si="31"/>
        <v>40.755244755244753</v>
      </c>
      <c r="Q354" s="3" t="str">
        <f t="shared" si="32"/>
        <v>Film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.3" x14ac:dyDescent="0.4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7">
        <f t="shared" si="30"/>
        <v>108.61819426615318</v>
      </c>
      <c r="P355" s="6">
        <f t="shared" si="31"/>
        <v>103.52394779771615</v>
      </c>
      <c r="Q355" s="3" t="str">
        <f t="shared" si="32"/>
        <v>Film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75" x14ac:dyDescent="0.4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7">
        <f t="shared" si="30"/>
        <v>103.94285714285714</v>
      </c>
      <c r="P356" s="6">
        <f t="shared" si="31"/>
        <v>125.44827586206897</v>
      </c>
      <c r="Q356" s="3" t="str">
        <f t="shared" si="32"/>
        <v>Film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75" x14ac:dyDescent="0.4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7">
        <f t="shared" si="30"/>
        <v>116.25714285714285</v>
      </c>
      <c r="P357" s="6">
        <f t="shared" si="31"/>
        <v>246.60606060606059</v>
      </c>
      <c r="Q357" s="3" t="str">
        <f t="shared" si="32"/>
        <v>Film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75" x14ac:dyDescent="0.4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7">
        <f t="shared" si="30"/>
        <v>102.69239999999999</v>
      </c>
      <c r="P358" s="6">
        <f t="shared" si="31"/>
        <v>79.401340206185566</v>
      </c>
      <c r="Q358" s="3" t="str">
        <f t="shared" si="32"/>
        <v>Film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.3" x14ac:dyDescent="0.4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7">
        <f t="shared" si="30"/>
        <v>174</v>
      </c>
      <c r="P359" s="6">
        <f t="shared" si="31"/>
        <v>86.138613861386133</v>
      </c>
      <c r="Q359" s="3" t="str">
        <f t="shared" si="32"/>
        <v>Film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75" x14ac:dyDescent="0.4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7">
        <f t="shared" si="30"/>
        <v>103.08800000000001</v>
      </c>
      <c r="P360" s="6">
        <f t="shared" si="31"/>
        <v>193.04868913857678</v>
      </c>
      <c r="Q360" s="3" t="str">
        <f t="shared" si="32"/>
        <v>Film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75" x14ac:dyDescent="0.4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7">
        <f t="shared" si="30"/>
        <v>104.85537190082646</v>
      </c>
      <c r="P361" s="6">
        <f t="shared" si="31"/>
        <v>84.023178807947019</v>
      </c>
      <c r="Q361" s="3" t="str">
        <f t="shared" si="32"/>
        <v>Film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75" x14ac:dyDescent="0.4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7">
        <f t="shared" si="30"/>
        <v>101.375</v>
      </c>
      <c r="P362" s="6">
        <f t="shared" si="31"/>
        <v>139.82758620689654</v>
      </c>
      <c r="Q362" s="3" t="str">
        <f t="shared" si="32"/>
        <v>Film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75" x14ac:dyDescent="0.4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7">
        <f t="shared" si="30"/>
        <v>111.07699999999998</v>
      </c>
      <c r="P363" s="6">
        <f t="shared" si="31"/>
        <v>109.82189265536722</v>
      </c>
      <c r="Q363" s="3" t="str">
        <f t="shared" si="32"/>
        <v>Film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.3" x14ac:dyDescent="0.4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7">
        <f t="shared" si="30"/>
        <v>124.15933781686496</v>
      </c>
      <c r="P364" s="6">
        <f t="shared" si="31"/>
        <v>139.53488372093022</v>
      </c>
      <c r="Q364" s="3" t="str">
        <f t="shared" si="32"/>
        <v>Film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.3" x14ac:dyDescent="0.4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7">
        <f t="shared" si="30"/>
        <v>101.33333333333334</v>
      </c>
      <c r="P365" s="6">
        <f t="shared" si="31"/>
        <v>347.84615384615387</v>
      </c>
      <c r="Q365" s="3" t="str">
        <f t="shared" si="32"/>
        <v>Film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75" x14ac:dyDescent="0.4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7">
        <f t="shared" si="30"/>
        <v>110.16142857142856</v>
      </c>
      <c r="P366" s="6">
        <f t="shared" si="31"/>
        <v>68.24159292035398</v>
      </c>
      <c r="Q366" s="3" t="str">
        <f t="shared" si="32"/>
        <v>Film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75" x14ac:dyDescent="0.4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7">
        <f t="shared" si="30"/>
        <v>103.97333333333334</v>
      </c>
      <c r="P367" s="6">
        <f t="shared" si="31"/>
        <v>239.93846153846152</v>
      </c>
      <c r="Q367" s="3" t="str">
        <f t="shared" si="32"/>
        <v>Film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75" x14ac:dyDescent="0.4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7">
        <f t="shared" si="30"/>
        <v>101.31578947368421</v>
      </c>
      <c r="P368" s="6">
        <f t="shared" si="31"/>
        <v>287.31343283582089</v>
      </c>
      <c r="Q368" s="3" t="str">
        <f t="shared" si="32"/>
        <v>Film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75" x14ac:dyDescent="0.4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7">
        <f t="shared" si="30"/>
        <v>103.3501</v>
      </c>
      <c r="P369" s="6">
        <f t="shared" si="31"/>
        <v>86.84882352941176</v>
      </c>
      <c r="Q369" s="3" t="str">
        <f t="shared" si="32"/>
        <v>Film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75" x14ac:dyDescent="0.4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7">
        <f t="shared" si="30"/>
        <v>104.11200000000001</v>
      </c>
      <c r="P370" s="6">
        <f t="shared" si="31"/>
        <v>81.84905660377359</v>
      </c>
      <c r="Q370" s="3" t="str">
        <f t="shared" si="32"/>
        <v>Film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75" x14ac:dyDescent="0.4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7">
        <f t="shared" si="30"/>
        <v>110.15569230769231</v>
      </c>
      <c r="P371" s="6">
        <f t="shared" si="31"/>
        <v>42.874970059880241</v>
      </c>
      <c r="Q371" s="3" t="str">
        <f t="shared" si="32"/>
        <v>Film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75" x14ac:dyDescent="0.4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7">
        <f t="shared" si="30"/>
        <v>122.02</v>
      </c>
      <c r="P372" s="6">
        <f t="shared" si="31"/>
        <v>709.41860465116281</v>
      </c>
      <c r="Q372" s="3" t="str">
        <f t="shared" si="32"/>
        <v>Film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75" x14ac:dyDescent="0.4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7">
        <f t="shared" si="30"/>
        <v>114.16866666666667</v>
      </c>
      <c r="P373" s="6">
        <f t="shared" si="31"/>
        <v>161.25517890772127</v>
      </c>
      <c r="Q373" s="3" t="str">
        <f t="shared" si="32"/>
        <v>Film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.15" x14ac:dyDescent="0.4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7">
        <f t="shared" si="30"/>
        <v>125.33333333333334</v>
      </c>
      <c r="P374" s="6">
        <f t="shared" si="31"/>
        <v>41.777777777777779</v>
      </c>
      <c r="Q374" s="3" t="str">
        <f t="shared" si="32"/>
        <v>Film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75" x14ac:dyDescent="0.4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7">
        <f t="shared" si="30"/>
        <v>106.66666666666667</v>
      </c>
      <c r="P375" s="6">
        <f t="shared" si="31"/>
        <v>89.887640449438209</v>
      </c>
      <c r="Q375" s="3" t="str">
        <f t="shared" si="32"/>
        <v>Film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75" x14ac:dyDescent="0.4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7">
        <f t="shared" si="30"/>
        <v>130.65</v>
      </c>
      <c r="P376" s="6">
        <f t="shared" si="31"/>
        <v>45.051724137931032</v>
      </c>
      <c r="Q376" s="3" t="str">
        <f t="shared" si="32"/>
        <v>Film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75" x14ac:dyDescent="0.4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7">
        <f t="shared" si="30"/>
        <v>120</v>
      </c>
      <c r="P377" s="6">
        <f t="shared" si="31"/>
        <v>42.857142857142854</v>
      </c>
      <c r="Q377" s="3" t="str">
        <f t="shared" si="32"/>
        <v>Film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75" x14ac:dyDescent="0.4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7">
        <f t="shared" si="30"/>
        <v>105.9591836734694</v>
      </c>
      <c r="P378" s="6">
        <f t="shared" si="31"/>
        <v>54.083333333333336</v>
      </c>
      <c r="Q378" s="3" t="str">
        <f t="shared" si="32"/>
        <v>Film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75" x14ac:dyDescent="0.4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7">
        <f t="shared" si="30"/>
        <v>114.39999999999999</v>
      </c>
      <c r="P379" s="6">
        <f t="shared" si="31"/>
        <v>103.21804511278195</v>
      </c>
      <c r="Q379" s="3" t="str">
        <f t="shared" si="32"/>
        <v>Film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.3" x14ac:dyDescent="0.4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7">
        <f t="shared" si="30"/>
        <v>111.76666666666665</v>
      </c>
      <c r="P380" s="6">
        <f t="shared" si="31"/>
        <v>40.397590361445786</v>
      </c>
      <c r="Q380" s="3" t="str">
        <f t="shared" si="32"/>
        <v>Film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75" x14ac:dyDescent="0.4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7">
        <f t="shared" si="30"/>
        <v>116.08000000000001</v>
      </c>
      <c r="P381" s="6">
        <f t="shared" si="31"/>
        <v>116.85906040268456</v>
      </c>
      <c r="Q381" s="3" t="str">
        <f t="shared" si="32"/>
        <v>Film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.3" x14ac:dyDescent="0.4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7">
        <f t="shared" si="30"/>
        <v>141.5</v>
      </c>
      <c r="P382" s="6">
        <f t="shared" si="31"/>
        <v>115.51020408163265</v>
      </c>
      <c r="Q382" s="3" t="str">
        <f t="shared" si="32"/>
        <v>Film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75" x14ac:dyDescent="0.4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7">
        <f t="shared" si="30"/>
        <v>104.72999999999999</v>
      </c>
      <c r="P383" s="6">
        <f t="shared" si="31"/>
        <v>104.31274900398407</v>
      </c>
      <c r="Q383" s="3" t="str">
        <f t="shared" si="32"/>
        <v>Film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.3" x14ac:dyDescent="0.4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7">
        <f t="shared" si="30"/>
        <v>255.83333333333331</v>
      </c>
      <c r="P384" s="6">
        <f t="shared" si="31"/>
        <v>69.772727272727266</v>
      </c>
      <c r="Q384" s="3" t="str">
        <f t="shared" si="32"/>
        <v>Film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75" x14ac:dyDescent="0.4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7">
        <f t="shared" si="30"/>
        <v>206.70670670670671</v>
      </c>
      <c r="P385" s="6">
        <f t="shared" si="31"/>
        <v>43.020833333333336</v>
      </c>
      <c r="Q385" s="3" t="str">
        <f t="shared" si="32"/>
        <v>Film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75" x14ac:dyDescent="0.4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7">
        <f t="shared" si="30"/>
        <v>112.105</v>
      </c>
      <c r="P386" s="6">
        <f t="shared" si="31"/>
        <v>58.540469973890339</v>
      </c>
      <c r="Q386" s="3" t="str">
        <f t="shared" si="32"/>
        <v>Film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75" x14ac:dyDescent="0.4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7">
        <f t="shared" ref="O387:O450" si="36">((E387/D387)*100)</f>
        <v>105.982</v>
      </c>
      <c r="P387" s="6">
        <f t="shared" ref="P387:P450" si="37">IF(E387=0,"0",E387/L387)</f>
        <v>111.79535864978902</v>
      </c>
      <c r="Q387" s="3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3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75" x14ac:dyDescent="0.4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7">
        <f t="shared" si="36"/>
        <v>100.16666666666667</v>
      </c>
      <c r="P388" s="6">
        <f t="shared" si="37"/>
        <v>46.230769230769234</v>
      </c>
      <c r="Q388" s="3" t="str">
        <f t="shared" si="38"/>
        <v>Film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.3" x14ac:dyDescent="0.4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7">
        <f t="shared" si="36"/>
        <v>213.98947368421051</v>
      </c>
      <c r="P389" s="6">
        <f t="shared" si="37"/>
        <v>144.69039145907473</v>
      </c>
      <c r="Q389" s="3" t="str">
        <f t="shared" si="38"/>
        <v>Film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75" x14ac:dyDescent="0.4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7">
        <f t="shared" si="36"/>
        <v>126.16000000000001</v>
      </c>
      <c r="P390" s="6">
        <f t="shared" si="37"/>
        <v>88.845070422535215</v>
      </c>
      <c r="Q390" s="3" t="str">
        <f t="shared" si="38"/>
        <v>Film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.3" x14ac:dyDescent="0.4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7">
        <f t="shared" si="36"/>
        <v>181.53547058823528</v>
      </c>
      <c r="P391" s="6">
        <f t="shared" si="37"/>
        <v>81.75107284768211</v>
      </c>
      <c r="Q391" s="3" t="str">
        <f t="shared" si="38"/>
        <v>Film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75" x14ac:dyDescent="0.4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7">
        <f t="shared" si="36"/>
        <v>100</v>
      </c>
      <c r="P392" s="6">
        <f t="shared" si="37"/>
        <v>71.428571428571431</v>
      </c>
      <c r="Q392" s="3" t="str">
        <f t="shared" si="38"/>
        <v>Film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75" x14ac:dyDescent="0.4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7">
        <f t="shared" si="36"/>
        <v>100.61</v>
      </c>
      <c r="P393" s="6">
        <f t="shared" si="37"/>
        <v>104.25906735751295</v>
      </c>
      <c r="Q393" s="3" t="str">
        <f t="shared" si="38"/>
        <v>Film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75" x14ac:dyDescent="0.4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7">
        <f t="shared" si="36"/>
        <v>100.9027027027027</v>
      </c>
      <c r="P394" s="6">
        <f t="shared" si="37"/>
        <v>90.616504854368927</v>
      </c>
      <c r="Q394" s="3" t="str">
        <f t="shared" si="38"/>
        <v>Film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75" x14ac:dyDescent="0.4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7">
        <f t="shared" si="36"/>
        <v>110.446</v>
      </c>
      <c r="P395" s="6">
        <f t="shared" si="37"/>
        <v>157.33048433048432</v>
      </c>
      <c r="Q395" s="3" t="str">
        <f t="shared" si="38"/>
        <v>Film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75" x14ac:dyDescent="0.4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7">
        <f t="shared" si="36"/>
        <v>111.8936170212766</v>
      </c>
      <c r="P396" s="6">
        <f t="shared" si="37"/>
        <v>105.18</v>
      </c>
      <c r="Q396" s="3" t="str">
        <f t="shared" si="38"/>
        <v>Film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75" x14ac:dyDescent="0.4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7">
        <f t="shared" si="36"/>
        <v>108.04450000000001</v>
      </c>
      <c r="P397" s="6">
        <f t="shared" si="37"/>
        <v>58.719836956521746</v>
      </c>
      <c r="Q397" s="3" t="str">
        <f t="shared" si="38"/>
        <v>Film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75" x14ac:dyDescent="0.4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7">
        <f t="shared" si="36"/>
        <v>106.66666666666667</v>
      </c>
      <c r="P398" s="6">
        <f t="shared" si="37"/>
        <v>81.632653061224488</v>
      </c>
      <c r="Q398" s="3" t="str">
        <f t="shared" si="38"/>
        <v>Film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.3" x14ac:dyDescent="0.4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7">
        <f t="shared" si="36"/>
        <v>103.90027322404372</v>
      </c>
      <c r="P399" s="6">
        <f t="shared" si="37"/>
        <v>56.460043668122275</v>
      </c>
      <c r="Q399" s="3" t="str">
        <f t="shared" si="38"/>
        <v>Film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75" x14ac:dyDescent="0.4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7">
        <f t="shared" si="36"/>
        <v>125.16000000000001</v>
      </c>
      <c r="P400" s="6">
        <f t="shared" si="37"/>
        <v>140.1044776119403</v>
      </c>
      <c r="Q400" s="3" t="str">
        <f t="shared" si="38"/>
        <v>Film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.3" x14ac:dyDescent="0.4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7">
        <f t="shared" si="36"/>
        <v>106.80499999999999</v>
      </c>
      <c r="P401" s="6">
        <f t="shared" si="37"/>
        <v>224.85263157894738</v>
      </c>
      <c r="Q401" s="3" t="str">
        <f t="shared" si="38"/>
        <v>Film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75" x14ac:dyDescent="0.4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7">
        <f t="shared" si="36"/>
        <v>112.30249999999999</v>
      </c>
      <c r="P402" s="6">
        <f t="shared" si="37"/>
        <v>181.13306451612902</v>
      </c>
      <c r="Q402" s="3" t="str">
        <f t="shared" si="38"/>
        <v>Film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75" x14ac:dyDescent="0.4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7">
        <f t="shared" si="36"/>
        <v>103.812</v>
      </c>
      <c r="P403" s="6">
        <f t="shared" si="37"/>
        <v>711.04109589041093</v>
      </c>
      <c r="Q403" s="3" t="str">
        <f t="shared" si="38"/>
        <v>Film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75" x14ac:dyDescent="0.4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7">
        <f t="shared" si="36"/>
        <v>141.65</v>
      </c>
      <c r="P404" s="6">
        <f t="shared" si="37"/>
        <v>65.883720930232556</v>
      </c>
      <c r="Q404" s="3" t="str">
        <f t="shared" si="38"/>
        <v>Film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75" x14ac:dyDescent="0.4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7">
        <f t="shared" si="36"/>
        <v>105.25999999999999</v>
      </c>
      <c r="P405" s="6">
        <f t="shared" si="37"/>
        <v>75.185714285714283</v>
      </c>
      <c r="Q405" s="3" t="str">
        <f t="shared" si="38"/>
        <v>Film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75" x14ac:dyDescent="0.4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7">
        <f t="shared" si="36"/>
        <v>103.09142857142857</v>
      </c>
      <c r="P406" s="6">
        <f t="shared" si="37"/>
        <v>133.14391143911439</v>
      </c>
      <c r="Q406" s="3" t="str">
        <f t="shared" si="38"/>
        <v>Film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9.15" x14ac:dyDescent="0.4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7">
        <f t="shared" si="36"/>
        <v>107.65957446808511</v>
      </c>
      <c r="P407" s="6">
        <f t="shared" si="37"/>
        <v>55.2</v>
      </c>
      <c r="Q407" s="3" t="str">
        <f t="shared" si="38"/>
        <v>Film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75" x14ac:dyDescent="0.4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7">
        <f t="shared" si="36"/>
        <v>107.70464285714286</v>
      </c>
      <c r="P408" s="6">
        <f t="shared" si="37"/>
        <v>86.163714285714292</v>
      </c>
      <c r="Q408" s="3" t="str">
        <f t="shared" si="38"/>
        <v>Film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75" x14ac:dyDescent="0.4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7">
        <f t="shared" si="36"/>
        <v>101.55000000000001</v>
      </c>
      <c r="P409" s="6">
        <f t="shared" si="37"/>
        <v>92.318181818181813</v>
      </c>
      <c r="Q409" s="3" t="str">
        <f t="shared" si="38"/>
        <v>Film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75" x14ac:dyDescent="0.4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7">
        <f t="shared" si="36"/>
        <v>101.43766666666667</v>
      </c>
      <c r="P410" s="6">
        <f t="shared" si="37"/>
        <v>160.16473684210527</v>
      </c>
      <c r="Q410" s="3" t="str">
        <f t="shared" si="38"/>
        <v>Film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75" x14ac:dyDescent="0.4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7">
        <f t="shared" si="36"/>
        <v>136.80000000000001</v>
      </c>
      <c r="P411" s="6">
        <f t="shared" si="37"/>
        <v>45.6</v>
      </c>
      <c r="Q411" s="3" t="str">
        <f t="shared" si="38"/>
        <v>Film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75" x14ac:dyDescent="0.4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7">
        <f t="shared" si="36"/>
        <v>128.29999999999998</v>
      </c>
      <c r="P412" s="6">
        <f t="shared" si="37"/>
        <v>183.28571428571428</v>
      </c>
      <c r="Q412" s="3" t="str">
        <f t="shared" si="38"/>
        <v>Film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75" x14ac:dyDescent="0.4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7">
        <f t="shared" si="36"/>
        <v>101.05</v>
      </c>
      <c r="P413" s="6">
        <f t="shared" si="37"/>
        <v>125.78838174273859</v>
      </c>
      <c r="Q413" s="3" t="str">
        <f t="shared" si="38"/>
        <v>Film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75" x14ac:dyDescent="0.4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7">
        <f t="shared" si="36"/>
        <v>126.84</v>
      </c>
      <c r="P414" s="6">
        <f t="shared" si="37"/>
        <v>57.654545454545456</v>
      </c>
      <c r="Q414" s="3" t="str">
        <f t="shared" si="38"/>
        <v>Film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75" x14ac:dyDescent="0.4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7">
        <f t="shared" si="36"/>
        <v>105.0859375</v>
      </c>
      <c r="P415" s="6">
        <f t="shared" si="37"/>
        <v>78.660818713450297</v>
      </c>
      <c r="Q415" s="3" t="str">
        <f t="shared" si="38"/>
        <v>Film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75" x14ac:dyDescent="0.4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7">
        <f t="shared" si="36"/>
        <v>102.85405405405406</v>
      </c>
      <c r="P416" s="6">
        <f t="shared" si="37"/>
        <v>91.480769230769226</v>
      </c>
      <c r="Q416" s="3" t="str">
        <f t="shared" si="38"/>
        <v>Film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.3" x14ac:dyDescent="0.4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7">
        <f t="shared" si="36"/>
        <v>102.14714285714285</v>
      </c>
      <c r="P417" s="6">
        <f t="shared" si="37"/>
        <v>68.09809523809524</v>
      </c>
      <c r="Q417" s="3" t="str">
        <f t="shared" si="38"/>
        <v>Film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75" x14ac:dyDescent="0.4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7">
        <f t="shared" si="36"/>
        <v>120.21700000000001</v>
      </c>
      <c r="P418" s="6">
        <f t="shared" si="37"/>
        <v>48.086800000000004</v>
      </c>
      <c r="Q418" s="3" t="str">
        <f t="shared" si="38"/>
        <v>Film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75" x14ac:dyDescent="0.4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7">
        <f t="shared" si="36"/>
        <v>100.24761904761905</v>
      </c>
      <c r="P419" s="6">
        <f t="shared" si="37"/>
        <v>202.42307692307693</v>
      </c>
      <c r="Q419" s="3" t="str">
        <f t="shared" si="38"/>
        <v>Film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75" x14ac:dyDescent="0.4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7">
        <f t="shared" si="36"/>
        <v>100.63392857142857</v>
      </c>
      <c r="P420" s="6">
        <f t="shared" si="37"/>
        <v>216.75</v>
      </c>
      <c r="Q420" s="3" t="str">
        <f t="shared" si="38"/>
        <v>Film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75" x14ac:dyDescent="0.4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7">
        <f t="shared" si="36"/>
        <v>100.4375</v>
      </c>
      <c r="P421" s="6">
        <f t="shared" si="37"/>
        <v>110.06849315068493</v>
      </c>
      <c r="Q421" s="3" t="str">
        <f t="shared" si="38"/>
        <v>Film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75" x14ac:dyDescent="0.4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7">
        <f t="shared" si="36"/>
        <v>0.43939393939393934</v>
      </c>
      <c r="P422" s="6">
        <f t="shared" si="37"/>
        <v>4.833333333333333</v>
      </c>
      <c r="Q422" s="3" t="str">
        <f t="shared" si="38"/>
        <v>Film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75" x14ac:dyDescent="0.4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7">
        <f t="shared" si="36"/>
        <v>2.0066666666666668</v>
      </c>
      <c r="P423" s="6">
        <f t="shared" si="37"/>
        <v>50.166666666666664</v>
      </c>
      <c r="Q423" s="3" t="str">
        <f t="shared" si="38"/>
        <v>Film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75" x14ac:dyDescent="0.4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7">
        <f t="shared" si="36"/>
        <v>1.075</v>
      </c>
      <c r="P424" s="6">
        <f t="shared" si="37"/>
        <v>35.833333333333336</v>
      </c>
      <c r="Q424" s="3" t="str">
        <f t="shared" si="38"/>
        <v>Film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75" x14ac:dyDescent="0.4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7">
        <f t="shared" si="36"/>
        <v>0.76500000000000001</v>
      </c>
      <c r="P425" s="6">
        <f t="shared" si="37"/>
        <v>11.76923076923077</v>
      </c>
      <c r="Q425" s="3" t="str">
        <f t="shared" si="38"/>
        <v>Film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75" x14ac:dyDescent="0.4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7">
        <f t="shared" si="36"/>
        <v>6.7966666666666677</v>
      </c>
      <c r="P426" s="6">
        <f t="shared" si="37"/>
        <v>40.78</v>
      </c>
      <c r="Q426" s="3" t="str">
        <f t="shared" si="38"/>
        <v>Film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75" x14ac:dyDescent="0.4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7">
        <f t="shared" si="36"/>
        <v>1.2E-2</v>
      </c>
      <c r="P427" s="6">
        <f t="shared" si="37"/>
        <v>3</v>
      </c>
      <c r="Q427" s="3" t="str">
        <f t="shared" si="38"/>
        <v>Film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75" x14ac:dyDescent="0.4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7">
        <f t="shared" si="36"/>
        <v>1.3299999999999998</v>
      </c>
      <c r="P428" s="6">
        <f t="shared" si="37"/>
        <v>16.625</v>
      </c>
      <c r="Q428" s="3" t="str">
        <f t="shared" si="38"/>
        <v>Film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.3" x14ac:dyDescent="0.4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7">
        <f t="shared" si="36"/>
        <v>0</v>
      </c>
      <c r="P429" s="6" t="str">
        <f t="shared" si="37"/>
        <v>0</v>
      </c>
      <c r="Q429" s="3" t="str">
        <f t="shared" si="38"/>
        <v>Film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.15" x14ac:dyDescent="0.4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7">
        <f t="shared" si="36"/>
        <v>5.6333333333333329</v>
      </c>
      <c r="P430" s="6">
        <f t="shared" si="37"/>
        <v>52</v>
      </c>
      <c r="Q430" s="3" t="str">
        <f t="shared" si="38"/>
        <v>Film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.3" x14ac:dyDescent="0.4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7">
        <f t="shared" si="36"/>
        <v>0</v>
      </c>
      <c r="P431" s="6" t="str">
        <f t="shared" si="37"/>
        <v>0</v>
      </c>
      <c r="Q431" s="3" t="str">
        <f t="shared" si="38"/>
        <v>Film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75" x14ac:dyDescent="0.4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7">
        <f t="shared" si="36"/>
        <v>2.4</v>
      </c>
      <c r="P432" s="6">
        <f t="shared" si="37"/>
        <v>4.8</v>
      </c>
      <c r="Q432" s="3" t="str">
        <f t="shared" si="38"/>
        <v>Film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75" x14ac:dyDescent="0.4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7">
        <f t="shared" si="36"/>
        <v>13.833333333333334</v>
      </c>
      <c r="P433" s="6">
        <f t="shared" si="37"/>
        <v>51.875</v>
      </c>
      <c r="Q433" s="3" t="str">
        <f t="shared" si="38"/>
        <v>Film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.3" x14ac:dyDescent="0.4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7">
        <f t="shared" si="36"/>
        <v>9.5</v>
      </c>
      <c r="P434" s="6">
        <f t="shared" si="37"/>
        <v>71.25</v>
      </c>
      <c r="Q434" s="3" t="str">
        <f t="shared" si="38"/>
        <v>Film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.3" x14ac:dyDescent="0.4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7">
        <f t="shared" si="36"/>
        <v>0</v>
      </c>
      <c r="P435" s="6" t="str">
        <f t="shared" si="37"/>
        <v>0</v>
      </c>
      <c r="Q435" s="3" t="str">
        <f t="shared" si="38"/>
        <v>Film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.3" x14ac:dyDescent="0.4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7">
        <f t="shared" si="36"/>
        <v>5</v>
      </c>
      <c r="P436" s="6">
        <f t="shared" si="37"/>
        <v>62.5</v>
      </c>
      <c r="Q436" s="3" t="str">
        <f t="shared" si="38"/>
        <v>Film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.3" x14ac:dyDescent="0.4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7">
        <f t="shared" si="36"/>
        <v>2.7272727272727275E-3</v>
      </c>
      <c r="P437" s="6">
        <f t="shared" si="37"/>
        <v>1</v>
      </c>
      <c r="Q437" s="3" t="str">
        <f t="shared" si="38"/>
        <v>Film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75" x14ac:dyDescent="0.4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7">
        <f t="shared" si="36"/>
        <v>0</v>
      </c>
      <c r="P438" s="6" t="str">
        <f t="shared" si="37"/>
        <v>0</v>
      </c>
      <c r="Q438" s="3" t="str">
        <f t="shared" si="38"/>
        <v>Film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75" x14ac:dyDescent="0.4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7">
        <f t="shared" si="36"/>
        <v>0</v>
      </c>
      <c r="P439" s="6" t="str">
        <f t="shared" si="37"/>
        <v>0</v>
      </c>
      <c r="Q439" s="3" t="str">
        <f t="shared" si="38"/>
        <v>Film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75" x14ac:dyDescent="0.4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7">
        <f t="shared" si="36"/>
        <v>9.379999999999999</v>
      </c>
      <c r="P440" s="6">
        <f t="shared" si="37"/>
        <v>170.54545454545453</v>
      </c>
      <c r="Q440" s="3" t="str">
        <f t="shared" si="38"/>
        <v>Film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75" x14ac:dyDescent="0.4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7">
        <f t="shared" si="36"/>
        <v>0</v>
      </c>
      <c r="P441" s="6" t="str">
        <f t="shared" si="37"/>
        <v>0</v>
      </c>
      <c r="Q441" s="3" t="str">
        <f t="shared" si="38"/>
        <v>Film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75" x14ac:dyDescent="0.4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7">
        <f t="shared" si="36"/>
        <v>0.1</v>
      </c>
      <c r="P442" s="6">
        <f t="shared" si="37"/>
        <v>5</v>
      </c>
      <c r="Q442" s="3" t="str">
        <f t="shared" si="38"/>
        <v>Film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75" x14ac:dyDescent="0.4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7">
        <f t="shared" si="36"/>
        <v>0</v>
      </c>
      <c r="P443" s="6" t="str">
        <f t="shared" si="37"/>
        <v>0</v>
      </c>
      <c r="Q443" s="3" t="str">
        <f t="shared" si="38"/>
        <v>Film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7">
        <f t="shared" si="36"/>
        <v>39.358823529411765</v>
      </c>
      <c r="P444" s="6">
        <f t="shared" si="37"/>
        <v>393.58823529411762</v>
      </c>
      <c r="Q444" s="3" t="str">
        <f t="shared" si="38"/>
        <v>Film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75" x14ac:dyDescent="0.4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7">
        <f t="shared" si="36"/>
        <v>0.1</v>
      </c>
      <c r="P445" s="6">
        <f t="shared" si="37"/>
        <v>5</v>
      </c>
      <c r="Q445" s="3" t="str">
        <f t="shared" si="38"/>
        <v>Film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75" x14ac:dyDescent="0.4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7">
        <f t="shared" si="36"/>
        <v>5</v>
      </c>
      <c r="P446" s="6">
        <f t="shared" si="37"/>
        <v>50</v>
      </c>
      <c r="Q446" s="3" t="str">
        <f t="shared" si="38"/>
        <v>Film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75" x14ac:dyDescent="0.4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7">
        <f t="shared" si="36"/>
        <v>3.3333333333333335E-3</v>
      </c>
      <c r="P447" s="6">
        <f t="shared" si="37"/>
        <v>1</v>
      </c>
      <c r="Q447" s="3" t="str">
        <f t="shared" si="38"/>
        <v>Film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75" x14ac:dyDescent="0.4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7">
        <f t="shared" si="36"/>
        <v>7.2952380952380951</v>
      </c>
      <c r="P448" s="6">
        <f t="shared" si="37"/>
        <v>47.875</v>
      </c>
      <c r="Q448" s="3" t="str">
        <f t="shared" si="38"/>
        <v>Film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75" x14ac:dyDescent="0.4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7">
        <f t="shared" si="36"/>
        <v>1.6666666666666666E-2</v>
      </c>
      <c r="P449" s="6">
        <f t="shared" si="37"/>
        <v>5</v>
      </c>
      <c r="Q449" s="3" t="str">
        <f t="shared" si="38"/>
        <v>Film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75" x14ac:dyDescent="0.4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7">
        <f t="shared" si="36"/>
        <v>3.2804000000000002</v>
      </c>
      <c r="P450" s="6">
        <f t="shared" si="37"/>
        <v>20.502500000000001</v>
      </c>
      <c r="Q450" s="3" t="str">
        <f t="shared" si="38"/>
        <v>Film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75" x14ac:dyDescent="0.4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7">
        <f t="shared" ref="O451:O514" si="42">((E451/D451)*100)</f>
        <v>2.25</v>
      </c>
      <c r="P451" s="6">
        <f t="shared" ref="P451:P514" si="43">IF(E451=0,"0",E451/L451)</f>
        <v>9</v>
      </c>
      <c r="Q451" s="3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3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75" x14ac:dyDescent="0.4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7">
        <f t="shared" si="42"/>
        <v>0.79200000000000004</v>
      </c>
      <c r="P452" s="6">
        <f t="shared" si="43"/>
        <v>56.571428571428569</v>
      </c>
      <c r="Q452" s="3" t="str">
        <f t="shared" si="44"/>
        <v>Film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75" x14ac:dyDescent="0.4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7">
        <f t="shared" si="42"/>
        <v>0</v>
      </c>
      <c r="P453" s="6" t="str">
        <f t="shared" si="43"/>
        <v>0</v>
      </c>
      <c r="Q453" s="3" t="str">
        <f t="shared" si="44"/>
        <v>Film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.15" x14ac:dyDescent="0.4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7">
        <f t="shared" si="42"/>
        <v>64</v>
      </c>
      <c r="P454" s="6">
        <f t="shared" si="43"/>
        <v>40</v>
      </c>
      <c r="Q454" s="3" t="str">
        <f t="shared" si="44"/>
        <v>Film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75" x14ac:dyDescent="0.4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7">
        <f t="shared" si="42"/>
        <v>2.7404479578392621E-2</v>
      </c>
      <c r="P455" s="6">
        <f t="shared" si="43"/>
        <v>13</v>
      </c>
      <c r="Q455" s="3" t="str">
        <f t="shared" si="44"/>
        <v>Film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75" x14ac:dyDescent="0.4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7">
        <f t="shared" si="42"/>
        <v>0.82000000000000006</v>
      </c>
      <c r="P456" s="6">
        <f t="shared" si="43"/>
        <v>16.399999999999999</v>
      </c>
      <c r="Q456" s="3" t="str">
        <f t="shared" si="44"/>
        <v>Film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75" x14ac:dyDescent="0.4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7">
        <f t="shared" si="42"/>
        <v>6.9230769230769221E-2</v>
      </c>
      <c r="P457" s="6">
        <f t="shared" si="43"/>
        <v>22.5</v>
      </c>
      <c r="Q457" s="3" t="str">
        <f t="shared" si="44"/>
        <v>Film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.3" x14ac:dyDescent="0.4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7">
        <f t="shared" si="42"/>
        <v>0.68631863186318631</v>
      </c>
      <c r="P458" s="6">
        <f t="shared" si="43"/>
        <v>20.333333333333332</v>
      </c>
      <c r="Q458" s="3" t="str">
        <f t="shared" si="44"/>
        <v>Film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75" x14ac:dyDescent="0.4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7">
        <f t="shared" si="42"/>
        <v>0</v>
      </c>
      <c r="P459" s="6" t="str">
        <f t="shared" si="43"/>
        <v>0</v>
      </c>
      <c r="Q459" s="3" t="str">
        <f t="shared" si="44"/>
        <v>Film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75" x14ac:dyDescent="0.4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7">
        <f t="shared" si="42"/>
        <v>8.2100000000000009</v>
      </c>
      <c r="P460" s="6">
        <f t="shared" si="43"/>
        <v>16.755102040816325</v>
      </c>
      <c r="Q460" s="3" t="str">
        <f t="shared" si="44"/>
        <v>Film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75" x14ac:dyDescent="0.4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7">
        <f t="shared" si="42"/>
        <v>6.4102564102564097E-2</v>
      </c>
      <c r="P461" s="6">
        <f t="shared" si="43"/>
        <v>25</v>
      </c>
      <c r="Q461" s="3" t="str">
        <f t="shared" si="44"/>
        <v>Film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.15" x14ac:dyDescent="0.4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7">
        <f t="shared" si="42"/>
        <v>0.29411764705882354</v>
      </c>
      <c r="P462" s="6">
        <f t="shared" si="43"/>
        <v>12.5</v>
      </c>
      <c r="Q462" s="3" t="str">
        <f t="shared" si="44"/>
        <v>Film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75" x14ac:dyDescent="0.4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7">
        <f t="shared" si="42"/>
        <v>0</v>
      </c>
      <c r="P463" s="6" t="str">
        <f t="shared" si="43"/>
        <v>0</v>
      </c>
      <c r="Q463" s="3" t="str">
        <f t="shared" si="44"/>
        <v>Film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.3" x14ac:dyDescent="0.4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7">
        <f t="shared" si="42"/>
        <v>0</v>
      </c>
      <c r="P464" s="6" t="str">
        <f t="shared" si="43"/>
        <v>0</v>
      </c>
      <c r="Q464" s="3" t="str">
        <f t="shared" si="44"/>
        <v>Film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75" x14ac:dyDescent="0.4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7">
        <f t="shared" si="42"/>
        <v>2.2727272727272729</v>
      </c>
      <c r="P465" s="6">
        <f t="shared" si="43"/>
        <v>113.63636363636364</v>
      </c>
      <c r="Q465" s="3" t="str">
        <f t="shared" si="44"/>
        <v>Film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.15" x14ac:dyDescent="0.4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7">
        <f t="shared" si="42"/>
        <v>9.9009900990099015E-2</v>
      </c>
      <c r="P466" s="6">
        <f t="shared" si="43"/>
        <v>1</v>
      </c>
      <c r="Q466" s="3" t="str">
        <f t="shared" si="44"/>
        <v>Film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7">
        <f t="shared" si="42"/>
        <v>26.953125</v>
      </c>
      <c r="P467" s="6">
        <f t="shared" si="43"/>
        <v>17.25</v>
      </c>
      <c r="Q467" s="3" t="str">
        <f t="shared" si="44"/>
        <v>Film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75" x14ac:dyDescent="0.4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7">
        <f t="shared" si="42"/>
        <v>0.76</v>
      </c>
      <c r="P468" s="6">
        <f t="shared" si="43"/>
        <v>15.2</v>
      </c>
      <c r="Q468" s="3" t="str">
        <f t="shared" si="44"/>
        <v>Film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75" x14ac:dyDescent="0.4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7">
        <f t="shared" si="42"/>
        <v>21.574999999999999</v>
      </c>
      <c r="P469" s="6">
        <f t="shared" si="43"/>
        <v>110.64102564102564</v>
      </c>
      <c r="Q469" s="3" t="str">
        <f t="shared" si="44"/>
        <v>Film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75" x14ac:dyDescent="0.4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7">
        <f t="shared" si="42"/>
        <v>0</v>
      </c>
      <c r="P470" s="6" t="str">
        <f t="shared" si="43"/>
        <v>0</v>
      </c>
      <c r="Q470" s="3" t="str">
        <f t="shared" si="44"/>
        <v>Film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.15" x14ac:dyDescent="0.4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7">
        <f t="shared" si="42"/>
        <v>0</v>
      </c>
      <c r="P471" s="6" t="str">
        <f t="shared" si="43"/>
        <v>0</v>
      </c>
      <c r="Q471" s="3" t="str">
        <f t="shared" si="44"/>
        <v>Film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75" x14ac:dyDescent="0.4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7">
        <f t="shared" si="42"/>
        <v>1.02</v>
      </c>
      <c r="P472" s="6">
        <f t="shared" si="43"/>
        <v>25.5</v>
      </c>
      <c r="Q472" s="3" t="str">
        <f t="shared" si="44"/>
        <v>Film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.3" x14ac:dyDescent="0.4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7">
        <f t="shared" si="42"/>
        <v>11.892727272727273</v>
      </c>
      <c r="P473" s="6">
        <f t="shared" si="43"/>
        <v>38.476470588235294</v>
      </c>
      <c r="Q473" s="3" t="str">
        <f t="shared" si="44"/>
        <v>Film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75" x14ac:dyDescent="0.4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7">
        <f t="shared" si="42"/>
        <v>17.625</v>
      </c>
      <c r="P474" s="6">
        <f t="shared" si="43"/>
        <v>28.2</v>
      </c>
      <c r="Q474" s="3" t="str">
        <f t="shared" si="44"/>
        <v>Film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75" x14ac:dyDescent="0.4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7">
        <f t="shared" si="42"/>
        <v>2.87</v>
      </c>
      <c r="P475" s="6">
        <f t="shared" si="43"/>
        <v>61.5</v>
      </c>
      <c r="Q475" s="3" t="str">
        <f t="shared" si="44"/>
        <v>Film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75" x14ac:dyDescent="0.4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7">
        <f t="shared" si="42"/>
        <v>3.0303030303030304E-2</v>
      </c>
      <c r="P476" s="6">
        <f t="shared" si="43"/>
        <v>1</v>
      </c>
      <c r="Q476" s="3" t="str">
        <f t="shared" si="44"/>
        <v>Film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.3" x14ac:dyDescent="0.4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7">
        <f t="shared" si="42"/>
        <v>0</v>
      </c>
      <c r="P477" s="6" t="str">
        <f t="shared" si="43"/>
        <v>0</v>
      </c>
      <c r="Q477" s="3" t="str">
        <f t="shared" si="44"/>
        <v>Film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.15" x14ac:dyDescent="0.4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7">
        <f t="shared" si="42"/>
        <v>2.230268181818182</v>
      </c>
      <c r="P478" s="6">
        <f t="shared" si="43"/>
        <v>39.569274193548388</v>
      </c>
      <c r="Q478" s="3" t="str">
        <f t="shared" si="44"/>
        <v>Film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.3" x14ac:dyDescent="0.4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7">
        <f t="shared" si="42"/>
        <v>0</v>
      </c>
      <c r="P479" s="6" t="str">
        <f t="shared" si="43"/>
        <v>0</v>
      </c>
      <c r="Q479" s="3" t="str">
        <f t="shared" si="44"/>
        <v>Film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75" x14ac:dyDescent="0.4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7">
        <f t="shared" si="42"/>
        <v>0</v>
      </c>
      <c r="P480" s="6" t="str">
        <f t="shared" si="43"/>
        <v>0</v>
      </c>
      <c r="Q480" s="3" t="str">
        <f t="shared" si="44"/>
        <v>Film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75" x14ac:dyDescent="0.4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7">
        <f t="shared" si="42"/>
        <v>32.56</v>
      </c>
      <c r="P481" s="6">
        <f t="shared" si="43"/>
        <v>88.8</v>
      </c>
      <c r="Q481" s="3" t="str">
        <f t="shared" si="44"/>
        <v>Film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75" x14ac:dyDescent="0.4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7">
        <f t="shared" si="42"/>
        <v>19.41</v>
      </c>
      <c r="P482" s="6">
        <f t="shared" si="43"/>
        <v>55.457142857142856</v>
      </c>
      <c r="Q482" s="3" t="str">
        <f t="shared" si="44"/>
        <v>Film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75" x14ac:dyDescent="0.4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7">
        <f t="shared" si="42"/>
        <v>6.1</v>
      </c>
      <c r="P483" s="6">
        <f t="shared" si="43"/>
        <v>87.142857142857139</v>
      </c>
      <c r="Q483" s="3" t="str">
        <f t="shared" si="44"/>
        <v>Film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75" x14ac:dyDescent="0.4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7">
        <f t="shared" si="42"/>
        <v>0.1</v>
      </c>
      <c r="P484" s="6">
        <f t="shared" si="43"/>
        <v>10</v>
      </c>
      <c r="Q484" s="3" t="str">
        <f t="shared" si="44"/>
        <v>Film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.3" x14ac:dyDescent="0.4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7">
        <f t="shared" si="42"/>
        <v>50.2</v>
      </c>
      <c r="P485" s="6">
        <f t="shared" si="43"/>
        <v>51.224489795918366</v>
      </c>
      <c r="Q485" s="3" t="str">
        <f t="shared" si="44"/>
        <v>Film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.3" x14ac:dyDescent="0.4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7">
        <f t="shared" si="42"/>
        <v>0.18625</v>
      </c>
      <c r="P486" s="6">
        <f t="shared" si="43"/>
        <v>13.545454545454545</v>
      </c>
      <c r="Q486" s="3" t="str">
        <f t="shared" si="44"/>
        <v>Film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75" x14ac:dyDescent="0.4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7">
        <f t="shared" si="42"/>
        <v>21.906971229845084</v>
      </c>
      <c r="P487" s="6">
        <f t="shared" si="43"/>
        <v>66.520080000000007</v>
      </c>
      <c r="Q487" s="3" t="str">
        <f t="shared" si="44"/>
        <v>Film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75" x14ac:dyDescent="0.4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7">
        <f t="shared" si="42"/>
        <v>9.0909090909090905E-3</v>
      </c>
      <c r="P488" s="6">
        <f t="shared" si="43"/>
        <v>50</v>
      </c>
      <c r="Q488" s="3" t="str">
        <f t="shared" si="44"/>
        <v>Film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75" x14ac:dyDescent="0.4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7">
        <f t="shared" si="42"/>
        <v>0</v>
      </c>
      <c r="P489" s="6" t="str">
        <f t="shared" si="43"/>
        <v>0</v>
      </c>
      <c r="Q489" s="3" t="str">
        <f t="shared" si="44"/>
        <v>Film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75" x14ac:dyDescent="0.4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7">
        <f t="shared" si="42"/>
        <v>0</v>
      </c>
      <c r="P490" s="6" t="str">
        <f t="shared" si="43"/>
        <v>0</v>
      </c>
      <c r="Q490" s="3" t="str">
        <f t="shared" si="44"/>
        <v>Film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75" x14ac:dyDescent="0.4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7">
        <f t="shared" si="42"/>
        <v>0.28667813379201834</v>
      </c>
      <c r="P491" s="6">
        <f t="shared" si="43"/>
        <v>71.666666666666671</v>
      </c>
      <c r="Q491" s="3" t="str">
        <f t="shared" si="44"/>
        <v>Film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7">
        <f t="shared" si="42"/>
        <v>0</v>
      </c>
      <c r="P492" s="6" t="str">
        <f t="shared" si="43"/>
        <v>0</v>
      </c>
      <c r="Q492" s="3" t="str">
        <f t="shared" si="44"/>
        <v>Film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75" x14ac:dyDescent="0.4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7">
        <f t="shared" si="42"/>
        <v>0</v>
      </c>
      <c r="P493" s="6" t="str">
        <f t="shared" si="43"/>
        <v>0</v>
      </c>
      <c r="Q493" s="3" t="str">
        <f t="shared" si="44"/>
        <v>Film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75" x14ac:dyDescent="0.4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7">
        <f t="shared" si="42"/>
        <v>0</v>
      </c>
      <c r="P494" s="6" t="str">
        <f t="shared" si="43"/>
        <v>0</v>
      </c>
      <c r="Q494" s="3" t="str">
        <f t="shared" si="44"/>
        <v>Film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75" x14ac:dyDescent="0.4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7">
        <f t="shared" si="42"/>
        <v>0</v>
      </c>
      <c r="P495" s="6" t="str">
        <f t="shared" si="43"/>
        <v>0</v>
      </c>
      <c r="Q495" s="3" t="str">
        <f t="shared" si="44"/>
        <v>Film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75" x14ac:dyDescent="0.4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7">
        <f t="shared" si="42"/>
        <v>0.155</v>
      </c>
      <c r="P496" s="6">
        <f t="shared" si="43"/>
        <v>10.333333333333334</v>
      </c>
      <c r="Q496" s="3" t="str">
        <f t="shared" si="44"/>
        <v>Film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75" x14ac:dyDescent="0.4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7">
        <f t="shared" si="42"/>
        <v>0</v>
      </c>
      <c r="P497" s="6" t="str">
        <f t="shared" si="43"/>
        <v>0</v>
      </c>
      <c r="Q497" s="3" t="str">
        <f t="shared" si="44"/>
        <v>Film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.15" x14ac:dyDescent="0.4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7">
        <f t="shared" si="42"/>
        <v>1.6666666666666668E-3</v>
      </c>
      <c r="P498" s="6">
        <f t="shared" si="43"/>
        <v>1</v>
      </c>
      <c r="Q498" s="3" t="str">
        <f t="shared" si="44"/>
        <v>Film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7">
        <f t="shared" si="42"/>
        <v>0.6696428571428571</v>
      </c>
      <c r="P499" s="6">
        <f t="shared" si="43"/>
        <v>10</v>
      </c>
      <c r="Q499" s="3" t="str">
        <f t="shared" si="44"/>
        <v>Film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75" x14ac:dyDescent="0.4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7">
        <f t="shared" si="42"/>
        <v>4.5985132395404564</v>
      </c>
      <c r="P500" s="6">
        <f t="shared" si="43"/>
        <v>136.09090909090909</v>
      </c>
      <c r="Q500" s="3" t="str">
        <f t="shared" si="44"/>
        <v>Film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.3" x14ac:dyDescent="0.4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7">
        <f t="shared" si="42"/>
        <v>9.5500000000000007</v>
      </c>
      <c r="P501" s="6">
        <f t="shared" si="43"/>
        <v>73.461538461538467</v>
      </c>
      <c r="Q501" s="3" t="str">
        <f t="shared" si="44"/>
        <v>Film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.3" x14ac:dyDescent="0.4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7">
        <f t="shared" si="42"/>
        <v>3.3076923076923079</v>
      </c>
      <c r="P502" s="6">
        <f t="shared" si="43"/>
        <v>53.75</v>
      </c>
      <c r="Q502" s="3" t="str">
        <f t="shared" si="44"/>
        <v>Film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75" x14ac:dyDescent="0.4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7">
        <f t="shared" si="42"/>
        <v>0</v>
      </c>
      <c r="P503" s="6" t="str">
        <f t="shared" si="43"/>
        <v>0</v>
      </c>
      <c r="Q503" s="3" t="str">
        <f t="shared" si="44"/>
        <v>Film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.3" x14ac:dyDescent="0.4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7">
        <f t="shared" si="42"/>
        <v>1.1499999999999999</v>
      </c>
      <c r="P504" s="6">
        <f t="shared" si="43"/>
        <v>57.5</v>
      </c>
      <c r="Q504" s="3" t="str">
        <f t="shared" si="44"/>
        <v>Film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75" x14ac:dyDescent="0.4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7">
        <f t="shared" si="42"/>
        <v>1.7538461538461538</v>
      </c>
      <c r="P505" s="6">
        <f t="shared" si="43"/>
        <v>12.666666666666666</v>
      </c>
      <c r="Q505" s="3" t="str">
        <f t="shared" si="44"/>
        <v>Film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75" x14ac:dyDescent="0.4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7">
        <f t="shared" si="42"/>
        <v>1.3673469387755102</v>
      </c>
      <c r="P506" s="6">
        <f t="shared" si="43"/>
        <v>67</v>
      </c>
      <c r="Q506" s="3" t="str">
        <f t="shared" si="44"/>
        <v>Film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75" x14ac:dyDescent="0.4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7">
        <f t="shared" si="42"/>
        <v>0.43333333333333329</v>
      </c>
      <c r="P507" s="6">
        <f t="shared" si="43"/>
        <v>3.7142857142857144</v>
      </c>
      <c r="Q507" s="3" t="str">
        <f t="shared" si="44"/>
        <v>Film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75" x14ac:dyDescent="0.4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7">
        <f t="shared" si="42"/>
        <v>0.125</v>
      </c>
      <c r="P508" s="6">
        <f t="shared" si="43"/>
        <v>250</v>
      </c>
      <c r="Q508" s="3" t="str">
        <f t="shared" si="44"/>
        <v>Film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75" x14ac:dyDescent="0.4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7">
        <f t="shared" si="42"/>
        <v>3.2</v>
      </c>
      <c r="P509" s="6">
        <f t="shared" si="43"/>
        <v>64</v>
      </c>
      <c r="Q509" s="3" t="str">
        <f t="shared" si="44"/>
        <v>Film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.3" x14ac:dyDescent="0.4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7">
        <f t="shared" si="42"/>
        <v>0.8</v>
      </c>
      <c r="P510" s="6">
        <f t="shared" si="43"/>
        <v>133.33333333333334</v>
      </c>
      <c r="Q510" s="3" t="str">
        <f t="shared" si="44"/>
        <v>Film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75" x14ac:dyDescent="0.4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7">
        <f t="shared" si="42"/>
        <v>0.2</v>
      </c>
      <c r="P511" s="6">
        <f t="shared" si="43"/>
        <v>10</v>
      </c>
      <c r="Q511" s="3" t="str">
        <f t="shared" si="44"/>
        <v>Film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75" x14ac:dyDescent="0.4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7">
        <f t="shared" si="42"/>
        <v>0</v>
      </c>
      <c r="P512" s="6" t="str">
        <f t="shared" si="43"/>
        <v>0</v>
      </c>
      <c r="Q512" s="3" t="str">
        <f t="shared" si="44"/>
        <v>Film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75" x14ac:dyDescent="0.4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7">
        <f t="shared" si="42"/>
        <v>3</v>
      </c>
      <c r="P513" s="6">
        <f t="shared" si="43"/>
        <v>30</v>
      </c>
      <c r="Q513" s="3" t="str">
        <f t="shared" si="44"/>
        <v>Film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75" x14ac:dyDescent="0.4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7">
        <f t="shared" si="42"/>
        <v>0.13749999999999998</v>
      </c>
      <c r="P514" s="6">
        <f t="shared" si="43"/>
        <v>5.5</v>
      </c>
      <c r="Q514" s="3" t="str">
        <f t="shared" si="44"/>
        <v>Film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.15" x14ac:dyDescent="0.4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7">
        <f t="shared" ref="O515:O578" si="48">((E515/D515)*100)</f>
        <v>13.923999999999999</v>
      </c>
      <c r="P515" s="6">
        <f t="shared" ref="P515:P578" si="49">IF(E515=0,"0",E515/L515)</f>
        <v>102.38235294117646</v>
      </c>
      <c r="Q515" s="3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3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75" x14ac:dyDescent="0.4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7">
        <f t="shared" si="48"/>
        <v>3.3333333333333335</v>
      </c>
      <c r="P516" s="6">
        <f t="shared" si="49"/>
        <v>16.666666666666668</v>
      </c>
      <c r="Q516" s="3" t="str">
        <f t="shared" si="50"/>
        <v>Film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75" x14ac:dyDescent="0.4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7">
        <f t="shared" si="48"/>
        <v>25.41340206185567</v>
      </c>
      <c r="P517" s="6">
        <f t="shared" si="49"/>
        <v>725.02941176470586</v>
      </c>
      <c r="Q517" s="3" t="str">
        <f t="shared" si="50"/>
        <v>Film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.15" x14ac:dyDescent="0.4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7">
        <f t="shared" si="48"/>
        <v>0</v>
      </c>
      <c r="P518" s="6" t="str">
        <f t="shared" si="49"/>
        <v>0</v>
      </c>
      <c r="Q518" s="3" t="str">
        <f t="shared" si="50"/>
        <v>Film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75" x14ac:dyDescent="0.4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7">
        <f t="shared" si="48"/>
        <v>1.3666666666666667</v>
      </c>
      <c r="P519" s="6">
        <f t="shared" si="49"/>
        <v>68.333333333333329</v>
      </c>
      <c r="Q519" s="3" t="str">
        <f t="shared" si="50"/>
        <v>Film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.3" x14ac:dyDescent="0.4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7">
        <f t="shared" si="48"/>
        <v>0</v>
      </c>
      <c r="P520" s="6" t="str">
        <f t="shared" si="49"/>
        <v>0</v>
      </c>
      <c r="Q520" s="3" t="str">
        <f t="shared" si="50"/>
        <v>Film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75" x14ac:dyDescent="0.4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7">
        <f t="shared" si="48"/>
        <v>22.881426547787683</v>
      </c>
      <c r="P521" s="6">
        <f t="shared" si="49"/>
        <v>39.228571428571428</v>
      </c>
      <c r="Q521" s="3" t="str">
        <f t="shared" si="50"/>
        <v>Film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75" x14ac:dyDescent="0.4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7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75" x14ac:dyDescent="0.4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7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75" x14ac:dyDescent="0.4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7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75" x14ac:dyDescent="0.4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7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75" x14ac:dyDescent="0.4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7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.3" x14ac:dyDescent="0.4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7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75" x14ac:dyDescent="0.4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7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.3" x14ac:dyDescent="0.4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7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.15" x14ac:dyDescent="0.4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7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75" x14ac:dyDescent="0.4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7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75" x14ac:dyDescent="0.4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7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75" x14ac:dyDescent="0.4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7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75" x14ac:dyDescent="0.4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7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75" x14ac:dyDescent="0.4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7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75" x14ac:dyDescent="0.4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7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75" x14ac:dyDescent="0.4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7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.3" x14ac:dyDescent="0.4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7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75" x14ac:dyDescent="0.4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7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75" x14ac:dyDescent="0.4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7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75" x14ac:dyDescent="0.4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7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.3" x14ac:dyDescent="0.4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7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75" x14ac:dyDescent="0.4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7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75" x14ac:dyDescent="0.4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7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75" x14ac:dyDescent="0.4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7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75" x14ac:dyDescent="0.4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7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75" x14ac:dyDescent="0.4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7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75" x14ac:dyDescent="0.4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7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.3" x14ac:dyDescent="0.4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7">
        <f t="shared" si="48"/>
        <v>0</v>
      </c>
      <c r="P549" s="6" t="str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75" x14ac:dyDescent="0.4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7">
        <f t="shared" si="48"/>
        <v>0.09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.3" x14ac:dyDescent="0.4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7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75" x14ac:dyDescent="0.4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7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75" x14ac:dyDescent="0.4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7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75" x14ac:dyDescent="0.4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7">
        <f t="shared" si="48"/>
        <v>0</v>
      </c>
      <c r="P554" s="6" t="str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75" x14ac:dyDescent="0.4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7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75" x14ac:dyDescent="0.4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7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75" x14ac:dyDescent="0.4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7">
        <f t="shared" si="48"/>
        <v>0</v>
      </c>
      <c r="P557" s="6" t="str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.15" x14ac:dyDescent="0.4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7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75" x14ac:dyDescent="0.4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7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75" x14ac:dyDescent="0.4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7">
        <f t="shared" si="48"/>
        <v>0</v>
      </c>
      <c r="P560" s="6" t="str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.3" x14ac:dyDescent="0.4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7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75" x14ac:dyDescent="0.4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7">
        <f t="shared" si="48"/>
        <v>1.2E-2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75" x14ac:dyDescent="0.4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7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75" x14ac:dyDescent="0.4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7">
        <f t="shared" si="48"/>
        <v>0</v>
      </c>
      <c r="P564" s="6" t="str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75" x14ac:dyDescent="0.4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7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.3" x14ac:dyDescent="0.4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7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75" x14ac:dyDescent="0.4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7">
        <f t="shared" si="48"/>
        <v>0</v>
      </c>
      <c r="P567" s="6" t="str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75" x14ac:dyDescent="0.4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7">
        <f t="shared" si="48"/>
        <v>0.02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75" x14ac:dyDescent="0.4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7">
        <f t="shared" si="48"/>
        <v>0</v>
      </c>
      <c r="P569" s="6" t="str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.3" x14ac:dyDescent="0.4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7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75" x14ac:dyDescent="0.4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7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.15" x14ac:dyDescent="0.4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7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75" x14ac:dyDescent="0.4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7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75" x14ac:dyDescent="0.4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7">
        <f t="shared" si="48"/>
        <v>0</v>
      </c>
      <c r="P574" s="6" t="str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.3" x14ac:dyDescent="0.4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7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75" x14ac:dyDescent="0.4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7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.3" x14ac:dyDescent="0.4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7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75" x14ac:dyDescent="0.4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7">
        <f t="shared" si="48"/>
        <v>1.25E-3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75" x14ac:dyDescent="0.4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7">
        <f t="shared" ref="O579:O642" si="54">((E579/D579)*100)</f>
        <v>0.2</v>
      </c>
      <c r="P579" s="6">
        <f t="shared" ref="P579:P642" si="55">IF(E579=0,"0",E579/L579)</f>
        <v>10</v>
      </c>
      <c r="Q579" s="3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3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.15" x14ac:dyDescent="0.4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7">
        <f t="shared" si="54"/>
        <v>1.12E-2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.15" x14ac:dyDescent="0.4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7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75" x14ac:dyDescent="0.4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7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75" x14ac:dyDescent="0.4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7">
        <f t="shared" si="54"/>
        <v>0</v>
      </c>
      <c r="P583" s="6" t="str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75" x14ac:dyDescent="0.4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7">
        <f t="shared" si="54"/>
        <v>0</v>
      </c>
      <c r="P584" s="6" t="str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75" x14ac:dyDescent="0.4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7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75" x14ac:dyDescent="0.4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7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75" x14ac:dyDescent="0.4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7">
        <f t="shared" si="54"/>
        <v>0</v>
      </c>
      <c r="P587" s="6" t="str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75" x14ac:dyDescent="0.4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7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900000000000006" x14ac:dyDescent="0.4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7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75" x14ac:dyDescent="0.4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7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7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.3" x14ac:dyDescent="0.4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7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75" x14ac:dyDescent="0.4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7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75" x14ac:dyDescent="0.4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7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.3" x14ac:dyDescent="0.4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7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.15" x14ac:dyDescent="0.4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7">
        <f t="shared" si="54"/>
        <v>0.104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75" x14ac:dyDescent="0.4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7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75" x14ac:dyDescent="0.4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7">
        <f t="shared" si="54"/>
        <v>0.03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75" x14ac:dyDescent="0.4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7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.15" x14ac:dyDescent="0.4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7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.3" x14ac:dyDescent="0.4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7">
        <f t="shared" si="54"/>
        <v>6.2E-2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.15" x14ac:dyDescent="0.4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7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75" x14ac:dyDescent="0.4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7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75" x14ac:dyDescent="0.4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7">
        <f t="shared" si="54"/>
        <v>0</v>
      </c>
      <c r="P604" s="6" t="str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75" x14ac:dyDescent="0.4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7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75" x14ac:dyDescent="0.4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7">
        <f t="shared" si="54"/>
        <v>0</v>
      </c>
      <c r="P606" s="6" t="str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.15" x14ac:dyDescent="0.4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7">
        <f t="shared" si="54"/>
        <v>2.62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.3" x14ac:dyDescent="0.4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7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75" x14ac:dyDescent="0.4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7">
        <f t="shared" si="54"/>
        <v>0</v>
      </c>
      <c r="P609" s="6" t="str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75" x14ac:dyDescent="0.4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7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75" x14ac:dyDescent="0.4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7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75" x14ac:dyDescent="0.4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7">
        <f t="shared" si="54"/>
        <v>0</v>
      </c>
      <c r="P612" s="6" t="str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75" x14ac:dyDescent="0.4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7">
        <f t="shared" si="54"/>
        <v>0</v>
      </c>
      <c r="P613" s="6" t="str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.15" x14ac:dyDescent="0.4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7">
        <f t="shared" si="54"/>
        <v>0</v>
      </c>
      <c r="P614" s="6" t="str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75" x14ac:dyDescent="0.4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7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75" x14ac:dyDescent="0.4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7">
        <f t="shared" si="54"/>
        <v>0</v>
      </c>
      <c r="P616" s="6" t="str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75" x14ac:dyDescent="0.4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7">
        <f t="shared" si="54"/>
        <v>0</v>
      </c>
      <c r="P617" s="6" t="str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75" x14ac:dyDescent="0.4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7">
        <f t="shared" si="54"/>
        <v>0</v>
      </c>
      <c r="P618" s="6" t="str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.3" x14ac:dyDescent="0.4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7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75" x14ac:dyDescent="0.4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7">
        <f t="shared" si="54"/>
        <v>0</v>
      </c>
      <c r="P620" s="6" t="str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.15" x14ac:dyDescent="0.4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7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75" x14ac:dyDescent="0.4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7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75" x14ac:dyDescent="0.4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7">
        <f t="shared" si="54"/>
        <v>1.044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75" x14ac:dyDescent="0.4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7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.3" x14ac:dyDescent="0.4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7">
        <f t="shared" si="54"/>
        <v>0</v>
      </c>
      <c r="P625" s="6" t="str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75" x14ac:dyDescent="0.4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7">
        <f t="shared" si="54"/>
        <v>0</v>
      </c>
      <c r="P626" s="6" t="str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75" x14ac:dyDescent="0.4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7">
        <f t="shared" si="54"/>
        <v>0</v>
      </c>
      <c r="P627" s="6" t="str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75" x14ac:dyDescent="0.4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7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75" x14ac:dyDescent="0.4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7">
        <f t="shared" si="54"/>
        <v>0.02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75" x14ac:dyDescent="0.4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7">
        <f t="shared" si="54"/>
        <v>0</v>
      </c>
      <c r="P630" s="6" t="str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75" x14ac:dyDescent="0.4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7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.3" x14ac:dyDescent="0.4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7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.15" x14ac:dyDescent="0.4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7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75" x14ac:dyDescent="0.4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7">
        <f t="shared" si="54"/>
        <v>0</v>
      </c>
      <c r="P634" s="6" t="str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75" x14ac:dyDescent="0.4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7">
        <f t="shared" si="54"/>
        <v>12.45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.15" x14ac:dyDescent="0.4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7">
        <f t="shared" si="54"/>
        <v>0.02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.15" x14ac:dyDescent="0.4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7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75" x14ac:dyDescent="0.4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7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75" x14ac:dyDescent="0.4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7">
        <f t="shared" si="54"/>
        <v>0</v>
      </c>
      <c r="P639" s="6" t="str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7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.15" x14ac:dyDescent="0.4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7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75" x14ac:dyDescent="0.4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7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75" x14ac:dyDescent="0.4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7">
        <f t="shared" ref="O643:O706" si="60">((E643/D643)*100)</f>
        <v>119.16249999999999</v>
      </c>
      <c r="P643" s="6">
        <f t="shared" ref="P643:P706" si="61">IF(E643=0,"0",E643/L643)</f>
        <v>151.31746031746033</v>
      </c>
      <c r="Q643" s="3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3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75" x14ac:dyDescent="0.4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7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75" x14ac:dyDescent="0.4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7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75" x14ac:dyDescent="0.4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7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.15" x14ac:dyDescent="0.4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7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75" x14ac:dyDescent="0.4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7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75" x14ac:dyDescent="0.4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7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.15" x14ac:dyDescent="0.4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7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75" x14ac:dyDescent="0.4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7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75" x14ac:dyDescent="0.4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7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75" x14ac:dyDescent="0.4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7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.3" x14ac:dyDescent="0.4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7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.3" x14ac:dyDescent="0.4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7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75" x14ac:dyDescent="0.4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7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75" x14ac:dyDescent="0.4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7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75" x14ac:dyDescent="0.4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7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75" x14ac:dyDescent="0.4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7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75" x14ac:dyDescent="0.4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7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7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75" x14ac:dyDescent="0.4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7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75" x14ac:dyDescent="0.4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7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75" x14ac:dyDescent="0.4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7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75" x14ac:dyDescent="0.4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7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75" x14ac:dyDescent="0.4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7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.3" x14ac:dyDescent="0.4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7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75" x14ac:dyDescent="0.4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7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.3" x14ac:dyDescent="0.4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7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75" x14ac:dyDescent="0.4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7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.3" x14ac:dyDescent="0.4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7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.3" x14ac:dyDescent="0.4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7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.3" x14ac:dyDescent="0.4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7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75" x14ac:dyDescent="0.4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7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.3" x14ac:dyDescent="0.4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7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.15" x14ac:dyDescent="0.4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7">
        <f t="shared" si="60"/>
        <v>0.03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75" x14ac:dyDescent="0.4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7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.3" x14ac:dyDescent="0.4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7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8.3" x14ac:dyDescent="0.4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7">
        <f t="shared" si="60"/>
        <v>25.584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75" x14ac:dyDescent="0.4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7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75" x14ac:dyDescent="0.4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7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.3" x14ac:dyDescent="0.4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7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75" x14ac:dyDescent="0.4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7">
        <f t="shared" si="60"/>
        <v>0.04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75" x14ac:dyDescent="0.4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7">
        <f t="shared" si="60"/>
        <v>0.106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75" x14ac:dyDescent="0.4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7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.15" x14ac:dyDescent="0.4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7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75" x14ac:dyDescent="0.4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7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.3" x14ac:dyDescent="0.4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7">
        <f t="shared" si="60"/>
        <v>0</v>
      </c>
      <c r="P688" s="6" t="str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75" x14ac:dyDescent="0.4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7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75" x14ac:dyDescent="0.4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7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75" x14ac:dyDescent="0.4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7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.15" x14ac:dyDescent="0.4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7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75" x14ac:dyDescent="0.4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7">
        <f t="shared" si="60"/>
        <v>0.52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75" x14ac:dyDescent="0.4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7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75" x14ac:dyDescent="0.4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7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75" x14ac:dyDescent="0.4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7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.3" x14ac:dyDescent="0.4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7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.15" x14ac:dyDescent="0.4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7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75" x14ac:dyDescent="0.4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7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75" x14ac:dyDescent="0.4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7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75" x14ac:dyDescent="0.4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7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75" x14ac:dyDescent="0.4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7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75" x14ac:dyDescent="0.4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7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75" x14ac:dyDescent="0.4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7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75" x14ac:dyDescent="0.4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7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75" x14ac:dyDescent="0.4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7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.15" x14ac:dyDescent="0.4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7">
        <f t="shared" ref="O707:O770" si="66">((E707/D707)*100)</f>
        <v>0.97699999999999987</v>
      </c>
      <c r="P707" s="6">
        <f t="shared" ref="P707:P770" si="67">IF(E707=0,"0",E707/L707)</f>
        <v>195.4</v>
      </c>
      <c r="Q707" s="3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3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75" x14ac:dyDescent="0.4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7">
        <f t="shared" si="66"/>
        <v>0</v>
      </c>
      <c r="P708" s="6" t="str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75" x14ac:dyDescent="0.4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7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75" x14ac:dyDescent="0.4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7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.15" x14ac:dyDescent="0.4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7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.15" x14ac:dyDescent="0.4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7">
        <f t="shared" si="66"/>
        <v>0</v>
      </c>
      <c r="P712" s="6" t="str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.3" x14ac:dyDescent="0.4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7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.3" x14ac:dyDescent="0.4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7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75" x14ac:dyDescent="0.4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7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75" x14ac:dyDescent="0.4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7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.3" x14ac:dyDescent="0.4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7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75" x14ac:dyDescent="0.4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7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7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75" x14ac:dyDescent="0.4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7">
        <f t="shared" si="66"/>
        <v>0.75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75" x14ac:dyDescent="0.4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7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75" x14ac:dyDescent="0.4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7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.3" x14ac:dyDescent="0.4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7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75" x14ac:dyDescent="0.4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7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.15" x14ac:dyDescent="0.4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7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75" x14ac:dyDescent="0.4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7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75" x14ac:dyDescent="0.4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7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75" x14ac:dyDescent="0.4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7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.3" x14ac:dyDescent="0.4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7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75" x14ac:dyDescent="0.4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7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75" x14ac:dyDescent="0.4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7">
        <f t="shared" si="66"/>
        <v>130.65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.15" x14ac:dyDescent="0.4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7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75" x14ac:dyDescent="0.4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7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75" x14ac:dyDescent="0.4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7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.3" x14ac:dyDescent="0.4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7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75" x14ac:dyDescent="0.4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7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75" x14ac:dyDescent="0.4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7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75" x14ac:dyDescent="0.4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7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75" x14ac:dyDescent="0.4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7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.15" x14ac:dyDescent="0.4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7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75" x14ac:dyDescent="0.4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7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.3" x14ac:dyDescent="0.4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7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.15" x14ac:dyDescent="0.4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7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.3" x14ac:dyDescent="0.4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7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75" x14ac:dyDescent="0.4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7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75" x14ac:dyDescent="0.4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7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75" x14ac:dyDescent="0.4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7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.15" x14ac:dyDescent="0.4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7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75" x14ac:dyDescent="0.4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7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75" x14ac:dyDescent="0.4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7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75" x14ac:dyDescent="0.4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7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75" x14ac:dyDescent="0.4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7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75" x14ac:dyDescent="0.4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7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.3" x14ac:dyDescent="0.4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7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75" x14ac:dyDescent="0.4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7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75" x14ac:dyDescent="0.4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7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75" x14ac:dyDescent="0.4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7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75" x14ac:dyDescent="0.4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7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75" x14ac:dyDescent="0.4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7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.15" x14ac:dyDescent="0.4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7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75" x14ac:dyDescent="0.4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7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75" x14ac:dyDescent="0.4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7">
        <f t="shared" si="66"/>
        <v>0</v>
      </c>
      <c r="P762" s="6" t="str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75" x14ac:dyDescent="0.4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7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75" x14ac:dyDescent="0.4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7">
        <f t="shared" si="66"/>
        <v>0</v>
      </c>
      <c r="P764" s="6" t="str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75" x14ac:dyDescent="0.4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7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75" x14ac:dyDescent="0.4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7">
        <f t="shared" si="66"/>
        <v>0</v>
      </c>
      <c r="P766" s="6" t="str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75" x14ac:dyDescent="0.4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7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75" x14ac:dyDescent="0.4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7">
        <f t="shared" si="66"/>
        <v>0</v>
      </c>
      <c r="P768" s="6" t="str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8.3" x14ac:dyDescent="0.4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7">
        <f t="shared" si="66"/>
        <v>3.54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75" x14ac:dyDescent="0.4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7">
        <f t="shared" si="66"/>
        <v>0</v>
      </c>
      <c r="P770" s="6" t="str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.3" x14ac:dyDescent="0.4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7">
        <f t="shared" ref="O771:O834" si="72">((E771/D771)*100)</f>
        <v>41.4</v>
      </c>
      <c r="P771" s="6">
        <f t="shared" ref="P771:P834" si="73">IF(E771=0,"0",E771/L771)</f>
        <v>31.846153846153847</v>
      </c>
      <c r="Q771" s="3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3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75" x14ac:dyDescent="0.4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7">
        <f t="shared" si="72"/>
        <v>0</v>
      </c>
      <c r="P772" s="6" t="str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75" x14ac:dyDescent="0.4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7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.3" x14ac:dyDescent="0.4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7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75" x14ac:dyDescent="0.4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7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75" x14ac:dyDescent="0.4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7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75" x14ac:dyDescent="0.4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7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75" x14ac:dyDescent="0.4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7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.3" x14ac:dyDescent="0.4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7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75" x14ac:dyDescent="0.4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7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.3" x14ac:dyDescent="0.4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7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75" x14ac:dyDescent="0.4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7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75" x14ac:dyDescent="0.4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7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75" x14ac:dyDescent="0.4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7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75" x14ac:dyDescent="0.4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7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75" x14ac:dyDescent="0.4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7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75" x14ac:dyDescent="0.4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7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75" x14ac:dyDescent="0.4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7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75" x14ac:dyDescent="0.4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7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75" x14ac:dyDescent="0.4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7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75" x14ac:dyDescent="0.4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7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75" x14ac:dyDescent="0.4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7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75" x14ac:dyDescent="0.4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7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.15" x14ac:dyDescent="0.4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7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75" x14ac:dyDescent="0.4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7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75" x14ac:dyDescent="0.4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7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75" x14ac:dyDescent="0.4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7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.3" x14ac:dyDescent="0.4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7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75" x14ac:dyDescent="0.4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7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75" x14ac:dyDescent="0.4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7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75" x14ac:dyDescent="0.4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7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75" x14ac:dyDescent="0.4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7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75" x14ac:dyDescent="0.4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7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.3" x14ac:dyDescent="0.4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7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75" x14ac:dyDescent="0.4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7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75" x14ac:dyDescent="0.4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7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75" x14ac:dyDescent="0.4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7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7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.15" x14ac:dyDescent="0.4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7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75" x14ac:dyDescent="0.4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7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75" x14ac:dyDescent="0.4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7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75" x14ac:dyDescent="0.4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7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.15" x14ac:dyDescent="0.4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7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75" x14ac:dyDescent="0.4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7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.15" x14ac:dyDescent="0.4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7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75" x14ac:dyDescent="0.4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7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.15" x14ac:dyDescent="0.4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7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.15" x14ac:dyDescent="0.4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7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75" x14ac:dyDescent="0.4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7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75" x14ac:dyDescent="0.4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7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.15" x14ac:dyDescent="0.4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7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75" x14ac:dyDescent="0.4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7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75" x14ac:dyDescent="0.4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7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75" x14ac:dyDescent="0.4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7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75" x14ac:dyDescent="0.4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7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.3" x14ac:dyDescent="0.4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7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.15" x14ac:dyDescent="0.4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7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75" x14ac:dyDescent="0.4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7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.3" x14ac:dyDescent="0.4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7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.3" x14ac:dyDescent="0.4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7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.3" x14ac:dyDescent="0.4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7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75" x14ac:dyDescent="0.4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7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9.15" x14ac:dyDescent="0.4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7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75" x14ac:dyDescent="0.4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7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7">
        <f t="shared" ref="O835:O898" si="78">((E835/D835)*100)</f>
        <v>101.66666666666666</v>
      </c>
      <c r="P835" s="6">
        <f t="shared" ref="P835:P898" si="79">IF(E835=0,"0",E835/L835)</f>
        <v>148.78048780487805</v>
      </c>
      <c r="Q835" s="3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3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.3" x14ac:dyDescent="0.4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7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75" x14ac:dyDescent="0.4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7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7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75" x14ac:dyDescent="0.4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7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75" x14ac:dyDescent="0.4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7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75" x14ac:dyDescent="0.4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7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75" x14ac:dyDescent="0.4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7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.3" x14ac:dyDescent="0.4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7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75" x14ac:dyDescent="0.4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7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75" x14ac:dyDescent="0.4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7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.3" x14ac:dyDescent="0.4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7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75" x14ac:dyDescent="0.4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7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75" x14ac:dyDescent="0.4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7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.15" x14ac:dyDescent="0.4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7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75" x14ac:dyDescent="0.4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7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.3" x14ac:dyDescent="0.4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7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75" x14ac:dyDescent="0.4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7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75" x14ac:dyDescent="0.4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7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.15" x14ac:dyDescent="0.4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7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75" x14ac:dyDescent="0.4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7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75" x14ac:dyDescent="0.4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7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.15" x14ac:dyDescent="0.4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7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.3" x14ac:dyDescent="0.4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7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75" x14ac:dyDescent="0.4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7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75" x14ac:dyDescent="0.4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7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75" x14ac:dyDescent="0.4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7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75" x14ac:dyDescent="0.4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7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75" x14ac:dyDescent="0.4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7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75" x14ac:dyDescent="0.4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7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75" x14ac:dyDescent="0.4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7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75" x14ac:dyDescent="0.4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7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75" x14ac:dyDescent="0.4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7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75" x14ac:dyDescent="0.4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7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.3" x14ac:dyDescent="0.4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7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.3" x14ac:dyDescent="0.4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7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.3" x14ac:dyDescent="0.4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7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75" x14ac:dyDescent="0.4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7">
        <f t="shared" si="78"/>
        <v>0.31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75" x14ac:dyDescent="0.4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7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75" x14ac:dyDescent="0.4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7">
        <f t="shared" si="78"/>
        <v>0.8125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.15" x14ac:dyDescent="0.4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7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.3" x14ac:dyDescent="0.4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7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.3" x14ac:dyDescent="0.4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7">
        <f t="shared" si="78"/>
        <v>0</v>
      </c>
      <c r="P877" s="6" t="str">
        <f t="shared" si="79"/>
        <v>0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.15" x14ac:dyDescent="0.4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7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75" x14ac:dyDescent="0.4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7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75" x14ac:dyDescent="0.4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7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75" x14ac:dyDescent="0.4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7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75" x14ac:dyDescent="0.4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7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75" x14ac:dyDescent="0.4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7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75" x14ac:dyDescent="0.4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7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.3" x14ac:dyDescent="0.4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7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75" x14ac:dyDescent="0.4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7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75" x14ac:dyDescent="0.4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7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.3" x14ac:dyDescent="0.4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7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75" x14ac:dyDescent="0.4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7">
        <f t="shared" si="78"/>
        <v>0</v>
      </c>
      <c r="P889" s="6" t="str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.3" x14ac:dyDescent="0.4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7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75" x14ac:dyDescent="0.4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7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.3" x14ac:dyDescent="0.4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7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75" x14ac:dyDescent="0.4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7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75" x14ac:dyDescent="0.4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7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75" x14ac:dyDescent="0.4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7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75" x14ac:dyDescent="0.4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7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.3" x14ac:dyDescent="0.4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7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75" x14ac:dyDescent="0.4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7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75" x14ac:dyDescent="0.4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7">
        <f t="shared" ref="O899:O962" si="84">((E899/D899)*100)</f>
        <v>0</v>
      </c>
      <c r="P899" s="6" t="str">
        <f t="shared" ref="P899:P962" si="85">IF(E899=0,"0",E899/L899)</f>
        <v>0</v>
      </c>
      <c r="Q899" s="3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3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75" x14ac:dyDescent="0.4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7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75" x14ac:dyDescent="0.4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7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.15" x14ac:dyDescent="0.4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7">
        <f t="shared" si="84"/>
        <v>0.42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.3" x14ac:dyDescent="0.4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7">
        <f t="shared" si="84"/>
        <v>0</v>
      </c>
      <c r="P903" s="6" t="str">
        <f t="shared" si="85"/>
        <v>0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.3" x14ac:dyDescent="0.4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7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75" x14ac:dyDescent="0.4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7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75" x14ac:dyDescent="0.4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7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75" x14ac:dyDescent="0.4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7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.15" x14ac:dyDescent="0.4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7">
        <f t="shared" si="84"/>
        <v>0</v>
      </c>
      <c r="P908" s="6" t="str">
        <f t="shared" si="85"/>
        <v>0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75" x14ac:dyDescent="0.4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7">
        <f t="shared" si="84"/>
        <v>0</v>
      </c>
      <c r="P909" s="6" t="str">
        <f t="shared" si="85"/>
        <v>0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75" x14ac:dyDescent="0.4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7">
        <f t="shared" si="84"/>
        <v>0</v>
      </c>
      <c r="P910" s="6" t="str">
        <f t="shared" si="85"/>
        <v>0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.3" x14ac:dyDescent="0.4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7">
        <f t="shared" si="84"/>
        <v>3.25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75" x14ac:dyDescent="0.4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7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75" x14ac:dyDescent="0.4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7">
        <f t="shared" si="84"/>
        <v>0</v>
      </c>
      <c r="P913" s="6" t="str">
        <f t="shared" si="85"/>
        <v>0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75" x14ac:dyDescent="0.4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7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75" x14ac:dyDescent="0.4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7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75" x14ac:dyDescent="0.4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7">
        <f t="shared" si="84"/>
        <v>0</v>
      </c>
      <c r="P916" s="6" t="str">
        <f t="shared" si="85"/>
        <v>0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75" x14ac:dyDescent="0.4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7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75" x14ac:dyDescent="0.4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7">
        <f t="shared" si="84"/>
        <v>0</v>
      </c>
      <c r="P918" s="6" t="str">
        <f t="shared" si="85"/>
        <v>0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75" x14ac:dyDescent="0.4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7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.3" x14ac:dyDescent="0.4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7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7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75" x14ac:dyDescent="0.4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7">
        <f t="shared" si="84"/>
        <v>0</v>
      </c>
      <c r="P922" s="6" t="str">
        <f t="shared" si="85"/>
        <v>0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75" x14ac:dyDescent="0.4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7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75" x14ac:dyDescent="0.4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7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75" x14ac:dyDescent="0.4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7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75" x14ac:dyDescent="0.4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7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75" x14ac:dyDescent="0.4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7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.3" x14ac:dyDescent="0.4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7">
        <f t="shared" si="84"/>
        <v>0</v>
      </c>
      <c r="P928" s="6" t="str">
        <f t="shared" si="85"/>
        <v>0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.15" x14ac:dyDescent="0.4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7">
        <f t="shared" si="84"/>
        <v>0</v>
      </c>
      <c r="P929" s="6" t="str">
        <f t="shared" si="85"/>
        <v>0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75" x14ac:dyDescent="0.4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7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75" x14ac:dyDescent="0.4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7">
        <f t="shared" si="84"/>
        <v>0</v>
      </c>
      <c r="P931" s="6" t="str">
        <f t="shared" si="85"/>
        <v>0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.3" x14ac:dyDescent="0.4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7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75" x14ac:dyDescent="0.4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7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.15" x14ac:dyDescent="0.4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7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75" x14ac:dyDescent="0.4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7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75" x14ac:dyDescent="0.4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7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75" x14ac:dyDescent="0.4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7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75" x14ac:dyDescent="0.4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7">
        <f t="shared" si="84"/>
        <v>0</v>
      </c>
      <c r="P938" s="6" t="str">
        <f t="shared" si="85"/>
        <v>0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75" x14ac:dyDescent="0.4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7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75" x14ac:dyDescent="0.4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7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75" x14ac:dyDescent="0.4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7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75" x14ac:dyDescent="0.4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7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.3" x14ac:dyDescent="0.4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7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.3" x14ac:dyDescent="0.4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7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.15" x14ac:dyDescent="0.4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7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75" x14ac:dyDescent="0.4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7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75" x14ac:dyDescent="0.4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7">
        <f t="shared" si="84"/>
        <v>2.484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75" x14ac:dyDescent="0.4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7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.3" x14ac:dyDescent="0.4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7">
        <f t="shared" si="84"/>
        <v>0</v>
      </c>
      <c r="P949" s="6" t="str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.3" x14ac:dyDescent="0.4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7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75" x14ac:dyDescent="0.4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7">
        <f t="shared" si="84"/>
        <v>1.365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75" x14ac:dyDescent="0.4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7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7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.15" x14ac:dyDescent="0.4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7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75" x14ac:dyDescent="0.4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7">
        <f t="shared" si="84"/>
        <v>0.84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75" x14ac:dyDescent="0.4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7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75" x14ac:dyDescent="0.4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7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.3" x14ac:dyDescent="0.4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7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.15" x14ac:dyDescent="0.4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7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.3" x14ac:dyDescent="0.4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7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75" x14ac:dyDescent="0.4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7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75" x14ac:dyDescent="0.4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7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75" x14ac:dyDescent="0.4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7">
        <f t="shared" ref="O963:O1026" si="90">((E963/D963)*100)</f>
        <v>42.188421052631583</v>
      </c>
      <c r="P963" s="6">
        <f t="shared" ref="P963:P1026" si="91">IF(E963=0,"0",E963/L963)</f>
        <v>364.35454545454547</v>
      </c>
      <c r="Q963" s="3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3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75" x14ac:dyDescent="0.4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7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.15" x14ac:dyDescent="0.4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7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75" x14ac:dyDescent="0.4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7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75" x14ac:dyDescent="0.4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7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75" x14ac:dyDescent="0.4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7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75" x14ac:dyDescent="0.4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7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75" x14ac:dyDescent="0.4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7">
        <f t="shared" si="90"/>
        <v>1.325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.15" x14ac:dyDescent="0.4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7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.3" x14ac:dyDescent="0.4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7">
        <f t="shared" si="90"/>
        <v>45.92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75" x14ac:dyDescent="0.4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7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75" x14ac:dyDescent="0.4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7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.3" x14ac:dyDescent="0.4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7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75" x14ac:dyDescent="0.4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7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75" x14ac:dyDescent="0.4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7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75" x14ac:dyDescent="0.4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7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75" x14ac:dyDescent="0.4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7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75" x14ac:dyDescent="0.4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7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75" x14ac:dyDescent="0.4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7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.3" x14ac:dyDescent="0.4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7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.3" x14ac:dyDescent="0.4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7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.15" x14ac:dyDescent="0.4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7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.3" x14ac:dyDescent="0.4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7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900000000000006" x14ac:dyDescent="0.4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7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75" x14ac:dyDescent="0.4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7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.3" x14ac:dyDescent="0.4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7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75" x14ac:dyDescent="0.4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7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.3" x14ac:dyDescent="0.4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7">
        <f t="shared" si="90"/>
        <v>0</v>
      </c>
      <c r="P990" s="6" t="str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.15" x14ac:dyDescent="0.4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7">
        <f t="shared" si="90"/>
        <v>16.77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75" x14ac:dyDescent="0.4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7">
        <f t="shared" si="90"/>
        <v>0.104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900000000000006" x14ac:dyDescent="0.4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7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75" x14ac:dyDescent="0.4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7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75" x14ac:dyDescent="0.4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7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.3" x14ac:dyDescent="0.4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7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75" x14ac:dyDescent="0.4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7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75" x14ac:dyDescent="0.4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7">
        <f t="shared" si="90"/>
        <v>1.625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.15" x14ac:dyDescent="0.4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7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75" x14ac:dyDescent="0.4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7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75" x14ac:dyDescent="0.4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7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75" x14ac:dyDescent="0.4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7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.3" x14ac:dyDescent="0.4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7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75" x14ac:dyDescent="0.4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7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75" x14ac:dyDescent="0.4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7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.15" x14ac:dyDescent="0.4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7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75" x14ac:dyDescent="0.4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7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75" x14ac:dyDescent="0.4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7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75" x14ac:dyDescent="0.4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7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75" x14ac:dyDescent="0.4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7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.3" x14ac:dyDescent="0.4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7">
        <f t="shared" si="90"/>
        <v>13.13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75" x14ac:dyDescent="0.4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7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75" x14ac:dyDescent="0.4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7">
        <f t="shared" si="90"/>
        <v>0.375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.3" x14ac:dyDescent="0.4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7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75" x14ac:dyDescent="0.4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7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.15" x14ac:dyDescent="0.4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7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.15" x14ac:dyDescent="0.4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7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75" x14ac:dyDescent="0.4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7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.3" x14ac:dyDescent="0.4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7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75" x14ac:dyDescent="0.4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7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75" x14ac:dyDescent="0.4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7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75" x14ac:dyDescent="0.4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7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75" x14ac:dyDescent="0.4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7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.15" x14ac:dyDescent="0.4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7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75" x14ac:dyDescent="0.4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7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75" x14ac:dyDescent="0.4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7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.15" x14ac:dyDescent="0.4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7">
        <f t="shared" ref="O1027:O1090" si="96">((E1027/D1027)*100)</f>
        <v>109.92831428571431</v>
      </c>
      <c r="P1027" s="6">
        <f t="shared" ref="P1027:P1090" si="97">IF(E1027=0,"0",E1027/L1027)</f>
        <v>71.848571428571432</v>
      </c>
      <c r="Q1027" s="3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3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.3" x14ac:dyDescent="0.4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7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75" x14ac:dyDescent="0.4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7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75" x14ac:dyDescent="0.4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7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.15" x14ac:dyDescent="0.4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7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.15" x14ac:dyDescent="0.4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7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.3" x14ac:dyDescent="0.4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7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7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75" x14ac:dyDescent="0.4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7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75" x14ac:dyDescent="0.4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7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75" x14ac:dyDescent="0.4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7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75" x14ac:dyDescent="0.4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7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75" x14ac:dyDescent="0.4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7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75" x14ac:dyDescent="0.4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7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75" x14ac:dyDescent="0.4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7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75" x14ac:dyDescent="0.4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7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75" x14ac:dyDescent="0.4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7">
        <f t="shared" si="96"/>
        <v>0</v>
      </c>
      <c r="P1043" s="6" t="str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75" x14ac:dyDescent="0.4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7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75" x14ac:dyDescent="0.4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7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75" x14ac:dyDescent="0.4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7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75" x14ac:dyDescent="0.4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7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75" x14ac:dyDescent="0.4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7">
        <f t="shared" si="96"/>
        <v>0</v>
      </c>
      <c r="P1048" s="6" t="str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75" x14ac:dyDescent="0.4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7">
        <f t="shared" si="96"/>
        <v>0.05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75" x14ac:dyDescent="0.4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7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7">
        <f t="shared" si="96"/>
        <v>0</v>
      </c>
      <c r="P1051" s="6" t="str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.15" x14ac:dyDescent="0.4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7">
        <f t="shared" si="96"/>
        <v>0</v>
      </c>
      <c r="P1052" s="6" t="str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75" x14ac:dyDescent="0.4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7">
        <f t="shared" si="96"/>
        <v>0</v>
      </c>
      <c r="P1053" s="6" t="str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.3" x14ac:dyDescent="0.4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7">
        <f t="shared" si="96"/>
        <v>0</v>
      </c>
      <c r="P1054" s="6" t="str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75" x14ac:dyDescent="0.4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7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.3" x14ac:dyDescent="0.4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7">
        <f t="shared" si="96"/>
        <v>0</v>
      </c>
      <c r="P1056" s="6" t="str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75" x14ac:dyDescent="0.4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7">
        <f t="shared" si="96"/>
        <v>0</v>
      </c>
      <c r="P1057" s="6" t="str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75" x14ac:dyDescent="0.4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7">
        <f t="shared" si="96"/>
        <v>0</v>
      </c>
      <c r="P1058" s="6" t="str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75" x14ac:dyDescent="0.4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7">
        <f t="shared" si="96"/>
        <v>0</v>
      </c>
      <c r="P1059" s="6" t="str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75" x14ac:dyDescent="0.4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7">
        <f t="shared" si="96"/>
        <v>0</v>
      </c>
      <c r="P1060" s="6" t="str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7">
        <f t="shared" si="96"/>
        <v>0</v>
      </c>
      <c r="P1061" s="6" t="str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75" x14ac:dyDescent="0.4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7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.15" x14ac:dyDescent="0.4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7">
        <f t="shared" si="96"/>
        <v>0</v>
      </c>
      <c r="P1063" s="6" t="str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7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75" x14ac:dyDescent="0.4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7">
        <f t="shared" si="96"/>
        <v>0</v>
      </c>
      <c r="P1065" s="6" t="str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75" x14ac:dyDescent="0.4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7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75" x14ac:dyDescent="0.4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7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75" x14ac:dyDescent="0.4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7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75" x14ac:dyDescent="0.4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7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.3" x14ac:dyDescent="0.4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7">
        <f t="shared" si="96"/>
        <v>0.15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75" x14ac:dyDescent="0.4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7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75" x14ac:dyDescent="0.4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7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75" x14ac:dyDescent="0.4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7">
        <f t="shared" si="96"/>
        <v>0</v>
      </c>
      <c r="P1073" s="6" t="str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75" x14ac:dyDescent="0.4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7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.15" x14ac:dyDescent="0.4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7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.3" x14ac:dyDescent="0.4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7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.15" x14ac:dyDescent="0.4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7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75" x14ac:dyDescent="0.4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7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75" x14ac:dyDescent="0.4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7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.3" x14ac:dyDescent="0.4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7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75" x14ac:dyDescent="0.4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7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75" x14ac:dyDescent="0.4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7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75" x14ac:dyDescent="0.4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7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75" x14ac:dyDescent="0.4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7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.3" x14ac:dyDescent="0.4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7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7">
        <f t="shared" si="96"/>
        <v>0</v>
      </c>
      <c r="P1086" s="6" t="str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75" x14ac:dyDescent="0.4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7">
        <f t="shared" si="96"/>
        <v>3.42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7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75" x14ac:dyDescent="0.4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7">
        <f t="shared" si="96"/>
        <v>0</v>
      </c>
      <c r="P1089" s="6" t="str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.15" x14ac:dyDescent="0.4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7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.15" x14ac:dyDescent="0.4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7">
        <f t="shared" ref="O1091:O1154" si="102">((E1091/D1091)*100)</f>
        <v>7.8266666666666662</v>
      </c>
      <c r="P1091" s="6">
        <f t="shared" ref="P1091:P1154" si="103">IF(E1091=0,"0",E1091/L1091)</f>
        <v>23.959183673469386</v>
      </c>
      <c r="Q1091" s="3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3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75" x14ac:dyDescent="0.4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7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75" x14ac:dyDescent="0.4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7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.3" x14ac:dyDescent="0.4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7">
        <f t="shared" si="102"/>
        <v>1.05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75" x14ac:dyDescent="0.4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7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75" x14ac:dyDescent="0.4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7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75" x14ac:dyDescent="0.4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7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75" x14ac:dyDescent="0.4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7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75" x14ac:dyDescent="0.4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7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.15" x14ac:dyDescent="0.4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7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.3" x14ac:dyDescent="0.4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7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75" x14ac:dyDescent="0.4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7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.15" x14ac:dyDescent="0.4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7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75" x14ac:dyDescent="0.4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7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75" x14ac:dyDescent="0.4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7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75" x14ac:dyDescent="0.4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7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.3" x14ac:dyDescent="0.4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7">
        <f t="shared" si="102"/>
        <v>0.159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75" x14ac:dyDescent="0.4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7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.3" x14ac:dyDescent="0.4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7">
        <f t="shared" si="102"/>
        <v>0</v>
      </c>
      <c r="P1109" s="6" t="str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.3" x14ac:dyDescent="0.4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7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75" x14ac:dyDescent="0.4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7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75" x14ac:dyDescent="0.4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7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75" x14ac:dyDescent="0.4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7">
        <f t="shared" si="102"/>
        <v>0.04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75" x14ac:dyDescent="0.4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7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75" x14ac:dyDescent="0.4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7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75" x14ac:dyDescent="0.4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7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75" x14ac:dyDescent="0.4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7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75" x14ac:dyDescent="0.4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7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75" x14ac:dyDescent="0.4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7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75" x14ac:dyDescent="0.4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7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.3" x14ac:dyDescent="0.4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7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75" x14ac:dyDescent="0.4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7">
        <f t="shared" si="102"/>
        <v>0</v>
      </c>
      <c r="P1122" s="6" t="str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75" x14ac:dyDescent="0.4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7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.3" x14ac:dyDescent="0.4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7">
        <f t="shared" si="102"/>
        <v>0</v>
      </c>
      <c r="P1124" s="6" t="str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75" x14ac:dyDescent="0.4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7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75" x14ac:dyDescent="0.4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7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75" x14ac:dyDescent="0.4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7">
        <f t="shared" si="102"/>
        <v>0</v>
      </c>
      <c r="P1127" s="6" t="str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75" x14ac:dyDescent="0.4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7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.3" x14ac:dyDescent="0.4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7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7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75" x14ac:dyDescent="0.4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7">
        <f t="shared" si="102"/>
        <v>0.105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75" x14ac:dyDescent="0.4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7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75" x14ac:dyDescent="0.4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7">
        <f t="shared" si="102"/>
        <v>0</v>
      </c>
      <c r="P1133" s="6" t="str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75" x14ac:dyDescent="0.4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7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75" x14ac:dyDescent="0.4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7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75" x14ac:dyDescent="0.4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7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.3" x14ac:dyDescent="0.4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7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75" x14ac:dyDescent="0.4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7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75" x14ac:dyDescent="0.4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7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75" x14ac:dyDescent="0.4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7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75" x14ac:dyDescent="0.4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7">
        <f t="shared" si="102"/>
        <v>6.25E-2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75" x14ac:dyDescent="0.4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7">
        <f t="shared" si="102"/>
        <v>0</v>
      </c>
      <c r="P1142" s="6" t="str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7">
        <f t="shared" si="102"/>
        <v>0</v>
      </c>
      <c r="P1143" s="6" t="str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75" x14ac:dyDescent="0.4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7">
        <f t="shared" si="102"/>
        <v>0</v>
      </c>
      <c r="P1144" s="6" t="str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75" x14ac:dyDescent="0.4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7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75" x14ac:dyDescent="0.4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7">
        <f t="shared" si="102"/>
        <v>0</v>
      </c>
      <c r="P1146" s="6" t="str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75" x14ac:dyDescent="0.4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7">
        <f t="shared" si="102"/>
        <v>0.125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75" x14ac:dyDescent="0.4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7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75" x14ac:dyDescent="0.4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7">
        <f t="shared" si="102"/>
        <v>0</v>
      </c>
      <c r="P1149" s="6" t="str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.15" x14ac:dyDescent="0.4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7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.15" x14ac:dyDescent="0.4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7">
        <f t="shared" si="102"/>
        <v>0.15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.15" x14ac:dyDescent="0.4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7">
        <f t="shared" si="102"/>
        <v>10.08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.3" x14ac:dyDescent="0.4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7">
        <f t="shared" si="102"/>
        <v>0</v>
      </c>
      <c r="P1153" s="6" t="str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7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.15" x14ac:dyDescent="0.4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7">
        <f t="shared" ref="O1155:O1218" si="108">((E1155/D1155)*100)</f>
        <v>0.625</v>
      </c>
      <c r="P1155" s="6">
        <f t="shared" ref="P1155:P1218" si="109">IF(E1155=0,"0",E1155/L1155)</f>
        <v>50</v>
      </c>
      <c r="Q1155" s="3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3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75" x14ac:dyDescent="0.4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7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75" x14ac:dyDescent="0.4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7">
        <f t="shared" si="108"/>
        <v>0.752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75" x14ac:dyDescent="0.4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7">
        <f t="shared" si="108"/>
        <v>0</v>
      </c>
      <c r="P1158" s="6" t="str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75" x14ac:dyDescent="0.4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7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75" x14ac:dyDescent="0.4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7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75" x14ac:dyDescent="0.4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7">
        <f t="shared" si="108"/>
        <v>0</v>
      </c>
      <c r="P1161" s="6" t="str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75" x14ac:dyDescent="0.4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7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75" x14ac:dyDescent="0.4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7">
        <f t="shared" si="108"/>
        <v>0</v>
      </c>
      <c r="P1163" s="6" t="str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.3" x14ac:dyDescent="0.4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7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75" x14ac:dyDescent="0.4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7">
        <f t="shared" si="108"/>
        <v>0</v>
      </c>
      <c r="P1165" s="6" t="str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.3" x14ac:dyDescent="0.4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7">
        <f t="shared" si="108"/>
        <v>0</v>
      </c>
      <c r="P1166" s="6" t="str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75" x14ac:dyDescent="0.4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7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75" x14ac:dyDescent="0.4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7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75" x14ac:dyDescent="0.4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7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75" x14ac:dyDescent="0.4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7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75" x14ac:dyDescent="0.4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7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75" x14ac:dyDescent="0.4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7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75" x14ac:dyDescent="0.4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7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.15" x14ac:dyDescent="0.4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7">
        <f t="shared" si="108"/>
        <v>0</v>
      </c>
      <c r="P1174" s="6" t="str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75" x14ac:dyDescent="0.4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7">
        <f t="shared" si="108"/>
        <v>2.4E-2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75" x14ac:dyDescent="0.4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7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75" x14ac:dyDescent="0.4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7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.3" x14ac:dyDescent="0.4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7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75" x14ac:dyDescent="0.4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7">
        <f t="shared" si="108"/>
        <v>0</v>
      </c>
      <c r="P1179" s="6" t="str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75" x14ac:dyDescent="0.4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7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75" x14ac:dyDescent="0.4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7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75" x14ac:dyDescent="0.4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7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.15" x14ac:dyDescent="0.4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7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.3" x14ac:dyDescent="0.4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7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75" x14ac:dyDescent="0.4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7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75" x14ac:dyDescent="0.4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7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.3" x14ac:dyDescent="0.4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7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75" x14ac:dyDescent="0.4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7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75" x14ac:dyDescent="0.4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7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75" x14ac:dyDescent="0.4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7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75" x14ac:dyDescent="0.4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7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9.15" x14ac:dyDescent="0.4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7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75" x14ac:dyDescent="0.4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7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.15" x14ac:dyDescent="0.4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7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.3" x14ac:dyDescent="0.4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7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75" x14ac:dyDescent="0.4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7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.3" x14ac:dyDescent="0.4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7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.15" x14ac:dyDescent="0.4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7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.3" x14ac:dyDescent="0.4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7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75" x14ac:dyDescent="0.4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7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75" x14ac:dyDescent="0.4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7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75" x14ac:dyDescent="0.4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7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75" x14ac:dyDescent="0.4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7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75" x14ac:dyDescent="0.4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7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75" x14ac:dyDescent="0.4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7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75" x14ac:dyDescent="0.4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7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75" x14ac:dyDescent="0.4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7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75" x14ac:dyDescent="0.4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7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.15" x14ac:dyDescent="0.4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7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.3" x14ac:dyDescent="0.4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7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75" x14ac:dyDescent="0.4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7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.15" x14ac:dyDescent="0.4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7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75" x14ac:dyDescent="0.4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7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.3" x14ac:dyDescent="0.4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7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.3" x14ac:dyDescent="0.4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7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75" x14ac:dyDescent="0.4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7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75" x14ac:dyDescent="0.4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7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.15" x14ac:dyDescent="0.4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7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75" x14ac:dyDescent="0.4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7">
        <f t="shared" ref="O1219:O1282" si="114">((E1219/D1219)*100)</f>
        <v>102.60000000000001</v>
      </c>
      <c r="P1219" s="6">
        <f t="shared" ref="P1219:P1282" si="115">IF(E1219=0,"0",E1219/L1219)</f>
        <v>148.57377049180329</v>
      </c>
      <c r="Q1219" s="3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3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.3" x14ac:dyDescent="0.4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7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.15" x14ac:dyDescent="0.4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7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75" x14ac:dyDescent="0.4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7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75" x14ac:dyDescent="0.4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7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.15" x14ac:dyDescent="0.4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7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75" x14ac:dyDescent="0.4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7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.15" x14ac:dyDescent="0.4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7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75" x14ac:dyDescent="0.4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7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75" x14ac:dyDescent="0.4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7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75" x14ac:dyDescent="0.4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7">
        <f t="shared" si="114"/>
        <v>0</v>
      </c>
      <c r="P1229" s="6" t="str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75" x14ac:dyDescent="0.4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7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.3" x14ac:dyDescent="0.4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7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75" x14ac:dyDescent="0.4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7">
        <f t="shared" si="114"/>
        <v>0</v>
      </c>
      <c r="P1232" s="6" t="str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75" x14ac:dyDescent="0.4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7">
        <f t="shared" si="114"/>
        <v>0</v>
      </c>
      <c r="P1233" s="6" t="str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75" x14ac:dyDescent="0.4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7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75" x14ac:dyDescent="0.4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7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75" x14ac:dyDescent="0.4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7">
        <f t="shared" si="114"/>
        <v>0</v>
      </c>
      <c r="P1236" s="6" t="str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75" x14ac:dyDescent="0.4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7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7">
        <f t="shared" si="114"/>
        <v>0</v>
      </c>
      <c r="P1238" s="6" t="str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75" x14ac:dyDescent="0.4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7">
        <f t="shared" si="114"/>
        <v>0</v>
      </c>
      <c r="P1239" s="6" t="str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.3" x14ac:dyDescent="0.4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7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.15" x14ac:dyDescent="0.4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7">
        <f t="shared" si="114"/>
        <v>0</v>
      </c>
      <c r="P1241" s="6" t="str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75" x14ac:dyDescent="0.4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7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.3" x14ac:dyDescent="0.4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7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75" x14ac:dyDescent="0.4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7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75" x14ac:dyDescent="0.4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7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75" x14ac:dyDescent="0.4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7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75" x14ac:dyDescent="0.4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7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75" x14ac:dyDescent="0.4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7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.15" x14ac:dyDescent="0.4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7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75" x14ac:dyDescent="0.4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7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75" x14ac:dyDescent="0.4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7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.3" x14ac:dyDescent="0.4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7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.15" x14ac:dyDescent="0.4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7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75" x14ac:dyDescent="0.4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7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.3" x14ac:dyDescent="0.4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7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75" x14ac:dyDescent="0.4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7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75" x14ac:dyDescent="0.4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7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75" x14ac:dyDescent="0.4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7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75" x14ac:dyDescent="0.4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7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75" x14ac:dyDescent="0.4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7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75" x14ac:dyDescent="0.4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7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75" x14ac:dyDescent="0.4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7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75" x14ac:dyDescent="0.4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7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75" x14ac:dyDescent="0.4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7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.15" x14ac:dyDescent="0.4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7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75" x14ac:dyDescent="0.4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7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.3" x14ac:dyDescent="0.4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7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.15" x14ac:dyDescent="0.4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7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75" x14ac:dyDescent="0.4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7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.15" x14ac:dyDescent="0.4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7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75" x14ac:dyDescent="0.4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7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.15" x14ac:dyDescent="0.4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7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75" x14ac:dyDescent="0.4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7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.3" x14ac:dyDescent="0.4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7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75" x14ac:dyDescent="0.4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7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75" x14ac:dyDescent="0.4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7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75" x14ac:dyDescent="0.4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7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.15" x14ac:dyDescent="0.4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7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75" x14ac:dyDescent="0.4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7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75" x14ac:dyDescent="0.4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7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75" x14ac:dyDescent="0.4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7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75" x14ac:dyDescent="0.4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7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75" x14ac:dyDescent="0.4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7">
        <f t="shared" ref="O1283:O1346" si="120">((E1283/D1283)*100)</f>
        <v>110.71428571428572</v>
      </c>
      <c r="P1283" s="6">
        <f t="shared" ref="P1283:P1346" si="121">IF(E1283=0,"0",E1283/L1283)</f>
        <v>104.72972972972973</v>
      </c>
      <c r="Q1283" s="3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3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75" x14ac:dyDescent="0.4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7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75" x14ac:dyDescent="0.4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7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75" x14ac:dyDescent="0.4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7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75" x14ac:dyDescent="0.4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7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75" x14ac:dyDescent="0.4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7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900000000000006" x14ac:dyDescent="0.4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7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.3" x14ac:dyDescent="0.4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7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75" x14ac:dyDescent="0.4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7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.15" x14ac:dyDescent="0.4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7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75" x14ac:dyDescent="0.4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7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.3" x14ac:dyDescent="0.4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7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.3" x14ac:dyDescent="0.4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7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75" x14ac:dyDescent="0.4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7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75" x14ac:dyDescent="0.4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7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.3" x14ac:dyDescent="0.4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7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75" x14ac:dyDescent="0.4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7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75" x14ac:dyDescent="0.4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7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75" x14ac:dyDescent="0.4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7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75" x14ac:dyDescent="0.4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7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75" x14ac:dyDescent="0.4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7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75" x14ac:dyDescent="0.4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7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.15" x14ac:dyDescent="0.4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7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75" x14ac:dyDescent="0.4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7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75" x14ac:dyDescent="0.4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7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.3" x14ac:dyDescent="0.4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7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.15" x14ac:dyDescent="0.4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7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.15" x14ac:dyDescent="0.4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7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75" x14ac:dyDescent="0.4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7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75" x14ac:dyDescent="0.4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7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.3" x14ac:dyDescent="0.4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7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75" x14ac:dyDescent="0.4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7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75" x14ac:dyDescent="0.4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7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.3" x14ac:dyDescent="0.4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7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.15" x14ac:dyDescent="0.4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7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75" x14ac:dyDescent="0.4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7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.3" x14ac:dyDescent="0.4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7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75" x14ac:dyDescent="0.4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7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75" x14ac:dyDescent="0.4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7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75" x14ac:dyDescent="0.4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7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.3" x14ac:dyDescent="0.4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7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75" x14ac:dyDescent="0.4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7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75" x14ac:dyDescent="0.4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7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75" x14ac:dyDescent="0.4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7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75" x14ac:dyDescent="0.4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7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75" x14ac:dyDescent="0.4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7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75" x14ac:dyDescent="0.4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7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.3" x14ac:dyDescent="0.4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7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75" x14ac:dyDescent="0.4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7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75" x14ac:dyDescent="0.4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7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75" x14ac:dyDescent="0.4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7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75" x14ac:dyDescent="0.4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7">
        <f t="shared" si="120"/>
        <v>0</v>
      </c>
      <c r="P1334" s="6" t="str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75" x14ac:dyDescent="0.4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7">
        <f t="shared" si="120"/>
        <v>0</v>
      </c>
      <c r="P1335" s="6" t="str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75" x14ac:dyDescent="0.4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7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75" x14ac:dyDescent="0.4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7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75" x14ac:dyDescent="0.4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7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75" x14ac:dyDescent="0.4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7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.3" x14ac:dyDescent="0.4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7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.15" x14ac:dyDescent="0.4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7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75" x14ac:dyDescent="0.4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7">
        <f t="shared" si="120"/>
        <v>0</v>
      </c>
      <c r="P1342" s="6" t="str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.3" x14ac:dyDescent="0.4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7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75" x14ac:dyDescent="0.4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7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75" x14ac:dyDescent="0.4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7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75" x14ac:dyDescent="0.4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7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75" x14ac:dyDescent="0.4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7">
        <f t="shared" ref="O1347:O1410" si="126">((E1347/D1347)*100)</f>
        <v>125</v>
      </c>
      <c r="P1347" s="6">
        <f t="shared" ref="P1347:P1410" si="127">IF(E1347=0,"0",E1347/L1347)</f>
        <v>53.571428571428569</v>
      </c>
      <c r="Q1347" s="3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3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75" x14ac:dyDescent="0.4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7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75" x14ac:dyDescent="0.4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7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75" x14ac:dyDescent="0.4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7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75" x14ac:dyDescent="0.4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7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75" x14ac:dyDescent="0.4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7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.15" x14ac:dyDescent="0.4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7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75" x14ac:dyDescent="0.4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7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75" x14ac:dyDescent="0.4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7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75" x14ac:dyDescent="0.4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7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.3" x14ac:dyDescent="0.4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7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75" x14ac:dyDescent="0.4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7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75" x14ac:dyDescent="0.4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7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75" x14ac:dyDescent="0.4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7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75" x14ac:dyDescent="0.4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7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.15" x14ac:dyDescent="0.4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7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75" x14ac:dyDescent="0.4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7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75" x14ac:dyDescent="0.4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7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75" x14ac:dyDescent="0.4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7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.3" x14ac:dyDescent="0.4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7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75" x14ac:dyDescent="0.4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7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7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75" x14ac:dyDescent="0.4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7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75" x14ac:dyDescent="0.4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7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75" x14ac:dyDescent="0.4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7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.15" x14ac:dyDescent="0.4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7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75" x14ac:dyDescent="0.4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7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7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.15" x14ac:dyDescent="0.4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7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75" x14ac:dyDescent="0.4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7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.3" x14ac:dyDescent="0.4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7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.15" x14ac:dyDescent="0.4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7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75" x14ac:dyDescent="0.4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7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7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.15" x14ac:dyDescent="0.4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7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75" x14ac:dyDescent="0.4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7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.3" x14ac:dyDescent="0.4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7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75" x14ac:dyDescent="0.4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7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75" x14ac:dyDescent="0.4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7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75" x14ac:dyDescent="0.4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7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75" x14ac:dyDescent="0.4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7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.15" x14ac:dyDescent="0.4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7">
        <f t="shared" si="126"/>
        <v>218.75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75" x14ac:dyDescent="0.4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7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75" x14ac:dyDescent="0.4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7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.15" x14ac:dyDescent="0.4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7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75" x14ac:dyDescent="0.4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7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75" x14ac:dyDescent="0.4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7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75" x14ac:dyDescent="0.4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7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7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75" x14ac:dyDescent="0.4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7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7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75" x14ac:dyDescent="0.4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7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75" x14ac:dyDescent="0.4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7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75" x14ac:dyDescent="0.4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7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75" x14ac:dyDescent="0.4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7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75" x14ac:dyDescent="0.4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7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.3" x14ac:dyDescent="0.4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7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75" x14ac:dyDescent="0.4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7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75" x14ac:dyDescent="0.4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7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75" x14ac:dyDescent="0.4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7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.15" x14ac:dyDescent="0.4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7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7">
        <f t="shared" si="126"/>
        <v>0.125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75" x14ac:dyDescent="0.4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7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75" x14ac:dyDescent="0.4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7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75" x14ac:dyDescent="0.4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7">
        <f t="shared" ref="O1411:O1474" si="132">((E1411/D1411)*100)</f>
        <v>0</v>
      </c>
      <c r="P1411" s="6" t="str">
        <f t="shared" ref="P1411:P1474" si="133">IF(E1411=0,"0",E1411/L1411)</f>
        <v>0</v>
      </c>
      <c r="Q1411" s="3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3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75" x14ac:dyDescent="0.4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7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.3" x14ac:dyDescent="0.4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7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.15" x14ac:dyDescent="0.4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7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.3" x14ac:dyDescent="0.4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7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75" x14ac:dyDescent="0.4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7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75" x14ac:dyDescent="0.4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7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75" x14ac:dyDescent="0.4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7">
        <f t="shared" si="132"/>
        <v>0</v>
      </c>
      <c r="P1418" s="6" t="str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75" x14ac:dyDescent="0.4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7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.3" x14ac:dyDescent="0.4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7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.3" x14ac:dyDescent="0.4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7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.15" x14ac:dyDescent="0.4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7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.3" x14ac:dyDescent="0.4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7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75" x14ac:dyDescent="0.4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7">
        <f t="shared" si="132"/>
        <v>0.104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75" x14ac:dyDescent="0.4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7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75" x14ac:dyDescent="0.4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7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75" x14ac:dyDescent="0.4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7">
        <f t="shared" si="132"/>
        <v>0</v>
      </c>
      <c r="P1427" s="6" t="str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75" x14ac:dyDescent="0.4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7">
        <f t="shared" si="132"/>
        <v>0</v>
      </c>
      <c r="P1428" s="6" t="str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.3" x14ac:dyDescent="0.4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7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75" x14ac:dyDescent="0.4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7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75" x14ac:dyDescent="0.4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7">
        <f t="shared" si="132"/>
        <v>0</v>
      </c>
      <c r="P1431" s="6" t="str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75" x14ac:dyDescent="0.4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7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.3" x14ac:dyDescent="0.4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7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75" x14ac:dyDescent="0.4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7">
        <f t="shared" si="132"/>
        <v>0</v>
      </c>
      <c r="P1434" s="6" t="str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75" x14ac:dyDescent="0.4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7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75" x14ac:dyDescent="0.4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7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75" x14ac:dyDescent="0.4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7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75" x14ac:dyDescent="0.4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7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.3" x14ac:dyDescent="0.4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7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75" x14ac:dyDescent="0.4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7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75" x14ac:dyDescent="0.4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7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75" x14ac:dyDescent="0.4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7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75" x14ac:dyDescent="0.4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7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75" x14ac:dyDescent="0.4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7">
        <f t="shared" si="132"/>
        <v>0</v>
      </c>
      <c r="P1444" s="6" t="str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75" x14ac:dyDescent="0.4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7">
        <f t="shared" si="132"/>
        <v>0</v>
      </c>
      <c r="P1445" s="6" t="str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75" x14ac:dyDescent="0.4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7">
        <f t="shared" si="132"/>
        <v>0</v>
      </c>
      <c r="P1446" s="6" t="str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75" x14ac:dyDescent="0.4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7">
        <f t="shared" si="132"/>
        <v>0</v>
      </c>
      <c r="P1447" s="6" t="str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75" x14ac:dyDescent="0.4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7">
        <f t="shared" si="132"/>
        <v>0</v>
      </c>
      <c r="P1448" s="6" t="str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.15" x14ac:dyDescent="0.4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7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.3" x14ac:dyDescent="0.4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7">
        <f t="shared" si="132"/>
        <v>0</v>
      </c>
      <c r="P1450" s="6" t="str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75" x14ac:dyDescent="0.4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7">
        <f t="shared" si="132"/>
        <v>0</v>
      </c>
      <c r="P1451" s="6" t="str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.3" x14ac:dyDescent="0.4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7">
        <f t="shared" si="132"/>
        <v>1E-3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75" x14ac:dyDescent="0.4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7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.15" x14ac:dyDescent="0.4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7">
        <f t="shared" si="132"/>
        <v>0</v>
      </c>
      <c r="P1454" s="6" t="str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75" x14ac:dyDescent="0.4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7">
        <f t="shared" si="132"/>
        <v>0</v>
      </c>
      <c r="P1455" s="6" t="str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75" x14ac:dyDescent="0.4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7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.3" x14ac:dyDescent="0.4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7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7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.15" x14ac:dyDescent="0.4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7">
        <f t="shared" si="132"/>
        <v>0</v>
      </c>
      <c r="P1459" s="6" t="str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.3" x14ac:dyDescent="0.4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7">
        <f t="shared" si="132"/>
        <v>0</v>
      </c>
      <c r="P1460" s="6" t="str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75" x14ac:dyDescent="0.4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7">
        <f t="shared" si="132"/>
        <v>0</v>
      </c>
      <c r="P1461" s="6" t="str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75" x14ac:dyDescent="0.4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7">
        <f t="shared" si="132"/>
        <v>0</v>
      </c>
      <c r="P1462" s="6" t="str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.15" x14ac:dyDescent="0.4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7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.15" x14ac:dyDescent="0.4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7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75" x14ac:dyDescent="0.4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7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7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75" x14ac:dyDescent="0.4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7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75" x14ac:dyDescent="0.4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7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.15" x14ac:dyDescent="0.4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7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75" x14ac:dyDescent="0.4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7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75" x14ac:dyDescent="0.4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7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.3" x14ac:dyDescent="0.4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7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75" x14ac:dyDescent="0.4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7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.3" x14ac:dyDescent="0.4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7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7">
        <f t="shared" ref="O1475:O1538" si="138">((E1475/D1475)*100)</f>
        <v>120.51600000000001</v>
      </c>
      <c r="P1475" s="6">
        <f t="shared" ref="P1475:P1538" si="139">IF(E1475=0,"0",E1475/L1475)</f>
        <v>38.462553191489363</v>
      </c>
      <c r="Q1475" s="3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3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75" x14ac:dyDescent="0.4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7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75" x14ac:dyDescent="0.4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7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.15" x14ac:dyDescent="0.4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7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75" x14ac:dyDescent="0.4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7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75" x14ac:dyDescent="0.4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7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75" x14ac:dyDescent="0.4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7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75" x14ac:dyDescent="0.4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7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75" x14ac:dyDescent="0.4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7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75" x14ac:dyDescent="0.4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7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75" x14ac:dyDescent="0.4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7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7">
        <f t="shared" si="138"/>
        <v>0</v>
      </c>
      <c r="P1486" s="6" t="str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75" x14ac:dyDescent="0.4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7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.3" x14ac:dyDescent="0.4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7">
        <f t="shared" si="138"/>
        <v>0.24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75" x14ac:dyDescent="0.4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7">
        <f t="shared" si="138"/>
        <v>0</v>
      </c>
      <c r="P1489" s="6" t="str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75" x14ac:dyDescent="0.4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7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75" x14ac:dyDescent="0.4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7">
        <f t="shared" si="138"/>
        <v>0</v>
      </c>
      <c r="P1491" s="6" t="str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75" x14ac:dyDescent="0.4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7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75" x14ac:dyDescent="0.4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7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.3" x14ac:dyDescent="0.4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7">
        <f t="shared" si="138"/>
        <v>0.75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.15" x14ac:dyDescent="0.4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7">
        <f t="shared" si="138"/>
        <v>0</v>
      </c>
      <c r="P1495" s="6" t="str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.3" x14ac:dyDescent="0.4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7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.15" x14ac:dyDescent="0.4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7">
        <f t="shared" si="138"/>
        <v>0</v>
      </c>
      <c r="P1497" s="6" t="str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75" x14ac:dyDescent="0.4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7">
        <f t="shared" si="138"/>
        <v>0</v>
      </c>
      <c r="P1498" s="6" t="str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75" x14ac:dyDescent="0.4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7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75" x14ac:dyDescent="0.4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7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.3" x14ac:dyDescent="0.4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7">
        <f t="shared" si="138"/>
        <v>0.25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75" x14ac:dyDescent="0.4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7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.15" x14ac:dyDescent="0.4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7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75" x14ac:dyDescent="0.4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7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75" x14ac:dyDescent="0.4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7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75" x14ac:dyDescent="0.4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7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.3" x14ac:dyDescent="0.4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7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75" x14ac:dyDescent="0.4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7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.3" x14ac:dyDescent="0.4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7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75" x14ac:dyDescent="0.4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7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75" x14ac:dyDescent="0.4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7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75" x14ac:dyDescent="0.4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7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.3" x14ac:dyDescent="0.4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7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75" x14ac:dyDescent="0.4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7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75" x14ac:dyDescent="0.4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7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75" x14ac:dyDescent="0.4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7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75" x14ac:dyDescent="0.4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7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75" x14ac:dyDescent="0.4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7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75" x14ac:dyDescent="0.4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7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.15" x14ac:dyDescent="0.4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7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75" x14ac:dyDescent="0.4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7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.15" x14ac:dyDescent="0.4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7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75" x14ac:dyDescent="0.4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7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.3" x14ac:dyDescent="0.4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7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75" x14ac:dyDescent="0.4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7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75" x14ac:dyDescent="0.4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7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75" x14ac:dyDescent="0.4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7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75" x14ac:dyDescent="0.4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7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75" x14ac:dyDescent="0.4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7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.15" x14ac:dyDescent="0.4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7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75" x14ac:dyDescent="0.4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7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.3" x14ac:dyDescent="0.4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7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.3" x14ac:dyDescent="0.4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7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75" x14ac:dyDescent="0.4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7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75" x14ac:dyDescent="0.4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7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75" x14ac:dyDescent="0.4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7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75" x14ac:dyDescent="0.4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7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.3" x14ac:dyDescent="0.4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7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75" x14ac:dyDescent="0.4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7">
        <f t="shared" ref="O1539:O1602" si="144">((E1539/D1539)*100)</f>
        <v>179.9</v>
      </c>
      <c r="P1539" s="6">
        <f t="shared" ref="P1539:P1602" si="145">IF(E1539=0,"0",E1539/L1539)</f>
        <v>96.375</v>
      </c>
      <c r="Q1539" s="3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3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75" x14ac:dyDescent="0.4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7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75" x14ac:dyDescent="0.4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7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75" x14ac:dyDescent="0.4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7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75" x14ac:dyDescent="0.4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7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.3" x14ac:dyDescent="0.4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7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75" x14ac:dyDescent="0.4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7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75" x14ac:dyDescent="0.4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7">
        <f t="shared" si="144"/>
        <v>0</v>
      </c>
      <c r="P1546" s="6" t="str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75" x14ac:dyDescent="0.4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7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75" x14ac:dyDescent="0.4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7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75" x14ac:dyDescent="0.4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7">
        <f t="shared" si="144"/>
        <v>0</v>
      </c>
      <c r="P1549" s="6" t="str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.15" x14ac:dyDescent="0.4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7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75" x14ac:dyDescent="0.4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7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.3" x14ac:dyDescent="0.4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7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75" x14ac:dyDescent="0.4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7">
        <f t="shared" si="144"/>
        <v>0</v>
      </c>
      <c r="P1553" s="6" t="str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75" x14ac:dyDescent="0.4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7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75" x14ac:dyDescent="0.4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7">
        <f t="shared" si="144"/>
        <v>0</v>
      </c>
      <c r="P1555" s="6" t="str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.3" x14ac:dyDescent="0.4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7">
        <f t="shared" si="144"/>
        <v>0</v>
      </c>
      <c r="P1556" s="6" t="str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75" x14ac:dyDescent="0.4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7">
        <f t="shared" si="144"/>
        <v>0</v>
      </c>
      <c r="P1557" s="6" t="str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75" x14ac:dyDescent="0.4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7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75" x14ac:dyDescent="0.4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7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75" x14ac:dyDescent="0.4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7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.15" x14ac:dyDescent="0.4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7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75" x14ac:dyDescent="0.4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7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.3" x14ac:dyDescent="0.4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7">
        <f t="shared" si="144"/>
        <v>0.67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.3" x14ac:dyDescent="0.4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7">
        <f t="shared" si="144"/>
        <v>0</v>
      </c>
      <c r="P1564" s="6" t="str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75" x14ac:dyDescent="0.4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7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75" x14ac:dyDescent="0.4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7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75" x14ac:dyDescent="0.4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7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75" x14ac:dyDescent="0.4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7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75" x14ac:dyDescent="0.4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7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75" x14ac:dyDescent="0.4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7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7">
        <f t="shared" si="144"/>
        <v>0</v>
      </c>
      <c r="P1571" s="6" t="str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.15" x14ac:dyDescent="0.4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7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.3" x14ac:dyDescent="0.4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7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75" x14ac:dyDescent="0.4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7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75" x14ac:dyDescent="0.4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7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75" x14ac:dyDescent="0.4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7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75" x14ac:dyDescent="0.4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7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.15" x14ac:dyDescent="0.4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7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75" x14ac:dyDescent="0.4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7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.3" x14ac:dyDescent="0.4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7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.15" x14ac:dyDescent="0.4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7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75" x14ac:dyDescent="0.4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7">
        <f t="shared" si="144"/>
        <v>0</v>
      </c>
      <c r="P1582" s="6" t="str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75" x14ac:dyDescent="0.4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7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.15" x14ac:dyDescent="0.4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7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.3" x14ac:dyDescent="0.4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7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75" x14ac:dyDescent="0.4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7">
        <f t="shared" si="144"/>
        <v>0</v>
      </c>
      <c r="P1586" s="6" t="str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.3" x14ac:dyDescent="0.4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7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.15" x14ac:dyDescent="0.4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7">
        <f t="shared" si="144"/>
        <v>0</v>
      </c>
      <c r="P1588" s="6" t="str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.3" x14ac:dyDescent="0.4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7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.15" x14ac:dyDescent="0.4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7">
        <f t="shared" si="144"/>
        <v>0</v>
      </c>
      <c r="P1590" s="6" t="str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75" x14ac:dyDescent="0.4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7">
        <f t="shared" si="144"/>
        <v>0</v>
      </c>
      <c r="P1591" s="6" t="str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7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.3" x14ac:dyDescent="0.4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7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.15" x14ac:dyDescent="0.4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7">
        <f t="shared" si="144"/>
        <v>0</v>
      </c>
      <c r="P1594" s="6" t="str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.15" x14ac:dyDescent="0.4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7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.15" x14ac:dyDescent="0.4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7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75" x14ac:dyDescent="0.4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7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75" x14ac:dyDescent="0.4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7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75" x14ac:dyDescent="0.4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7">
        <f t="shared" si="144"/>
        <v>0</v>
      </c>
      <c r="P1599" s="6" t="str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.3" x14ac:dyDescent="0.4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7">
        <f t="shared" si="144"/>
        <v>0.125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75" x14ac:dyDescent="0.4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7">
        <f t="shared" si="144"/>
        <v>0</v>
      </c>
      <c r="P1601" s="6" t="str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75" x14ac:dyDescent="0.4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7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75" x14ac:dyDescent="0.4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7">
        <f t="shared" ref="O1603:O1666" si="150">((E1603/D1603)*100)</f>
        <v>108.2492</v>
      </c>
      <c r="P1603" s="6">
        <f t="shared" ref="P1603:P1666" si="151">IF(E1603=0,"0",E1603/L1603)</f>
        <v>48.325535714285714</v>
      </c>
      <c r="Q1603" s="3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3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75" x14ac:dyDescent="0.4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7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.15" x14ac:dyDescent="0.4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7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75" x14ac:dyDescent="0.4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7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75" x14ac:dyDescent="0.4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7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75" x14ac:dyDescent="0.4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7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75" x14ac:dyDescent="0.4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7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.15" x14ac:dyDescent="0.4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7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75" x14ac:dyDescent="0.4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7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.15" x14ac:dyDescent="0.4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7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7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75" x14ac:dyDescent="0.4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7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75" x14ac:dyDescent="0.4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7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75" x14ac:dyDescent="0.4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7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75" x14ac:dyDescent="0.4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7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75" x14ac:dyDescent="0.4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7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.15" x14ac:dyDescent="0.4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7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75" x14ac:dyDescent="0.4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7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75" x14ac:dyDescent="0.4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7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.15" x14ac:dyDescent="0.4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7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75" x14ac:dyDescent="0.4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7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75" x14ac:dyDescent="0.4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7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75" x14ac:dyDescent="0.4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7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75" x14ac:dyDescent="0.4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7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.3" x14ac:dyDescent="0.4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7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75" x14ac:dyDescent="0.4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7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75" x14ac:dyDescent="0.4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7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.15" x14ac:dyDescent="0.4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7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.15" x14ac:dyDescent="0.4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7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75" x14ac:dyDescent="0.4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7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75" x14ac:dyDescent="0.4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7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75" x14ac:dyDescent="0.4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7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75" x14ac:dyDescent="0.4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7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75" x14ac:dyDescent="0.4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7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.3" x14ac:dyDescent="0.4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7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75" x14ac:dyDescent="0.4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7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75" x14ac:dyDescent="0.4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7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.15" x14ac:dyDescent="0.4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7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75" x14ac:dyDescent="0.4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7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75" x14ac:dyDescent="0.4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7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.15" x14ac:dyDescent="0.4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7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75" x14ac:dyDescent="0.4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7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.15" x14ac:dyDescent="0.4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7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75" x14ac:dyDescent="0.4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7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75" x14ac:dyDescent="0.4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7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.3" x14ac:dyDescent="0.4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7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75" x14ac:dyDescent="0.4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7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75" x14ac:dyDescent="0.4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7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75" x14ac:dyDescent="0.4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7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75" x14ac:dyDescent="0.4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7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75" x14ac:dyDescent="0.4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7">
        <f t="shared" si="150"/>
        <v>100.75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75" x14ac:dyDescent="0.4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7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75" x14ac:dyDescent="0.4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7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75" x14ac:dyDescent="0.4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7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.15" x14ac:dyDescent="0.4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7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.3" x14ac:dyDescent="0.4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7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.3" x14ac:dyDescent="0.4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7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75" x14ac:dyDescent="0.4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7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75" x14ac:dyDescent="0.4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7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.3" x14ac:dyDescent="0.4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7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8.3" x14ac:dyDescent="0.4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7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.3" x14ac:dyDescent="0.4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7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75" x14ac:dyDescent="0.4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7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75" x14ac:dyDescent="0.4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7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75" x14ac:dyDescent="0.4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7">
        <f t="shared" ref="O1667:O1730" si="156">((E1667/D1667)*100)</f>
        <v>119.45714285714286</v>
      </c>
      <c r="P1667" s="6">
        <f t="shared" ref="P1667:P1730" si="157">IF(E1667=0,"0",E1667/L1667)</f>
        <v>44.956989247311824</v>
      </c>
      <c r="Q1667" s="3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3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75" x14ac:dyDescent="0.4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7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75" x14ac:dyDescent="0.4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7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75" x14ac:dyDescent="0.4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7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.3" x14ac:dyDescent="0.4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7">
        <f t="shared" si="156"/>
        <v>139.75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.3" x14ac:dyDescent="0.4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7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.15" x14ac:dyDescent="0.4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7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75" x14ac:dyDescent="0.4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7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75" x14ac:dyDescent="0.4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7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75" x14ac:dyDescent="0.4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7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.15" x14ac:dyDescent="0.4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7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.15" x14ac:dyDescent="0.4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7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75" x14ac:dyDescent="0.4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7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75" x14ac:dyDescent="0.4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7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.3" x14ac:dyDescent="0.4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7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.15" x14ac:dyDescent="0.4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7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.3" x14ac:dyDescent="0.4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7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75" x14ac:dyDescent="0.4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7">
        <f t="shared" si="156"/>
        <v>0</v>
      </c>
      <c r="P1684" s="6" t="str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75" x14ac:dyDescent="0.4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7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.15" x14ac:dyDescent="0.4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7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75" x14ac:dyDescent="0.4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7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75" x14ac:dyDescent="0.4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7">
        <f t="shared" si="156"/>
        <v>0.36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75" x14ac:dyDescent="0.4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7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.3" x14ac:dyDescent="0.4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7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.15" x14ac:dyDescent="0.4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7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75" x14ac:dyDescent="0.4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7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75" x14ac:dyDescent="0.4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7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75" x14ac:dyDescent="0.4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7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75" x14ac:dyDescent="0.4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7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75" x14ac:dyDescent="0.4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7">
        <f t="shared" si="156"/>
        <v>0.05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.3" x14ac:dyDescent="0.4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7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.3" x14ac:dyDescent="0.4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7">
        <f t="shared" si="156"/>
        <v>0</v>
      </c>
      <c r="P1698" s="6" t="str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75" x14ac:dyDescent="0.4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7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900000000000006" x14ac:dyDescent="0.4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7">
        <f t="shared" si="156"/>
        <v>0</v>
      </c>
      <c r="P1700" s="6" t="str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.3" x14ac:dyDescent="0.4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7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75" x14ac:dyDescent="0.4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7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75" x14ac:dyDescent="0.4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7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.15" x14ac:dyDescent="0.4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7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75" x14ac:dyDescent="0.4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7">
        <f t="shared" si="156"/>
        <v>1.02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75" x14ac:dyDescent="0.4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7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75" x14ac:dyDescent="0.4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7">
        <f t="shared" si="156"/>
        <v>0</v>
      </c>
      <c r="P1707" s="6" t="str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75" x14ac:dyDescent="0.4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7">
        <f t="shared" si="156"/>
        <v>0</v>
      </c>
      <c r="P1708" s="6" t="str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75" x14ac:dyDescent="0.4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7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.3" x14ac:dyDescent="0.4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7">
        <f t="shared" si="156"/>
        <v>0</v>
      </c>
      <c r="P1710" s="6" t="str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75" x14ac:dyDescent="0.4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7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.15" x14ac:dyDescent="0.4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7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75" x14ac:dyDescent="0.4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7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.3" x14ac:dyDescent="0.4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7">
        <f t="shared" si="156"/>
        <v>0</v>
      </c>
      <c r="P1714" s="6" t="str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.3" x14ac:dyDescent="0.4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7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75" x14ac:dyDescent="0.4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7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75" x14ac:dyDescent="0.4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7">
        <f t="shared" si="156"/>
        <v>0.22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75" x14ac:dyDescent="0.4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7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75" x14ac:dyDescent="0.4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7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7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75" x14ac:dyDescent="0.4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7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75" x14ac:dyDescent="0.4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7">
        <f t="shared" si="156"/>
        <v>5.625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75" x14ac:dyDescent="0.4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7">
        <f t="shared" si="156"/>
        <v>0</v>
      </c>
      <c r="P1723" s="6" t="str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75" x14ac:dyDescent="0.4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7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.3" x14ac:dyDescent="0.4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7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75" x14ac:dyDescent="0.4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7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75" x14ac:dyDescent="0.4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7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.15" x14ac:dyDescent="0.4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7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75" x14ac:dyDescent="0.4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7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75" x14ac:dyDescent="0.4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7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75" x14ac:dyDescent="0.4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7">
        <f t="shared" ref="O1731:O1794" si="162">((E1731/D1731)*100)</f>
        <v>0</v>
      </c>
      <c r="P1731" s="6" t="str">
        <f t="shared" ref="P1731:P1794" si="163">IF(E1731=0,"0",E1731/L1731)</f>
        <v>0</v>
      </c>
      <c r="Q1731" s="3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3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75" x14ac:dyDescent="0.4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7">
        <f t="shared" si="162"/>
        <v>0</v>
      </c>
      <c r="P1732" s="6" t="str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.15" x14ac:dyDescent="0.4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7">
        <f t="shared" si="162"/>
        <v>0</v>
      </c>
      <c r="P1733" s="6" t="str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75" x14ac:dyDescent="0.4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7">
        <f t="shared" si="162"/>
        <v>0</v>
      </c>
      <c r="P1734" s="6" t="str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75" x14ac:dyDescent="0.4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7">
        <f t="shared" si="162"/>
        <v>0</v>
      </c>
      <c r="P1735" s="6" t="str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75" x14ac:dyDescent="0.4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7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75" x14ac:dyDescent="0.4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7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.15" x14ac:dyDescent="0.4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7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75" x14ac:dyDescent="0.4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7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.15" x14ac:dyDescent="0.4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7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75" x14ac:dyDescent="0.4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7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75" x14ac:dyDescent="0.4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7">
        <f t="shared" si="162"/>
        <v>0</v>
      </c>
      <c r="P1742" s="6" t="str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.15" x14ac:dyDescent="0.4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7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75" x14ac:dyDescent="0.4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7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75" x14ac:dyDescent="0.4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7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75" x14ac:dyDescent="0.4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7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75" x14ac:dyDescent="0.4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7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.3" x14ac:dyDescent="0.4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7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75" x14ac:dyDescent="0.4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7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9.15" x14ac:dyDescent="0.4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7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.15" x14ac:dyDescent="0.4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7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75" x14ac:dyDescent="0.4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7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.15" x14ac:dyDescent="0.4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7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.15" x14ac:dyDescent="0.4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7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75" x14ac:dyDescent="0.4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7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75" x14ac:dyDescent="0.4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7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75" x14ac:dyDescent="0.4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7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75" x14ac:dyDescent="0.4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7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75" x14ac:dyDescent="0.4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7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.3" x14ac:dyDescent="0.4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7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.15" x14ac:dyDescent="0.4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7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75" x14ac:dyDescent="0.4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7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.15" x14ac:dyDescent="0.4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7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.15" x14ac:dyDescent="0.4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7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.3" x14ac:dyDescent="0.4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7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75" x14ac:dyDescent="0.4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7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75" x14ac:dyDescent="0.4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7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.15" x14ac:dyDescent="0.4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7">
        <f t="shared" si="162"/>
        <v>0</v>
      </c>
      <c r="P1768" s="6" t="str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.15" x14ac:dyDescent="0.4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7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75" x14ac:dyDescent="0.4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7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75" x14ac:dyDescent="0.4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7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75" x14ac:dyDescent="0.4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7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75" x14ac:dyDescent="0.4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7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75" x14ac:dyDescent="0.4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7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75" x14ac:dyDescent="0.4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7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75" x14ac:dyDescent="0.4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7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75" x14ac:dyDescent="0.4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7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75" x14ac:dyDescent="0.4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7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75" x14ac:dyDescent="0.4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7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75" x14ac:dyDescent="0.4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7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75" x14ac:dyDescent="0.4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7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75" x14ac:dyDescent="0.4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7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75" x14ac:dyDescent="0.4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7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.3" x14ac:dyDescent="0.4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7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75" x14ac:dyDescent="0.4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7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75" x14ac:dyDescent="0.4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7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75" x14ac:dyDescent="0.4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7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75" x14ac:dyDescent="0.4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7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75" x14ac:dyDescent="0.4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7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75" x14ac:dyDescent="0.4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7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75" x14ac:dyDescent="0.4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7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75" x14ac:dyDescent="0.4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7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.15" x14ac:dyDescent="0.4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7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.15" x14ac:dyDescent="0.4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7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75" x14ac:dyDescent="0.4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7">
        <f t="shared" ref="O1795:O1858" si="168">((E1795/D1795)*100)</f>
        <v>1.3333333333333335</v>
      </c>
      <c r="P1795" s="6">
        <f t="shared" ref="P1795:P1858" si="169">IF(E1795=0,"0",E1795/L1795)</f>
        <v>20</v>
      </c>
      <c r="Q1795" s="3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3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75" x14ac:dyDescent="0.4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7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75" x14ac:dyDescent="0.4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7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.3" x14ac:dyDescent="0.4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7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75" x14ac:dyDescent="0.4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7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75" x14ac:dyDescent="0.4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7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.15" x14ac:dyDescent="0.4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7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.3" x14ac:dyDescent="0.4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7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.3" x14ac:dyDescent="0.4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7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75" x14ac:dyDescent="0.4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7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75" x14ac:dyDescent="0.4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7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75" x14ac:dyDescent="0.4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7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75" x14ac:dyDescent="0.4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7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75" x14ac:dyDescent="0.4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7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.15" x14ac:dyDescent="0.4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7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75" x14ac:dyDescent="0.4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7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75" x14ac:dyDescent="0.4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7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75" x14ac:dyDescent="0.4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7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75" x14ac:dyDescent="0.4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7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75" x14ac:dyDescent="0.4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7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75" x14ac:dyDescent="0.4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7">
        <f t="shared" si="168"/>
        <v>0</v>
      </c>
      <c r="P1815" s="6" t="str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75" x14ac:dyDescent="0.4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7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.3" x14ac:dyDescent="0.4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7">
        <f t="shared" si="168"/>
        <v>0</v>
      </c>
      <c r="P1817" s="6" t="str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75" x14ac:dyDescent="0.4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7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.15" x14ac:dyDescent="0.4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7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.15" x14ac:dyDescent="0.4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7">
        <f t="shared" si="168"/>
        <v>0</v>
      </c>
      <c r="P1820" s="6" t="str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75" x14ac:dyDescent="0.4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7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.3" x14ac:dyDescent="0.4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7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75" x14ac:dyDescent="0.4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7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.15" x14ac:dyDescent="0.4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7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75" x14ac:dyDescent="0.4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7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7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75" x14ac:dyDescent="0.4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7">
        <f t="shared" si="168"/>
        <v>105.05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.15" x14ac:dyDescent="0.4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7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75" x14ac:dyDescent="0.4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7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.3" x14ac:dyDescent="0.4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7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75" x14ac:dyDescent="0.4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7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75" x14ac:dyDescent="0.4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7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75" x14ac:dyDescent="0.4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7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75" x14ac:dyDescent="0.4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7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75" x14ac:dyDescent="0.4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7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.15" x14ac:dyDescent="0.4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7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.3" x14ac:dyDescent="0.4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7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.15" x14ac:dyDescent="0.4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7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.3" x14ac:dyDescent="0.4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7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75" x14ac:dyDescent="0.4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7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75" x14ac:dyDescent="0.4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7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75" x14ac:dyDescent="0.4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7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.15" x14ac:dyDescent="0.4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7">
        <f t="shared" si="168"/>
        <v>101.75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75" x14ac:dyDescent="0.4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7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.3" x14ac:dyDescent="0.4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7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75" x14ac:dyDescent="0.4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7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.45" x14ac:dyDescent="0.4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7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75" x14ac:dyDescent="0.4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7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.3" x14ac:dyDescent="0.4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7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75" x14ac:dyDescent="0.4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7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.15" x14ac:dyDescent="0.4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7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75" x14ac:dyDescent="0.4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7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75" x14ac:dyDescent="0.4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7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.3" x14ac:dyDescent="0.4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7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75" x14ac:dyDescent="0.4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7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75" x14ac:dyDescent="0.4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7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75" x14ac:dyDescent="0.4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7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.3" x14ac:dyDescent="0.4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7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75" x14ac:dyDescent="0.4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7">
        <f t="shared" ref="O1859:O1922" si="174">((E1859/D1859)*100)</f>
        <v>100</v>
      </c>
      <c r="P1859" s="6">
        <f t="shared" ref="P1859:P1922" si="175">IF(E1859=0,"0",E1859/L1859)</f>
        <v>136.36363636363637</v>
      </c>
      <c r="Q1859" s="3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3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.3" x14ac:dyDescent="0.4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7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.15" x14ac:dyDescent="0.4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7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75" x14ac:dyDescent="0.4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7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75" x14ac:dyDescent="0.4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7">
        <f t="shared" si="174"/>
        <v>0</v>
      </c>
      <c r="P1863" s="6" t="str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75" x14ac:dyDescent="0.4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7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75" x14ac:dyDescent="0.4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7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75" x14ac:dyDescent="0.4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7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.3" x14ac:dyDescent="0.4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7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75" x14ac:dyDescent="0.4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7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75" x14ac:dyDescent="0.4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7">
        <f t="shared" si="174"/>
        <v>0.05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75" x14ac:dyDescent="0.4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7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75" x14ac:dyDescent="0.4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7">
        <f t="shared" si="174"/>
        <v>0</v>
      </c>
      <c r="P1871" s="6" t="str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75" x14ac:dyDescent="0.4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7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75" x14ac:dyDescent="0.4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7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75" x14ac:dyDescent="0.4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7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75" x14ac:dyDescent="0.4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7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.3" x14ac:dyDescent="0.4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7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75" x14ac:dyDescent="0.4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7">
        <f t="shared" si="174"/>
        <v>0.51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75" x14ac:dyDescent="0.4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7">
        <f t="shared" si="174"/>
        <v>0</v>
      </c>
      <c r="P1878" s="6" t="str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75" x14ac:dyDescent="0.4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7">
        <f t="shared" si="174"/>
        <v>0</v>
      </c>
      <c r="P1879" s="6" t="str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.3" x14ac:dyDescent="0.4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7">
        <f t="shared" si="174"/>
        <v>0</v>
      </c>
      <c r="P1880" s="6" t="str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75" x14ac:dyDescent="0.4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7">
        <f t="shared" si="174"/>
        <v>0.12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.15" x14ac:dyDescent="0.4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7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75" x14ac:dyDescent="0.4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7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.3" x14ac:dyDescent="0.4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7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75" x14ac:dyDescent="0.4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7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75" x14ac:dyDescent="0.4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7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75" x14ac:dyDescent="0.4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7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75" x14ac:dyDescent="0.4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7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75" x14ac:dyDescent="0.4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7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.3" x14ac:dyDescent="0.4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7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75" x14ac:dyDescent="0.4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7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75" x14ac:dyDescent="0.4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7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.3" x14ac:dyDescent="0.4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7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75" x14ac:dyDescent="0.4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7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75" x14ac:dyDescent="0.4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7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.15" x14ac:dyDescent="0.4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7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.3" x14ac:dyDescent="0.4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7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75" x14ac:dyDescent="0.4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7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75" x14ac:dyDescent="0.4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7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75" x14ac:dyDescent="0.4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7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75" x14ac:dyDescent="0.4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7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75" x14ac:dyDescent="0.4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7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75" x14ac:dyDescent="0.4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7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75" x14ac:dyDescent="0.4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7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75" x14ac:dyDescent="0.4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7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75" x14ac:dyDescent="0.4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7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.3" x14ac:dyDescent="0.4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7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75" x14ac:dyDescent="0.4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7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75" x14ac:dyDescent="0.4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7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75" x14ac:dyDescent="0.4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7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75" x14ac:dyDescent="0.4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7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75" x14ac:dyDescent="0.4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7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.3" x14ac:dyDescent="0.4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7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75" x14ac:dyDescent="0.4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7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.15" x14ac:dyDescent="0.4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7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75" x14ac:dyDescent="0.4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7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75" x14ac:dyDescent="0.4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7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.15" x14ac:dyDescent="0.4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7">
        <f t="shared" si="174"/>
        <v>0.51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.15" x14ac:dyDescent="0.4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7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75" x14ac:dyDescent="0.4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7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75" x14ac:dyDescent="0.4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7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75" x14ac:dyDescent="0.4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7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.15" x14ac:dyDescent="0.4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7">
        <f t="shared" ref="O1923:O1986" si="180">((E1923/D1923)*100)</f>
        <v>136.80000000000001</v>
      </c>
      <c r="P1923" s="6">
        <f t="shared" ref="P1923:P1986" si="181">IF(E1923=0,"0",E1923/L1923)</f>
        <v>54</v>
      </c>
      <c r="Q1923" s="3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3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75" x14ac:dyDescent="0.4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7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75" x14ac:dyDescent="0.4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7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.3" x14ac:dyDescent="0.4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7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75" x14ac:dyDescent="0.4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7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.3" x14ac:dyDescent="0.4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7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7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.15" x14ac:dyDescent="0.4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7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75" x14ac:dyDescent="0.4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7">
        <f t="shared" si="180"/>
        <v>100.3125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.15" x14ac:dyDescent="0.4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7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75" x14ac:dyDescent="0.4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7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.3" x14ac:dyDescent="0.4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7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75" x14ac:dyDescent="0.4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7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75" x14ac:dyDescent="0.4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7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75" x14ac:dyDescent="0.4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7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75" x14ac:dyDescent="0.4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7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75" x14ac:dyDescent="0.4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7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75" x14ac:dyDescent="0.4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7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.3" x14ac:dyDescent="0.4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7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75" x14ac:dyDescent="0.4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7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75" x14ac:dyDescent="0.4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7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75" x14ac:dyDescent="0.4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7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75" x14ac:dyDescent="0.4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7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.3" x14ac:dyDescent="0.4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7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75" x14ac:dyDescent="0.4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7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.3" x14ac:dyDescent="0.4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7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.3" x14ac:dyDescent="0.4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7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.15" x14ac:dyDescent="0.4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7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75" x14ac:dyDescent="0.4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7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75" x14ac:dyDescent="0.4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7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75" x14ac:dyDescent="0.4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7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75" x14ac:dyDescent="0.4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7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75" x14ac:dyDescent="0.4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7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.15" x14ac:dyDescent="0.4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7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75" x14ac:dyDescent="0.4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7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75" x14ac:dyDescent="0.4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7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.15" x14ac:dyDescent="0.4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7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75" x14ac:dyDescent="0.4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7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.3" x14ac:dyDescent="0.4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7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75" x14ac:dyDescent="0.4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7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75" x14ac:dyDescent="0.4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7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75" x14ac:dyDescent="0.4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7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.3" x14ac:dyDescent="0.4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7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75" x14ac:dyDescent="0.4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7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75" x14ac:dyDescent="0.4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7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75" x14ac:dyDescent="0.4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7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75" x14ac:dyDescent="0.4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7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.15" x14ac:dyDescent="0.4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7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75" x14ac:dyDescent="0.4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7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75" x14ac:dyDescent="0.4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7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75" x14ac:dyDescent="0.4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7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75" x14ac:dyDescent="0.4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7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75" x14ac:dyDescent="0.4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7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75" x14ac:dyDescent="0.4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7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.15" x14ac:dyDescent="0.4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7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.15" x14ac:dyDescent="0.4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7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75" x14ac:dyDescent="0.4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7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75" x14ac:dyDescent="0.4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7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75" x14ac:dyDescent="0.4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7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.15" x14ac:dyDescent="0.4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7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75" x14ac:dyDescent="0.4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7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75" x14ac:dyDescent="0.4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7">
        <f t="shared" si="180"/>
        <v>0</v>
      </c>
      <c r="P1984" s="6" t="str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75" x14ac:dyDescent="0.4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7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.3" x14ac:dyDescent="0.4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7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75" x14ac:dyDescent="0.4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7">
        <f t="shared" ref="O1987:O2050" si="186">((E1987/D1987)*100)</f>
        <v>3.1875</v>
      </c>
      <c r="P1987" s="6">
        <f t="shared" ref="P1987:P2050" si="187">IF(E1987=0,"0",E1987/L1987)</f>
        <v>12.75</v>
      </c>
      <c r="Q1987" s="3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3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75" x14ac:dyDescent="0.4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7">
        <f t="shared" si="186"/>
        <v>0.05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.15" x14ac:dyDescent="0.4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7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7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75" x14ac:dyDescent="0.4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7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75" x14ac:dyDescent="0.4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7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.15" x14ac:dyDescent="0.4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7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.15" x14ac:dyDescent="0.4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7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75" x14ac:dyDescent="0.4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7">
        <f t="shared" si="186"/>
        <v>0</v>
      </c>
      <c r="P1995" s="6" t="str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.3" x14ac:dyDescent="0.4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7">
        <f t="shared" si="186"/>
        <v>0</v>
      </c>
      <c r="P1996" s="6" t="str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75" x14ac:dyDescent="0.4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7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.3" x14ac:dyDescent="0.4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7">
        <f t="shared" si="186"/>
        <v>0</v>
      </c>
      <c r="P1998" s="6" t="str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75" x14ac:dyDescent="0.4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7">
        <f t="shared" si="186"/>
        <v>0</v>
      </c>
      <c r="P1999" s="6" t="str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75" x14ac:dyDescent="0.4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7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75" x14ac:dyDescent="0.4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7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75" x14ac:dyDescent="0.4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7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75" x14ac:dyDescent="0.4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7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75" x14ac:dyDescent="0.4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7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.3" x14ac:dyDescent="0.4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7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75" x14ac:dyDescent="0.4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7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75" x14ac:dyDescent="0.4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7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.3" x14ac:dyDescent="0.4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7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.3" x14ac:dyDescent="0.4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7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75" x14ac:dyDescent="0.4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7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75" x14ac:dyDescent="0.4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7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.15" x14ac:dyDescent="0.4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7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75" x14ac:dyDescent="0.4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7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75" x14ac:dyDescent="0.4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7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.3" x14ac:dyDescent="0.4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7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75" x14ac:dyDescent="0.4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7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75" x14ac:dyDescent="0.4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7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.15" x14ac:dyDescent="0.4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7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75" x14ac:dyDescent="0.4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7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75" x14ac:dyDescent="0.4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7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.3" x14ac:dyDescent="0.4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7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75" x14ac:dyDescent="0.4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7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75" x14ac:dyDescent="0.4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7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75" x14ac:dyDescent="0.4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7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.3" x14ac:dyDescent="0.4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7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75" x14ac:dyDescent="0.4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7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75" x14ac:dyDescent="0.4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7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.15" x14ac:dyDescent="0.4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7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75" x14ac:dyDescent="0.4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7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.15" x14ac:dyDescent="0.4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7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75" x14ac:dyDescent="0.4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7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75" x14ac:dyDescent="0.4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7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75" x14ac:dyDescent="0.4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7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75" x14ac:dyDescent="0.4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7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75" x14ac:dyDescent="0.4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7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.3" x14ac:dyDescent="0.4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7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.3" x14ac:dyDescent="0.4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7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75" x14ac:dyDescent="0.4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7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75" x14ac:dyDescent="0.4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7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75" x14ac:dyDescent="0.4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7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75" x14ac:dyDescent="0.4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7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.15" x14ac:dyDescent="0.4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7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75" x14ac:dyDescent="0.4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7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75" x14ac:dyDescent="0.4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7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75" x14ac:dyDescent="0.4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7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75" x14ac:dyDescent="0.4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7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75" x14ac:dyDescent="0.4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7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75" x14ac:dyDescent="0.4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7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75" x14ac:dyDescent="0.4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7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75" x14ac:dyDescent="0.4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7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7">
        <f t="shared" ref="O2051:O2114" si="192">((E2051/D2051)*100)</f>
        <v>120.19070000000001</v>
      </c>
      <c r="P2051" s="6">
        <f t="shared" ref="P2051:P2114" si="193">IF(E2051=0,"0",E2051/L2051)</f>
        <v>80.991037735849048</v>
      </c>
      <c r="Q2051" s="3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3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75" x14ac:dyDescent="0.4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7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75" x14ac:dyDescent="0.4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7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75" x14ac:dyDescent="0.4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7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75" x14ac:dyDescent="0.4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7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75" x14ac:dyDescent="0.4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7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75" x14ac:dyDescent="0.4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7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75" x14ac:dyDescent="0.4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7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.3" x14ac:dyDescent="0.4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7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.15" x14ac:dyDescent="0.4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7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75" x14ac:dyDescent="0.4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7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75" x14ac:dyDescent="0.4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7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75" x14ac:dyDescent="0.4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7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.3" x14ac:dyDescent="0.4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7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.15" x14ac:dyDescent="0.4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7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75" x14ac:dyDescent="0.4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7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75" x14ac:dyDescent="0.4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7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75" x14ac:dyDescent="0.4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7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75" x14ac:dyDescent="0.4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7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75" x14ac:dyDescent="0.4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7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.3" x14ac:dyDescent="0.4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7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75" x14ac:dyDescent="0.4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7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75" x14ac:dyDescent="0.4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7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.3" x14ac:dyDescent="0.4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7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75" x14ac:dyDescent="0.4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7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.15" x14ac:dyDescent="0.4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7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75" x14ac:dyDescent="0.4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7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.15" x14ac:dyDescent="0.4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7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75" x14ac:dyDescent="0.4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7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75" x14ac:dyDescent="0.4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7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.3" x14ac:dyDescent="0.4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7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75" x14ac:dyDescent="0.4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7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75" x14ac:dyDescent="0.4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7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75" x14ac:dyDescent="0.4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7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75" x14ac:dyDescent="0.4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7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75" x14ac:dyDescent="0.4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7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.3" x14ac:dyDescent="0.4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7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75" x14ac:dyDescent="0.4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7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.3" x14ac:dyDescent="0.4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7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75" x14ac:dyDescent="0.4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7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.15" x14ac:dyDescent="0.4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7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75" x14ac:dyDescent="0.4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7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.3" x14ac:dyDescent="0.4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7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75" x14ac:dyDescent="0.4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7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75" x14ac:dyDescent="0.4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7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.3" x14ac:dyDescent="0.4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7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75" x14ac:dyDescent="0.4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7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75" x14ac:dyDescent="0.4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7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75" x14ac:dyDescent="0.4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7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75" x14ac:dyDescent="0.4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7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7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75" x14ac:dyDescent="0.4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7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75" x14ac:dyDescent="0.4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7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75" x14ac:dyDescent="0.4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7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.15" x14ac:dyDescent="0.4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7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75" x14ac:dyDescent="0.4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7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75" x14ac:dyDescent="0.4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7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75" x14ac:dyDescent="0.4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7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75" x14ac:dyDescent="0.4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7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.3" x14ac:dyDescent="0.4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7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75" x14ac:dyDescent="0.4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7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.15" x14ac:dyDescent="0.4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7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75" x14ac:dyDescent="0.4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7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75" x14ac:dyDescent="0.4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7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.15" x14ac:dyDescent="0.4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7">
        <f t="shared" ref="O2115:O2178" si="198">((E2115/D2115)*100)</f>
        <v>104.85714285714285</v>
      </c>
      <c r="P2115" s="6">
        <f t="shared" ref="P2115:P2178" si="199">IF(E2115=0,"0",E2115/L2115)</f>
        <v>68.598130841121488</v>
      </c>
      <c r="Q2115" s="3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3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75" x14ac:dyDescent="0.4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7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75" x14ac:dyDescent="0.4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7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75" x14ac:dyDescent="0.4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7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75" x14ac:dyDescent="0.4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7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.15" x14ac:dyDescent="0.4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7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75" x14ac:dyDescent="0.4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7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75" x14ac:dyDescent="0.4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7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75" x14ac:dyDescent="0.4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7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75" x14ac:dyDescent="0.4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7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.3" x14ac:dyDescent="0.4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7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.3" x14ac:dyDescent="0.4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7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75" x14ac:dyDescent="0.4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7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75" x14ac:dyDescent="0.4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7">
        <f t="shared" si="198"/>
        <v>0.05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.15" x14ac:dyDescent="0.4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7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75" x14ac:dyDescent="0.4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7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75" x14ac:dyDescent="0.4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7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.15" x14ac:dyDescent="0.4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7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75" x14ac:dyDescent="0.4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7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75" x14ac:dyDescent="0.4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7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75" x14ac:dyDescent="0.4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7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75" x14ac:dyDescent="0.4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7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75" x14ac:dyDescent="0.4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7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75" x14ac:dyDescent="0.4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7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75" x14ac:dyDescent="0.4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7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.15" x14ac:dyDescent="0.4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7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.3" x14ac:dyDescent="0.4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7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75" x14ac:dyDescent="0.4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7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.3" x14ac:dyDescent="0.4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7">
        <f t="shared" si="198"/>
        <v>0</v>
      </c>
      <c r="P2143" s="6" t="str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75" x14ac:dyDescent="0.4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7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75" x14ac:dyDescent="0.4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7">
        <f t="shared" si="198"/>
        <v>11.25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75" x14ac:dyDescent="0.4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7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75" x14ac:dyDescent="0.4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7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.3" x14ac:dyDescent="0.4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7">
        <f t="shared" si="198"/>
        <v>0.02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7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75" x14ac:dyDescent="0.4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7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.3" x14ac:dyDescent="0.4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7">
        <f t="shared" si="198"/>
        <v>0</v>
      </c>
      <c r="P2151" s="6" t="str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7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75" x14ac:dyDescent="0.4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7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75" x14ac:dyDescent="0.4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7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75" x14ac:dyDescent="0.4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7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.15" x14ac:dyDescent="0.4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7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75" x14ac:dyDescent="0.4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7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75" x14ac:dyDescent="0.4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7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.15" x14ac:dyDescent="0.4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7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75" x14ac:dyDescent="0.4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7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.3" x14ac:dyDescent="0.4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7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75" x14ac:dyDescent="0.4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7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.15" x14ac:dyDescent="0.4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7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75" x14ac:dyDescent="0.4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7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75" x14ac:dyDescent="0.4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7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.15" x14ac:dyDescent="0.4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7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75" x14ac:dyDescent="0.4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7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.3" x14ac:dyDescent="0.4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7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.15" x14ac:dyDescent="0.4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7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9.15" x14ac:dyDescent="0.4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7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.3" x14ac:dyDescent="0.4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7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75" x14ac:dyDescent="0.4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7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75" x14ac:dyDescent="0.4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7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75" x14ac:dyDescent="0.4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7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75" x14ac:dyDescent="0.4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7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.3" x14ac:dyDescent="0.4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7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75" x14ac:dyDescent="0.4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7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75" x14ac:dyDescent="0.4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7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900000000000006" x14ac:dyDescent="0.4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7">
        <f t="shared" ref="O2179:O2242" si="204">((E2179/D2179)*100)</f>
        <v>100.12</v>
      </c>
      <c r="P2179" s="6">
        <f t="shared" ref="P2179:P2242" si="205">IF(E2179=0,"0",E2179/L2179)</f>
        <v>65.868421052631575</v>
      </c>
      <c r="Q2179" s="3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3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75" x14ac:dyDescent="0.4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7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75" x14ac:dyDescent="0.4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7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.15" x14ac:dyDescent="0.4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7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.3" x14ac:dyDescent="0.4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7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75" x14ac:dyDescent="0.4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7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75" x14ac:dyDescent="0.4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7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.3" x14ac:dyDescent="0.4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7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75" x14ac:dyDescent="0.4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7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75" x14ac:dyDescent="0.4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7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75" x14ac:dyDescent="0.4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7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75" x14ac:dyDescent="0.4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7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75" x14ac:dyDescent="0.4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7">
        <f t="shared" si="204"/>
        <v>503.25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75" x14ac:dyDescent="0.4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7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.3" x14ac:dyDescent="0.4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7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.3" x14ac:dyDescent="0.4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7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.3" x14ac:dyDescent="0.4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7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.3" x14ac:dyDescent="0.4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7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.15" x14ac:dyDescent="0.4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7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.15" x14ac:dyDescent="0.4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7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75" x14ac:dyDescent="0.4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7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75" x14ac:dyDescent="0.4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7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.15" x14ac:dyDescent="0.4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7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75" x14ac:dyDescent="0.4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7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75" x14ac:dyDescent="0.4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7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.15" x14ac:dyDescent="0.4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7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75" x14ac:dyDescent="0.4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7">
        <f t="shared" si="204"/>
        <v>109.55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75" x14ac:dyDescent="0.4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7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75" x14ac:dyDescent="0.4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7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75" x14ac:dyDescent="0.4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7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75" x14ac:dyDescent="0.4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7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75" x14ac:dyDescent="0.4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7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.15" x14ac:dyDescent="0.4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7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75" x14ac:dyDescent="0.4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7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.3" x14ac:dyDescent="0.4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7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.3" x14ac:dyDescent="0.4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7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8.3" x14ac:dyDescent="0.4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7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75" x14ac:dyDescent="0.4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7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.15" x14ac:dyDescent="0.4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7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75" x14ac:dyDescent="0.4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7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75" x14ac:dyDescent="0.4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7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75" x14ac:dyDescent="0.4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7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75" x14ac:dyDescent="0.4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7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75" x14ac:dyDescent="0.4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7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75" x14ac:dyDescent="0.4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7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75" x14ac:dyDescent="0.4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7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.3" x14ac:dyDescent="0.4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7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75" x14ac:dyDescent="0.4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7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75" x14ac:dyDescent="0.4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7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75" x14ac:dyDescent="0.4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7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75" x14ac:dyDescent="0.4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7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.3" x14ac:dyDescent="0.4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7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.3" x14ac:dyDescent="0.4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7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75" x14ac:dyDescent="0.4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7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75" x14ac:dyDescent="0.4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7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75" x14ac:dyDescent="0.4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7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75" x14ac:dyDescent="0.4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7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75" x14ac:dyDescent="0.4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7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.15" x14ac:dyDescent="0.4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7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75" x14ac:dyDescent="0.4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7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75" x14ac:dyDescent="0.4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7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.15" x14ac:dyDescent="0.4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7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.15" x14ac:dyDescent="0.4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7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75" x14ac:dyDescent="0.4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7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75" x14ac:dyDescent="0.4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7">
        <f t="shared" ref="O2243:O2306" si="210">((E2243/D2243)*100)</f>
        <v>806.4</v>
      </c>
      <c r="P2243" s="6">
        <f t="shared" ref="P2243:P2306" si="211">IF(E2243=0,"0",E2243/L2243)</f>
        <v>49.472392638036808</v>
      </c>
      <c r="Q2243" s="3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3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.15" x14ac:dyDescent="0.4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7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75" x14ac:dyDescent="0.4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7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75" x14ac:dyDescent="0.4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7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75" x14ac:dyDescent="0.4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7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75" x14ac:dyDescent="0.4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7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.15" x14ac:dyDescent="0.4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7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75" x14ac:dyDescent="0.4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7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75" x14ac:dyDescent="0.4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7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75" x14ac:dyDescent="0.4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7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75" x14ac:dyDescent="0.4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7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75" x14ac:dyDescent="0.4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7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75" x14ac:dyDescent="0.4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7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75" x14ac:dyDescent="0.4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7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.15" x14ac:dyDescent="0.4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7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75" x14ac:dyDescent="0.4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7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.3" x14ac:dyDescent="0.4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7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.15" x14ac:dyDescent="0.4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7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75" x14ac:dyDescent="0.4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7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75" x14ac:dyDescent="0.4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7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75" x14ac:dyDescent="0.4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7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75" x14ac:dyDescent="0.4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7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75" x14ac:dyDescent="0.4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7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.3" x14ac:dyDescent="0.4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7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75" x14ac:dyDescent="0.4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7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75" x14ac:dyDescent="0.4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7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75" x14ac:dyDescent="0.4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7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75" x14ac:dyDescent="0.4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7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75" x14ac:dyDescent="0.4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7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75" x14ac:dyDescent="0.4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7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75" x14ac:dyDescent="0.4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7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75" x14ac:dyDescent="0.4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7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75" x14ac:dyDescent="0.4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7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.3" x14ac:dyDescent="0.4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7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75" x14ac:dyDescent="0.4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7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.3" x14ac:dyDescent="0.4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7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75" x14ac:dyDescent="0.4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7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.15" x14ac:dyDescent="0.4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7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.3" x14ac:dyDescent="0.4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7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.3" x14ac:dyDescent="0.4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7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75" x14ac:dyDescent="0.4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7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.15" x14ac:dyDescent="0.4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7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75" x14ac:dyDescent="0.4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7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.15" x14ac:dyDescent="0.4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7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75" x14ac:dyDescent="0.4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7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75" x14ac:dyDescent="0.4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7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75" x14ac:dyDescent="0.4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7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75" x14ac:dyDescent="0.4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7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75" x14ac:dyDescent="0.4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7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75" x14ac:dyDescent="0.4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7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75" x14ac:dyDescent="0.4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7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75" x14ac:dyDescent="0.4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7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.15" x14ac:dyDescent="0.4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7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.3" x14ac:dyDescent="0.4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7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.3" x14ac:dyDescent="0.4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7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75" x14ac:dyDescent="0.4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7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.15" x14ac:dyDescent="0.4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7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75" x14ac:dyDescent="0.4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7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75" x14ac:dyDescent="0.4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7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75" x14ac:dyDescent="0.4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7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.15" x14ac:dyDescent="0.4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7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75" x14ac:dyDescent="0.4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7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.3" x14ac:dyDescent="0.4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7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75" x14ac:dyDescent="0.4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7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75" x14ac:dyDescent="0.4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7">
        <f t="shared" ref="O2307:O2370" si="216">((E2307/D2307)*100)</f>
        <v>101.22777777777779</v>
      </c>
      <c r="P2307" s="6">
        <f t="shared" ref="P2307:P2370" si="217">IF(E2307=0,"0",E2307/L2307)</f>
        <v>109.10778443113773</v>
      </c>
      <c r="Q2307" s="3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3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75" x14ac:dyDescent="0.4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7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75" x14ac:dyDescent="0.4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7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75" x14ac:dyDescent="0.4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7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75" x14ac:dyDescent="0.4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7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.3" x14ac:dyDescent="0.4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7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75" x14ac:dyDescent="0.4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7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75" x14ac:dyDescent="0.4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7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.15" x14ac:dyDescent="0.4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7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75" x14ac:dyDescent="0.4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7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75" x14ac:dyDescent="0.4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7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.3" x14ac:dyDescent="0.4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7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75" x14ac:dyDescent="0.4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7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.3" x14ac:dyDescent="0.4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7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75" x14ac:dyDescent="0.4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7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.3" x14ac:dyDescent="0.4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7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75" x14ac:dyDescent="0.4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7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75" x14ac:dyDescent="0.4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7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75" x14ac:dyDescent="0.4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7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75" x14ac:dyDescent="0.4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7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75" x14ac:dyDescent="0.4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7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75" x14ac:dyDescent="0.4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7">
        <f t="shared" si="216"/>
        <v>0.72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.15" x14ac:dyDescent="0.4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7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.3" x14ac:dyDescent="0.4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7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75" x14ac:dyDescent="0.4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7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.3" x14ac:dyDescent="0.4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7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75" x14ac:dyDescent="0.4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7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75" x14ac:dyDescent="0.4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7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75" x14ac:dyDescent="0.4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7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75" x14ac:dyDescent="0.4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7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75" x14ac:dyDescent="0.4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7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75" x14ac:dyDescent="0.4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7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.15" x14ac:dyDescent="0.4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7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75" x14ac:dyDescent="0.4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7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75" x14ac:dyDescent="0.4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7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75" x14ac:dyDescent="0.4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7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75" x14ac:dyDescent="0.4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7">
        <f t="shared" si="216"/>
        <v>0</v>
      </c>
      <c r="P2343" s="6" t="str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75" x14ac:dyDescent="0.4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7">
        <f t="shared" si="216"/>
        <v>0</v>
      </c>
      <c r="P2344" s="6" t="str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75" x14ac:dyDescent="0.4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7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75" x14ac:dyDescent="0.4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7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75" x14ac:dyDescent="0.4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7">
        <f t="shared" si="216"/>
        <v>0</v>
      </c>
      <c r="P2347" s="6" t="str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75" x14ac:dyDescent="0.4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7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75" x14ac:dyDescent="0.4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7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75" x14ac:dyDescent="0.4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7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75" x14ac:dyDescent="0.4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7">
        <f t="shared" si="216"/>
        <v>0</v>
      </c>
      <c r="P2351" s="6" t="str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75" x14ac:dyDescent="0.4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7">
        <f t="shared" si="216"/>
        <v>0</v>
      </c>
      <c r="P2352" s="6" t="str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.15" x14ac:dyDescent="0.4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7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75" x14ac:dyDescent="0.4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7">
        <f t="shared" si="216"/>
        <v>0</v>
      </c>
      <c r="P2354" s="6" t="str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75" x14ac:dyDescent="0.4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7">
        <f t="shared" si="216"/>
        <v>0</v>
      </c>
      <c r="P2355" s="6" t="str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75" x14ac:dyDescent="0.4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7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75" x14ac:dyDescent="0.4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7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.15" x14ac:dyDescent="0.4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7">
        <f t="shared" si="216"/>
        <v>0</v>
      </c>
      <c r="P2358" s="6" t="str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75" x14ac:dyDescent="0.4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7">
        <f t="shared" si="216"/>
        <v>0</v>
      </c>
      <c r="P2359" s="6" t="str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75" x14ac:dyDescent="0.4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7">
        <f t="shared" si="216"/>
        <v>0</v>
      </c>
      <c r="P2360" s="6" t="str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75" x14ac:dyDescent="0.4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7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75" x14ac:dyDescent="0.4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7">
        <f t="shared" si="216"/>
        <v>0.04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75" x14ac:dyDescent="0.4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7">
        <f t="shared" si="216"/>
        <v>0</v>
      </c>
      <c r="P2363" s="6" t="str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75" x14ac:dyDescent="0.4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7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75" x14ac:dyDescent="0.4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7">
        <f t="shared" si="216"/>
        <v>0</v>
      </c>
      <c r="P2365" s="6" t="str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.15" x14ac:dyDescent="0.4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7">
        <f t="shared" si="216"/>
        <v>0</v>
      </c>
      <c r="P2366" s="6" t="str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75" x14ac:dyDescent="0.4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7">
        <f t="shared" si="216"/>
        <v>0</v>
      </c>
      <c r="P2367" s="6" t="str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75" x14ac:dyDescent="0.4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7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75" x14ac:dyDescent="0.4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7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75" x14ac:dyDescent="0.4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7">
        <f t="shared" si="216"/>
        <v>0.25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75" x14ac:dyDescent="0.4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7">
        <f t="shared" ref="O2371:O2434" si="222">((E2371/D2371)*100)</f>
        <v>0</v>
      </c>
      <c r="P2371" s="6" t="str">
        <f t="shared" ref="P2371:P2434" si="223">IF(E2371=0,"0",E2371/L2371)</f>
        <v>0</v>
      </c>
      <c r="Q2371" s="3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3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75" x14ac:dyDescent="0.4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7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75" x14ac:dyDescent="0.4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7">
        <f t="shared" si="222"/>
        <v>0</v>
      </c>
      <c r="P2373" s="6" t="str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75" x14ac:dyDescent="0.4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7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.15" x14ac:dyDescent="0.4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7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.3" x14ac:dyDescent="0.4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7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75" x14ac:dyDescent="0.4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7">
        <f t="shared" si="222"/>
        <v>0</v>
      </c>
      <c r="P2377" s="6" t="str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75" x14ac:dyDescent="0.4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7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75" x14ac:dyDescent="0.4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7">
        <f t="shared" si="222"/>
        <v>0</v>
      </c>
      <c r="P2379" s="6" t="str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75" x14ac:dyDescent="0.4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7">
        <f t="shared" si="222"/>
        <v>0</v>
      </c>
      <c r="P2380" s="6" t="str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.15" x14ac:dyDescent="0.4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7">
        <f t="shared" si="222"/>
        <v>0</v>
      </c>
      <c r="P2381" s="6" t="str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75" x14ac:dyDescent="0.4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7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75" x14ac:dyDescent="0.4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7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.3" x14ac:dyDescent="0.4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7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75" x14ac:dyDescent="0.4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7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.3" x14ac:dyDescent="0.4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7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75" x14ac:dyDescent="0.4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7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75" x14ac:dyDescent="0.4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7">
        <f t="shared" si="222"/>
        <v>0</v>
      </c>
      <c r="P2388" s="6" t="str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.3" x14ac:dyDescent="0.4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7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75" x14ac:dyDescent="0.4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7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.3" x14ac:dyDescent="0.4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7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75" x14ac:dyDescent="0.4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7">
        <f t="shared" si="222"/>
        <v>0</v>
      </c>
      <c r="P2392" s="6" t="str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.15" x14ac:dyDescent="0.4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7">
        <f t="shared" si="222"/>
        <v>0.125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.3" x14ac:dyDescent="0.4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7">
        <f t="shared" si="222"/>
        <v>0</v>
      </c>
      <c r="P2394" s="6" t="str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75" x14ac:dyDescent="0.4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7">
        <f t="shared" si="222"/>
        <v>0.05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75" x14ac:dyDescent="0.4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7">
        <f t="shared" si="222"/>
        <v>0.06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75" x14ac:dyDescent="0.4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7">
        <f t="shared" si="222"/>
        <v>0</v>
      </c>
      <c r="P2397" s="6" t="str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75" x14ac:dyDescent="0.4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7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75" x14ac:dyDescent="0.4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7">
        <f t="shared" si="222"/>
        <v>0</v>
      </c>
      <c r="P2399" s="6" t="str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75" x14ac:dyDescent="0.4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7">
        <f t="shared" si="222"/>
        <v>0</v>
      </c>
      <c r="P2400" s="6" t="str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75" x14ac:dyDescent="0.4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7">
        <f t="shared" si="222"/>
        <v>0</v>
      </c>
      <c r="P2401" s="6" t="str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75" x14ac:dyDescent="0.4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7">
        <f t="shared" si="222"/>
        <v>0</v>
      </c>
      <c r="P2402" s="6" t="str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75" x14ac:dyDescent="0.4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7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7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75" x14ac:dyDescent="0.4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7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75" x14ac:dyDescent="0.4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7">
        <f t="shared" si="222"/>
        <v>0</v>
      </c>
      <c r="P2406" s="6" t="str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75" x14ac:dyDescent="0.4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7">
        <f t="shared" si="222"/>
        <v>22.52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75" x14ac:dyDescent="0.4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7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.3" x14ac:dyDescent="0.4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7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75" x14ac:dyDescent="0.4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7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75" x14ac:dyDescent="0.4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7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.3" x14ac:dyDescent="0.4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7">
        <f t="shared" si="222"/>
        <v>0</v>
      </c>
      <c r="P2412" s="6" t="str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.3" x14ac:dyDescent="0.4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7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.3" x14ac:dyDescent="0.4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7">
        <f t="shared" si="222"/>
        <v>0</v>
      </c>
      <c r="P2414" s="6" t="str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75" x14ac:dyDescent="0.4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7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75" x14ac:dyDescent="0.4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7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75" x14ac:dyDescent="0.4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7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75" x14ac:dyDescent="0.4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7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75" x14ac:dyDescent="0.4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7">
        <f t="shared" si="222"/>
        <v>0</v>
      </c>
      <c r="P2419" s="6" t="str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7">
        <f t="shared" si="222"/>
        <v>0.02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.3" x14ac:dyDescent="0.4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7">
        <f t="shared" si="222"/>
        <v>0</v>
      </c>
      <c r="P2421" s="6" t="str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75" x14ac:dyDescent="0.4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7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.15" x14ac:dyDescent="0.4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7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.15" x14ac:dyDescent="0.4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7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75" x14ac:dyDescent="0.4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7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.15" x14ac:dyDescent="0.4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7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.3" x14ac:dyDescent="0.4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7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75" x14ac:dyDescent="0.4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7">
        <f t="shared" si="222"/>
        <v>0</v>
      </c>
      <c r="P2428" s="6" t="str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.15" x14ac:dyDescent="0.4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7">
        <f t="shared" si="222"/>
        <v>2E-3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.15" x14ac:dyDescent="0.4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7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75" x14ac:dyDescent="0.4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7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.3" x14ac:dyDescent="0.4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7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.15" x14ac:dyDescent="0.4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7">
        <f t="shared" si="222"/>
        <v>2E-3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75" x14ac:dyDescent="0.4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7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75" x14ac:dyDescent="0.4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7">
        <f t="shared" ref="O2435:O2498" si="228">((E2435/D2435)*100)</f>
        <v>0</v>
      </c>
      <c r="P2435" s="6" t="str">
        <f t="shared" ref="P2435:P2498" si="229">IF(E2435=0,"0",E2435/L2435)</f>
        <v>0</v>
      </c>
      <c r="Q2435" s="3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3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75" x14ac:dyDescent="0.4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7">
        <f t="shared" si="228"/>
        <v>0.13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75" x14ac:dyDescent="0.4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7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.3" x14ac:dyDescent="0.4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7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75" x14ac:dyDescent="0.4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7">
        <f t="shared" si="228"/>
        <v>0</v>
      </c>
      <c r="P2439" s="6" t="str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75" x14ac:dyDescent="0.4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7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.3" x14ac:dyDescent="0.4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7">
        <f t="shared" si="228"/>
        <v>0</v>
      </c>
      <c r="P2441" s="6" t="str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.15" x14ac:dyDescent="0.4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7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.15" x14ac:dyDescent="0.4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7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.15" x14ac:dyDescent="0.4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7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.3" x14ac:dyDescent="0.4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7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75" x14ac:dyDescent="0.4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7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.3" x14ac:dyDescent="0.4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7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.3" x14ac:dyDescent="0.4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7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.3" x14ac:dyDescent="0.4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7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75" x14ac:dyDescent="0.4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7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75" x14ac:dyDescent="0.4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7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75" x14ac:dyDescent="0.4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7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75" x14ac:dyDescent="0.4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7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75" x14ac:dyDescent="0.4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7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75" x14ac:dyDescent="0.4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7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75" x14ac:dyDescent="0.4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7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75" x14ac:dyDescent="0.4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7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75" x14ac:dyDescent="0.4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7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75" x14ac:dyDescent="0.4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7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.3" x14ac:dyDescent="0.4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7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75" x14ac:dyDescent="0.4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7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75" x14ac:dyDescent="0.4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7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75" x14ac:dyDescent="0.4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7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75" x14ac:dyDescent="0.4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7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7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75" x14ac:dyDescent="0.4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7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75" x14ac:dyDescent="0.4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7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75" x14ac:dyDescent="0.4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7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75" x14ac:dyDescent="0.4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7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75" x14ac:dyDescent="0.4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7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75" x14ac:dyDescent="0.4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7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75" x14ac:dyDescent="0.4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7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.3" x14ac:dyDescent="0.4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7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.3" x14ac:dyDescent="0.4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7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75" x14ac:dyDescent="0.4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7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.3" x14ac:dyDescent="0.4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7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.15" x14ac:dyDescent="0.4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7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75" x14ac:dyDescent="0.4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7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.15" x14ac:dyDescent="0.4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7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75" x14ac:dyDescent="0.4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7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.15" x14ac:dyDescent="0.4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7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75" x14ac:dyDescent="0.4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7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75" x14ac:dyDescent="0.4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7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75" x14ac:dyDescent="0.4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7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75" x14ac:dyDescent="0.4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7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.3" x14ac:dyDescent="0.4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7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75" x14ac:dyDescent="0.4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7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75" x14ac:dyDescent="0.4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7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75" x14ac:dyDescent="0.4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7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.3" x14ac:dyDescent="0.4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7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75" x14ac:dyDescent="0.4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7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75" x14ac:dyDescent="0.4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7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75" x14ac:dyDescent="0.4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7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.15" x14ac:dyDescent="0.4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7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75" x14ac:dyDescent="0.4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7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75" x14ac:dyDescent="0.4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7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75" x14ac:dyDescent="0.4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7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.15" x14ac:dyDescent="0.4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7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75" x14ac:dyDescent="0.4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7">
        <f t="shared" ref="O2499:O2562" si="234">((E2499/D2499)*100)</f>
        <v>112.7715</v>
      </c>
      <c r="P2499" s="6">
        <f t="shared" ref="P2499:P2562" si="235">IF(E2499=0,"0",E2499/L2499)</f>
        <v>80.551071428571419</v>
      </c>
      <c r="Q2499" s="3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3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75" x14ac:dyDescent="0.4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7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75" x14ac:dyDescent="0.4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7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75" x14ac:dyDescent="0.4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7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75" x14ac:dyDescent="0.4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7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.3" x14ac:dyDescent="0.4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7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75" x14ac:dyDescent="0.4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7">
        <f t="shared" si="234"/>
        <v>0</v>
      </c>
      <c r="P2505" s="6" t="str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.15" x14ac:dyDescent="0.4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7">
        <f t="shared" si="234"/>
        <v>0</v>
      </c>
      <c r="P2506" s="6" t="str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.3" x14ac:dyDescent="0.4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7">
        <f t="shared" si="234"/>
        <v>0</v>
      </c>
      <c r="P2507" s="6" t="str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75" x14ac:dyDescent="0.4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7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7">
        <f t="shared" si="234"/>
        <v>0</v>
      </c>
      <c r="P2509" s="6" t="str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75" x14ac:dyDescent="0.4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7">
        <f t="shared" si="234"/>
        <v>0</v>
      </c>
      <c r="P2510" s="6" t="str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75" x14ac:dyDescent="0.4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7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75" x14ac:dyDescent="0.4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7">
        <f t="shared" si="234"/>
        <v>0.15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75" x14ac:dyDescent="0.4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7">
        <f t="shared" si="234"/>
        <v>0</v>
      </c>
      <c r="P2513" s="6" t="str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75" x14ac:dyDescent="0.4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7">
        <f t="shared" si="234"/>
        <v>0</v>
      </c>
      <c r="P2514" s="6" t="str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.3" x14ac:dyDescent="0.4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7">
        <f t="shared" si="234"/>
        <v>0</v>
      </c>
      <c r="P2515" s="6" t="str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75" x14ac:dyDescent="0.4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7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75" x14ac:dyDescent="0.4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7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75" x14ac:dyDescent="0.4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7">
        <f t="shared" si="234"/>
        <v>0</v>
      </c>
      <c r="P2518" s="6" t="str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75" x14ac:dyDescent="0.4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7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75" x14ac:dyDescent="0.4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7">
        <f t="shared" si="234"/>
        <v>0</v>
      </c>
      <c r="P2520" s="6" t="str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.15" x14ac:dyDescent="0.4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7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75" x14ac:dyDescent="0.4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7">
        <f t="shared" si="234"/>
        <v>0</v>
      </c>
      <c r="P2522" s="6" t="str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.3" x14ac:dyDescent="0.4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7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75" x14ac:dyDescent="0.4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7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75" x14ac:dyDescent="0.4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7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75" x14ac:dyDescent="0.4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7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75" x14ac:dyDescent="0.4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7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75" x14ac:dyDescent="0.4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7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75" x14ac:dyDescent="0.4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7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75" x14ac:dyDescent="0.4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7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.15" x14ac:dyDescent="0.4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7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75" x14ac:dyDescent="0.4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7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.3" x14ac:dyDescent="0.4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7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75" x14ac:dyDescent="0.4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7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75" x14ac:dyDescent="0.4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7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.3" x14ac:dyDescent="0.4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7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7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75" x14ac:dyDescent="0.4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7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75" x14ac:dyDescent="0.4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7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.15" x14ac:dyDescent="0.4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7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75" x14ac:dyDescent="0.4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7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.3" x14ac:dyDescent="0.4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7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.3" x14ac:dyDescent="0.4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7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75" x14ac:dyDescent="0.4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7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75" x14ac:dyDescent="0.4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7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75" x14ac:dyDescent="0.4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7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75" x14ac:dyDescent="0.4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7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75" x14ac:dyDescent="0.4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7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75" x14ac:dyDescent="0.4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7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75" x14ac:dyDescent="0.4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7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75" x14ac:dyDescent="0.4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7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.3" x14ac:dyDescent="0.4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7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75" x14ac:dyDescent="0.4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7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75" x14ac:dyDescent="0.4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7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75" x14ac:dyDescent="0.4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7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.3" x14ac:dyDescent="0.4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7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.3" x14ac:dyDescent="0.4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7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75" x14ac:dyDescent="0.4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7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.15" x14ac:dyDescent="0.4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7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75" x14ac:dyDescent="0.4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7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75" x14ac:dyDescent="0.4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7">
        <f t="shared" si="234"/>
        <v>111.25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75" x14ac:dyDescent="0.4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7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75" x14ac:dyDescent="0.4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7">
        <f t="shared" ref="O2563:O2626" si="240">((E2563/D2563)*100)</f>
        <v>0</v>
      </c>
      <c r="P2563" s="6" t="str">
        <f t="shared" ref="P2563:P2626" si="241">IF(E2563=0,"0",E2563/L2563)</f>
        <v>0</v>
      </c>
      <c r="Q2563" s="3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3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.3" x14ac:dyDescent="0.4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7">
        <f t="shared" si="240"/>
        <v>0.75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.15" x14ac:dyDescent="0.4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7">
        <f t="shared" si="240"/>
        <v>0</v>
      </c>
      <c r="P2565" s="6" t="str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75" x14ac:dyDescent="0.4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7">
        <f t="shared" si="240"/>
        <v>0</v>
      </c>
      <c r="P2566" s="6" t="str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75" x14ac:dyDescent="0.4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7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75" x14ac:dyDescent="0.4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7">
        <f t="shared" si="240"/>
        <v>0</v>
      </c>
      <c r="P2568" s="6" t="str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75" x14ac:dyDescent="0.4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7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75" x14ac:dyDescent="0.4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7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75" x14ac:dyDescent="0.4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7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75" x14ac:dyDescent="0.4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7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75" x14ac:dyDescent="0.4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7">
        <f t="shared" si="240"/>
        <v>0.25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75" x14ac:dyDescent="0.4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7">
        <f t="shared" si="240"/>
        <v>0</v>
      </c>
      <c r="P2574" s="6" t="str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.3" x14ac:dyDescent="0.4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7">
        <f t="shared" si="240"/>
        <v>0</v>
      </c>
      <c r="P2575" s="6" t="str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75" x14ac:dyDescent="0.4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7">
        <f t="shared" si="240"/>
        <v>0</v>
      </c>
      <c r="P2576" s="6" t="str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75" x14ac:dyDescent="0.4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7">
        <f t="shared" si="240"/>
        <v>0</v>
      </c>
      <c r="P2577" s="6" t="str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.15" x14ac:dyDescent="0.4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7">
        <f t="shared" si="240"/>
        <v>0</v>
      </c>
      <c r="P2578" s="6" t="str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75" x14ac:dyDescent="0.4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7">
        <f t="shared" si="240"/>
        <v>0</v>
      </c>
      <c r="P2579" s="6" t="str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.3" x14ac:dyDescent="0.4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7">
        <f t="shared" si="240"/>
        <v>0</v>
      </c>
      <c r="P2580" s="6" t="str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75" x14ac:dyDescent="0.4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7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75" x14ac:dyDescent="0.4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7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75" x14ac:dyDescent="0.4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7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.15" x14ac:dyDescent="0.4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7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75" x14ac:dyDescent="0.4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7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.15" x14ac:dyDescent="0.4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7">
        <f t="shared" si="240"/>
        <v>0</v>
      </c>
      <c r="P2586" s="6" t="str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75" x14ac:dyDescent="0.4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7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.15" x14ac:dyDescent="0.4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7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75" x14ac:dyDescent="0.4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7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.3" x14ac:dyDescent="0.4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7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75" x14ac:dyDescent="0.4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7">
        <f t="shared" si="240"/>
        <v>0.01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75" x14ac:dyDescent="0.4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7">
        <f t="shared" si="240"/>
        <v>0</v>
      </c>
      <c r="P2592" s="6" t="str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75" x14ac:dyDescent="0.4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7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.3" x14ac:dyDescent="0.4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7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75" x14ac:dyDescent="0.4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7">
        <f t="shared" si="240"/>
        <v>0</v>
      </c>
      <c r="P2595" s="6" t="str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75" x14ac:dyDescent="0.4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7">
        <f t="shared" si="240"/>
        <v>1.25E-3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.15" x14ac:dyDescent="0.4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7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75" x14ac:dyDescent="0.4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7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75" x14ac:dyDescent="0.4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7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75" x14ac:dyDescent="0.4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7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.15" x14ac:dyDescent="0.4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7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75" x14ac:dyDescent="0.4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7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.3" x14ac:dyDescent="0.4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7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75" x14ac:dyDescent="0.4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7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.15" x14ac:dyDescent="0.4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7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75" x14ac:dyDescent="0.4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7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75" x14ac:dyDescent="0.4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7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.3" x14ac:dyDescent="0.4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7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75" x14ac:dyDescent="0.4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7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75" x14ac:dyDescent="0.4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7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.3" x14ac:dyDescent="0.4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7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75" x14ac:dyDescent="0.4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7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.3" x14ac:dyDescent="0.4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7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75" x14ac:dyDescent="0.4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7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75" x14ac:dyDescent="0.4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7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75" x14ac:dyDescent="0.4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7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75" x14ac:dyDescent="0.4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7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75" x14ac:dyDescent="0.4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7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75" x14ac:dyDescent="0.4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7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.15" x14ac:dyDescent="0.4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7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75" x14ac:dyDescent="0.4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7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75" x14ac:dyDescent="0.4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7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75" x14ac:dyDescent="0.4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7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75" x14ac:dyDescent="0.4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7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75" x14ac:dyDescent="0.4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7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75" x14ac:dyDescent="0.4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7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.3" x14ac:dyDescent="0.4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7">
        <f t="shared" ref="O2627:O2690" si="246">((E2627/D2627)*100)</f>
        <v>956</v>
      </c>
      <c r="P2627" s="6">
        <f t="shared" ref="P2627:P2690" si="247">IF(E2627=0,"0",E2627/L2627)</f>
        <v>27.576923076923077</v>
      </c>
      <c r="Q2627" s="3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3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75" x14ac:dyDescent="0.4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7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75" x14ac:dyDescent="0.4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7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75" x14ac:dyDescent="0.4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7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.15" x14ac:dyDescent="0.4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7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75" x14ac:dyDescent="0.4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7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75" x14ac:dyDescent="0.4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7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75" x14ac:dyDescent="0.4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7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75" x14ac:dyDescent="0.4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7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75" x14ac:dyDescent="0.4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7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75" x14ac:dyDescent="0.4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7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.3" x14ac:dyDescent="0.4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7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.15" x14ac:dyDescent="0.4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7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75" x14ac:dyDescent="0.4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7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75" x14ac:dyDescent="0.4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7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.3" x14ac:dyDescent="0.4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7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.15" x14ac:dyDescent="0.4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7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.3" x14ac:dyDescent="0.4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7">
        <f t="shared" si="246"/>
        <v>0</v>
      </c>
      <c r="P2644" s="6" t="str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.3" x14ac:dyDescent="0.4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7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75" x14ac:dyDescent="0.4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7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75" x14ac:dyDescent="0.4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7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75" x14ac:dyDescent="0.4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7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75" x14ac:dyDescent="0.4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7">
        <f t="shared" si="246"/>
        <v>1.44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.3" x14ac:dyDescent="0.4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7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.15" x14ac:dyDescent="0.4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7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.3" x14ac:dyDescent="0.4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7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75" x14ac:dyDescent="0.4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7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75" x14ac:dyDescent="0.4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7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75" x14ac:dyDescent="0.4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7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75" x14ac:dyDescent="0.4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7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7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.15" x14ac:dyDescent="0.4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7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75" x14ac:dyDescent="0.4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7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75" x14ac:dyDescent="0.4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7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7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.3" x14ac:dyDescent="0.4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7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75" x14ac:dyDescent="0.4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7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75" x14ac:dyDescent="0.4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7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75" x14ac:dyDescent="0.4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7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75" x14ac:dyDescent="0.4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7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75" x14ac:dyDescent="0.4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7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75" x14ac:dyDescent="0.4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7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.3" x14ac:dyDescent="0.4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7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.15" x14ac:dyDescent="0.4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7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75" x14ac:dyDescent="0.4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7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75" x14ac:dyDescent="0.4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7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75" x14ac:dyDescent="0.4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7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75" x14ac:dyDescent="0.4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7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75" x14ac:dyDescent="0.4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7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.3" x14ac:dyDescent="0.4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7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.3" x14ac:dyDescent="0.4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7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75" x14ac:dyDescent="0.4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7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75" x14ac:dyDescent="0.4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7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75" x14ac:dyDescent="0.4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7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.3" x14ac:dyDescent="0.4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7">
        <f t="shared" si="246"/>
        <v>0.33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7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75" x14ac:dyDescent="0.4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7">
        <f t="shared" si="246"/>
        <v>0.6875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75" x14ac:dyDescent="0.4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7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75" x14ac:dyDescent="0.4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7">
        <f t="shared" si="246"/>
        <v>0.24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75" x14ac:dyDescent="0.4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7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75" x14ac:dyDescent="0.4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7">
        <f t="shared" si="246"/>
        <v>0.02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75" x14ac:dyDescent="0.4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7">
        <f t="shared" si="246"/>
        <v>0</v>
      </c>
      <c r="P2688" s="6" t="str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75" x14ac:dyDescent="0.4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7">
        <f t="shared" si="246"/>
        <v>0</v>
      </c>
      <c r="P2689" s="6" t="str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.15" x14ac:dyDescent="0.4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7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75" x14ac:dyDescent="0.4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7">
        <f t="shared" ref="O2691:O2754" si="252">((E2691/D2691)*100)</f>
        <v>2.8571428571428571E-3</v>
      </c>
      <c r="P2691" s="6">
        <f t="shared" ref="P2691:P2754" si="253">IF(E2691=0,"0",E2691/L2691)</f>
        <v>1</v>
      </c>
      <c r="Q2691" s="3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3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.3" x14ac:dyDescent="0.4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7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.15" x14ac:dyDescent="0.4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7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75" x14ac:dyDescent="0.4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7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75" x14ac:dyDescent="0.4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7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.3" x14ac:dyDescent="0.4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7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75" x14ac:dyDescent="0.4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7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.3" x14ac:dyDescent="0.4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7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75" x14ac:dyDescent="0.4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7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75" x14ac:dyDescent="0.4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7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75" x14ac:dyDescent="0.4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7">
        <f t="shared" si="252"/>
        <v>0</v>
      </c>
      <c r="P2701" s="6" t="str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75" x14ac:dyDescent="0.4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7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75" x14ac:dyDescent="0.4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7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75" x14ac:dyDescent="0.4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7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.15" x14ac:dyDescent="0.4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7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75" x14ac:dyDescent="0.4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7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.15" x14ac:dyDescent="0.4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7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75" x14ac:dyDescent="0.4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7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75" x14ac:dyDescent="0.4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7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75" x14ac:dyDescent="0.4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7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75" x14ac:dyDescent="0.4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7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.15" x14ac:dyDescent="0.4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7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75" x14ac:dyDescent="0.4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7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75" x14ac:dyDescent="0.4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7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75" x14ac:dyDescent="0.4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7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.15" x14ac:dyDescent="0.4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7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75" x14ac:dyDescent="0.4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7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900000000000006" x14ac:dyDescent="0.4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7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75" x14ac:dyDescent="0.4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7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75" x14ac:dyDescent="0.4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7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75" x14ac:dyDescent="0.4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7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75" x14ac:dyDescent="0.4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7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75" x14ac:dyDescent="0.4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7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75" x14ac:dyDescent="0.4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7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.3" x14ac:dyDescent="0.4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7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75" x14ac:dyDescent="0.4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7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75" x14ac:dyDescent="0.4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7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7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75" x14ac:dyDescent="0.4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7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.15" x14ac:dyDescent="0.4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7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.15" x14ac:dyDescent="0.4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7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75" x14ac:dyDescent="0.4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7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.3" x14ac:dyDescent="0.4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7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75" x14ac:dyDescent="0.4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7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.3" x14ac:dyDescent="0.4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7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75" x14ac:dyDescent="0.4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7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75" x14ac:dyDescent="0.4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7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8.3" x14ac:dyDescent="0.4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7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75" x14ac:dyDescent="0.4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7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75" x14ac:dyDescent="0.4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7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75" x14ac:dyDescent="0.4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7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75" x14ac:dyDescent="0.4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7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.15" x14ac:dyDescent="0.4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7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Children’s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75" x14ac:dyDescent="0.4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7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Children’s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.3" x14ac:dyDescent="0.4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7">
        <f t="shared" si="252"/>
        <v>0</v>
      </c>
      <c r="P2745" s="6" t="str">
        <f t="shared" si="253"/>
        <v>0</v>
      </c>
      <c r="Q2745" s="3" t="str">
        <f t="shared" si="254"/>
        <v>Publishing</v>
      </c>
      <c r="R2745" s="3" t="str">
        <f t="shared" si="255"/>
        <v>Children’s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75" x14ac:dyDescent="0.4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7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Children’s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75" x14ac:dyDescent="0.4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7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Children’s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75" x14ac:dyDescent="0.4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7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Children’s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75" x14ac:dyDescent="0.4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7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Children’s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75" x14ac:dyDescent="0.4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7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Children’s Books</v>
      </c>
      <c r="S2750" s="11">
        <f t="shared" si="256"/>
        <v>42585.7106712963</v>
      </c>
      <c r="T2750" s="11">
        <f t="shared" si="257"/>
        <v>42615.7106712963</v>
      </c>
    </row>
    <row r="2751" spans="1:20" ht="29.15" x14ac:dyDescent="0.4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7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Children’s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75" x14ac:dyDescent="0.4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7">
        <f t="shared" si="252"/>
        <v>0</v>
      </c>
      <c r="P2752" s="6" t="str">
        <f t="shared" si="253"/>
        <v>0</v>
      </c>
      <c r="Q2752" s="3" t="str">
        <f t="shared" si="254"/>
        <v>Publishing</v>
      </c>
      <c r="R2752" s="3" t="str">
        <f t="shared" si="255"/>
        <v>Children’s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75" x14ac:dyDescent="0.4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7">
        <f t="shared" si="252"/>
        <v>0</v>
      </c>
      <c r="P2753" s="6" t="str">
        <f t="shared" si="253"/>
        <v>0</v>
      </c>
      <c r="Q2753" s="3" t="str">
        <f t="shared" si="254"/>
        <v>Publishing</v>
      </c>
      <c r="R2753" s="3" t="str">
        <f t="shared" si="255"/>
        <v>Children’s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75" x14ac:dyDescent="0.4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7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Children’s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75" x14ac:dyDescent="0.4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7">
        <f t="shared" ref="O2755:O2818" si="258">((E2755/D2755)*100)</f>
        <v>19</v>
      </c>
      <c r="P2755" s="6">
        <f t="shared" ref="P2755:P2818" si="259">IF(E2755=0,"0",E2755/L2755)</f>
        <v>47.5</v>
      </c>
      <c r="Q2755" s="3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3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75" x14ac:dyDescent="0.4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7">
        <f t="shared" si="258"/>
        <v>0</v>
      </c>
      <c r="P2756" s="6" t="str">
        <f t="shared" si="259"/>
        <v>0</v>
      </c>
      <c r="Q2756" s="3" t="str">
        <f t="shared" si="260"/>
        <v>Publishing</v>
      </c>
      <c r="R2756" s="3" t="str">
        <f t="shared" si="261"/>
        <v>Children’s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75" x14ac:dyDescent="0.4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7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Children’s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75" x14ac:dyDescent="0.4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7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Children’s Books</v>
      </c>
      <c r="S2758" s="11">
        <f t="shared" si="262"/>
        <v>41620.90047453704</v>
      </c>
      <c r="T2758" s="11">
        <f t="shared" si="263"/>
        <v>41650.90047453704</v>
      </c>
    </row>
    <row r="2759" spans="1:20" ht="29.15" x14ac:dyDescent="0.4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7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Children’s Books</v>
      </c>
      <c r="S2759" s="11">
        <f t="shared" si="262"/>
        <v>42573.65662037037</v>
      </c>
      <c r="T2759" s="11">
        <f t="shared" si="263"/>
        <v>42588.65662037037</v>
      </c>
    </row>
    <row r="2760" spans="1:20" ht="58.3" x14ac:dyDescent="0.4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7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Children’s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75" x14ac:dyDescent="0.4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7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Children’s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75" x14ac:dyDescent="0.4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7">
        <f t="shared" si="258"/>
        <v>0</v>
      </c>
      <c r="P2762" s="6" t="str">
        <f t="shared" si="259"/>
        <v>0</v>
      </c>
      <c r="Q2762" s="3" t="str">
        <f t="shared" si="260"/>
        <v>Publishing</v>
      </c>
      <c r="R2762" s="3" t="str">
        <f t="shared" si="261"/>
        <v>Children’s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.15" x14ac:dyDescent="0.4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7">
        <f t="shared" si="258"/>
        <v>0.72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Children’s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75" x14ac:dyDescent="0.4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7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Children’s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.15" x14ac:dyDescent="0.4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7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Children’s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75" x14ac:dyDescent="0.4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7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Children’s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75" x14ac:dyDescent="0.4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7">
        <f t="shared" si="258"/>
        <v>0</v>
      </c>
      <c r="P2767" s="6" t="str">
        <f t="shared" si="259"/>
        <v>0</v>
      </c>
      <c r="Q2767" s="3" t="str">
        <f t="shared" si="260"/>
        <v>Publishing</v>
      </c>
      <c r="R2767" s="3" t="str">
        <f t="shared" si="261"/>
        <v>Children’s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75" x14ac:dyDescent="0.4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7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Children’s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75" x14ac:dyDescent="0.4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7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Children’s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75" x14ac:dyDescent="0.4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7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Children’s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75" x14ac:dyDescent="0.4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7">
        <f t="shared" si="258"/>
        <v>0.25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Children’s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75" x14ac:dyDescent="0.4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7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Children’s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75" x14ac:dyDescent="0.4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7">
        <f t="shared" si="258"/>
        <v>0</v>
      </c>
      <c r="P2773" s="6" t="str">
        <f t="shared" si="259"/>
        <v>0</v>
      </c>
      <c r="Q2773" s="3" t="str">
        <f t="shared" si="260"/>
        <v>Publishing</v>
      </c>
      <c r="R2773" s="3" t="str">
        <f t="shared" si="261"/>
        <v>Children’s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75" x14ac:dyDescent="0.4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7">
        <f t="shared" si="258"/>
        <v>0</v>
      </c>
      <c r="P2774" s="6" t="str">
        <f t="shared" si="259"/>
        <v>0</v>
      </c>
      <c r="Q2774" s="3" t="str">
        <f t="shared" si="260"/>
        <v>Publishing</v>
      </c>
      <c r="R2774" s="3" t="str">
        <f t="shared" si="261"/>
        <v>Children’s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75" x14ac:dyDescent="0.4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7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Children’s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75" x14ac:dyDescent="0.4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7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Children’s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75" x14ac:dyDescent="0.4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7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Children’s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.3" x14ac:dyDescent="0.4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7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Children’s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75" x14ac:dyDescent="0.4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7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Children’s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.3" x14ac:dyDescent="0.4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7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Children’s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75" x14ac:dyDescent="0.4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7">
        <f t="shared" si="258"/>
        <v>2.12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Children’s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.15" x14ac:dyDescent="0.4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7">
        <f t="shared" si="258"/>
        <v>0</v>
      </c>
      <c r="P2782" s="6" t="str">
        <f t="shared" si="259"/>
        <v>0</v>
      </c>
      <c r="Q2782" s="3" t="str">
        <f t="shared" si="260"/>
        <v>Publishing</v>
      </c>
      <c r="R2782" s="3" t="str">
        <f t="shared" si="261"/>
        <v>Children’s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75" x14ac:dyDescent="0.4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7">
        <f t="shared" si="258"/>
        <v>105.28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.15" x14ac:dyDescent="0.4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7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75" x14ac:dyDescent="0.4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7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75" x14ac:dyDescent="0.4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7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75" x14ac:dyDescent="0.4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7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.15" x14ac:dyDescent="0.4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7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75" x14ac:dyDescent="0.4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7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75" x14ac:dyDescent="0.4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7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.15" x14ac:dyDescent="0.4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7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75" x14ac:dyDescent="0.4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7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.3" x14ac:dyDescent="0.4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7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75" x14ac:dyDescent="0.4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7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.3" x14ac:dyDescent="0.4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7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.3" x14ac:dyDescent="0.4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7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75" x14ac:dyDescent="0.4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7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75" x14ac:dyDescent="0.4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7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75" x14ac:dyDescent="0.4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7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.3" x14ac:dyDescent="0.4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7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.3" x14ac:dyDescent="0.4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7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75" x14ac:dyDescent="0.4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7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75" x14ac:dyDescent="0.4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7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75" x14ac:dyDescent="0.4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7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75" x14ac:dyDescent="0.4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7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75" x14ac:dyDescent="0.4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7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.3" x14ac:dyDescent="0.4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7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75" x14ac:dyDescent="0.4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7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7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75" x14ac:dyDescent="0.4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7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75" x14ac:dyDescent="0.4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7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75" x14ac:dyDescent="0.4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7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75" x14ac:dyDescent="0.4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7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75" x14ac:dyDescent="0.4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7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75" x14ac:dyDescent="0.4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7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75" x14ac:dyDescent="0.4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7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75" x14ac:dyDescent="0.4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7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75" x14ac:dyDescent="0.4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7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.3" x14ac:dyDescent="0.4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7">
        <f t="shared" ref="O2819:O2882" si="264">((E2819/D2819)*100)</f>
        <v>130</v>
      </c>
      <c r="P2819" s="6">
        <f t="shared" ref="P2819:P2882" si="265">IF(E2819=0,"0",E2819/L2819)</f>
        <v>23.636363636363637</v>
      </c>
      <c r="Q2819" s="3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3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75" x14ac:dyDescent="0.4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7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75" x14ac:dyDescent="0.4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7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75" x14ac:dyDescent="0.4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7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.3" x14ac:dyDescent="0.4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7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.3" x14ac:dyDescent="0.4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7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.3" x14ac:dyDescent="0.4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7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75" x14ac:dyDescent="0.4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7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.3" x14ac:dyDescent="0.4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7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.3" x14ac:dyDescent="0.4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7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.3" x14ac:dyDescent="0.4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7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75" x14ac:dyDescent="0.4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7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75" x14ac:dyDescent="0.4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7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.15" x14ac:dyDescent="0.4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7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75" x14ac:dyDescent="0.4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7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75" x14ac:dyDescent="0.4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7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7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75" x14ac:dyDescent="0.4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7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75" x14ac:dyDescent="0.4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7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.3" x14ac:dyDescent="0.4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7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.3" x14ac:dyDescent="0.4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7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75" x14ac:dyDescent="0.4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7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75" x14ac:dyDescent="0.4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7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.3" x14ac:dyDescent="0.4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7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75" x14ac:dyDescent="0.4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7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75" x14ac:dyDescent="0.4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7">
        <f t="shared" si="264"/>
        <v>0</v>
      </c>
      <c r="P2844" s="6" t="str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75" x14ac:dyDescent="0.4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7">
        <f t="shared" si="264"/>
        <v>0</v>
      </c>
      <c r="P2845" s="6" t="str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75" x14ac:dyDescent="0.4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7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75" x14ac:dyDescent="0.4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7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.3" x14ac:dyDescent="0.4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7">
        <f t="shared" si="264"/>
        <v>0</v>
      </c>
      <c r="P2848" s="6" t="str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75" x14ac:dyDescent="0.4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7">
        <f t="shared" si="264"/>
        <v>0</v>
      </c>
      <c r="P2849" s="6" t="str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.3" x14ac:dyDescent="0.4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7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75" x14ac:dyDescent="0.4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7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75" x14ac:dyDescent="0.4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7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75" x14ac:dyDescent="0.4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7">
        <f t="shared" si="264"/>
        <v>0</v>
      </c>
      <c r="P2853" s="6" t="str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75" x14ac:dyDescent="0.4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7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75" x14ac:dyDescent="0.4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7">
        <f t="shared" si="264"/>
        <v>0</v>
      </c>
      <c r="P2855" s="6" t="str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75" x14ac:dyDescent="0.4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7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.3" x14ac:dyDescent="0.4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7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75" x14ac:dyDescent="0.4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7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.3" x14ac:dyDescent="0.4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7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75" x14ac:dyDescent="0.4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7">
        <f t="shared" si="264"/>
        <v>0</v>
      </c>
      <c r="P2860" s="6" t="str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75" x14ac:dyDescent="0.4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7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.3" x14ac:dyDescent="0.4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7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75" x14ac:dyDescent="0.4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7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75" x14ac:dyDescent="0.4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7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75" x14ac:dyDescent="0.4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7">
        <f t="shared" si="264"/>
        <v>0.04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7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75" x14ac:dyDescent="0.4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7">
        <f t="shared" si="264"/>
        <v>0</v>
      </c>
      <c r="P2867" s="6" t="str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75" x14ac:dyDescent="0.4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7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.3" x14ac:dyDescent="0.4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7">
        <f t="shared" si="264"/>
        <v>20.16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.3" x14ac:dyDescent="0.4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7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.3" x14ac:dyDescent="0.4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7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.3" x14ac:dyDescent="0.4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7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75" x14ac:dyDescent="0.4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7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75" x14ac:dyDescent="0.4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7">
        <f t="shared" si="264"/>
        <v>0</v>
      </c>
      <c r="P2874" s="6" t="str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.3" x14ac:dyDescent="0.4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7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75" x14ac:dyDescent="0.4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7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75" x14ac:dyDescent="0.4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7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75" x14ac:dyDescent="0.4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7">
        <f t="shared" si="264"/>
        <v>0</v>
      </c>
      <c r="P2878" s="6" t="str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75" x14ac:dyDescent="0.4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7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75" x14ac:dyDescent="0.4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7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75" x14ac:dyDescent="0.4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7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75" x14ac:dyDescent="0.4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7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75" x14ac:dyDescent="0.4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7">
        <f t="shared" ref="O2883:O2946" si="270">((E2883/D2883)*100)</f>
        <v>0</v>
      </c>
      <c r="P2883" s="6" t="str">
        <f t="shared" ref="P2883:P2946" si="271">IF(E2883=0,"0",E2883/L2883)</f>
        <v>0</v>
      </c>
      <c r="Q2883" s="3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3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75" x14ac:dyDescent="0.4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7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.3" x14ac:dyDescent="0.4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7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.15" x14ac:dyDescent="0.4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7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.15" x14ac:dyDescent="0.4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7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75" x14ac:dyDescent="0.4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7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75" x14ac:dyDescent="0.4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7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75" x14ac:dyDescent="0.4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7">
        <f t="shared" si="270"/>
        <v>0</v>
      </c>
      <c r="P2890" s="6" t="str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75" x14ac:dyDescent="0.4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7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75" x14ac:dyDescent="0.4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7">
        <f t="shared" si="270"/>
        <v>1.05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75" x14ac:dyDescent="0.4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7">
        <f t="shared" si="270"/>
        <v>2.73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75" x14ac:dyDescent="0.4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7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7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.15" x14ac:dyDescent="0.4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7">
        <f t="shared" si="270"/>
        <v>0</v>
      </c>
      <c r="P2896" s="6" t="str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75" x14ac:dyDescent="0.4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7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75" x14ac:dyDescent="0.4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7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75" x14ac:dyDescent="0.4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7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75" x14ac:dyDescent="0.4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7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75" x14ac:dyDescent="0.4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7">
        <f t="shared" si="270"/>
        <v>0</v>
      </c>
      <c r="P2901" s="6" t="str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.3" x14ac:dyDescent="0.4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7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75" x14ac:dyDescent="0.4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7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75" x14ac:dyDescent="0.4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7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75" x14ac:dyDescent="0.4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7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75" x14ac:dyDescent="0.4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7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75" x14ac:dyDescent="0.4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7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.3" x14ac:dyDescent="0.4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7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75" x14ac:dyDescent="0.4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7">
        <f t="shared" si="270"/>
        <v>0.08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.3" x14ac:dyDescent="0.4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7">
        <f t="shared" si="270"/>
        <v>2.75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.3" x14ac:dyDescent="0.4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7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75" x14ac:dyDescent="0.4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7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.3" x14ac:dyDescent="0.4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7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75" x14ac:dyDescent="0.4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7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75" x14ac:dyDescent="0.4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7">
        <f t="shared" si="270"/>
        <v>0.02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.15" x14ac:dyDescent="0.4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7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75" x14ac:dyDescent="0.4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7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75" x14ac:dyDescent="0.4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7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75" x14ac:dyDescent="0.4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7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75" x14ac:dyDescent="0.4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7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75" x14ac:dyDescent="0.4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7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75" x14ac:dyDescent="0.4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7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9.15" x14ac:dyDescent="0.4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7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Musicals</v>
      </c>
      <c r="S2923" s="11">
        <f t="shared" si="274"/>
        <v>41877.886620370373</v>
      </c>
      <c r="T2923" s="11">
        <f t="shared" si="275"/>
        <v>41907.886620370373</v>
      </c>
    </row>
    <row r="2924" spans="1:20" ht="43.75" x14ac:dyDescent="0.4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7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Musicals</v>
      </c>
      <c r="S2924" s="11">
        <f t="shared" si="274"/>
        <v>42097.874155092592</v>
      </c>
      <c r="T2924" s="11">
        <f t="shared" si="275"/>
        <v>42142.874155092592</v>
      </c>
    </row>
    <row r="2925" spans="1:20" ht="43.75" x14ac:dyDescent="0.4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7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Musicals</v>
      </c>
      <c r="S2925" s="11">
        <f t="shared" si="274"/>
        <v>42013.15253472222</v>
      </c>
      <c r="T2925" s="11">
        <f t="shared" si="275"/>
        <v>42028.125</v>
      </c>
    </row>
    <row r="2926" spans="1:20" ht="43.75" x14ac:dyDescent="0.4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7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Musicals</v>
      </c>
      <c r="S2926" s="11">
        <f t="shared" si="274"/>
        <v>42103.556828703702</v>
      </c>
      <c r="T2926" s="11">
        <f t="shared" si="275"/>
        <v>42133.165972222225</v>
      </c>
    </row>
    <row r="2927" spans="1:20" ht="43.75" x14ac:dyDescent="0.4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7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Musicals</v>
      </c>
      <c r="S2927" s="11">
        <f t="shared" si="274"/>
        <v>41863.584120370368</v>
      </c>
      <c r="T2927" s="11">
        <f t="shared" si="275"/>
        <v>41893.584120370368</v>
      </c>
    </row>
    <row r="2928" spans="1:20" ht="43.75" x14ac:dyDescent="0.4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7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Musicals</v>
      </c>
      <c r="S2928" s="11">
        <f t="shared" si="274"/>
        <v>42044.765960648147</v>
      </c>
      <c r="T2928" s="11">
        <f t="shared" si="275"/>
        <v>42058.765960648147</v>
      </c>
    </row>
    <row r="2929" spans="1:20" ht="43.75" x14ac:dyDescent="0.4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7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Musicals</v>
      </c>
      <c r="S2929" s="11">
        <f t="shared" si="274"/>
        <v>41806.669317129628</v>
      </c>
      <c r="T2929" s="11">
        <f t="shared" si="275"/>
        <v>41835.208333333336</v>
      </c>
    </row>
    <row r="2930" spans="1:20" ht="29.15" x14ac:dyDescent="0.4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7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Musicals</v>
      </c>
      <c r="S2930" s="11">
        <f t="shared" si="274"/>
        <v>42403.998217592598</v>
      </c>
      <c r="T2930" s="11">
        <f t="shared" si="275"/>
        <v>42433.998217592598</v>
      </c>
    </row>
    <row r="2931" spans="1:20" ht="43.75" x14ac:dyDescent="0.4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7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Musicals</v>
      </c>
      <c r="S2931" s="11">
        <f t="shared" si="274"/>
        <v>41754.564328703702</v>
      </c>
      <c r="T2931" s="11">
        <f t="shared" si="275"/>
        <v>41784.564328703702</v>
      </c>
    </row>
    <row r="2932" spans="1:20" ht="43.75" x14ac:dyDescent="0.4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7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Musicals</v>
      </c>
      <c r="S2932" s="11">
        <f t="shared" si="274"/>
        <v>42101.584074074075</v>
      </c>
      <c r="T2932" s="11">
        <f t="shared" si="275"/>
        <v>42131.584074074075</v>
      </c>
    </row>
    <row r="2933" spans="1:20" ht="58.3" x14ac:dyDescent="0.4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7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Musicals</v>
      </c>
      <c r="S2933" s="11">
        <f t="shared" si="274"/>
        <v>41872.291238425925</v>
      </c>
      <c r="T2933" s="11">
        <f t="shared" si="275"/>
        <v>41897.255555555559</v>
      </c>
    </row>
    <row r="2934" spans="1:20" ht="43.75" x14ac:dyDescent="0.4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7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Musicals</v>
      </c>
      <c r="S2934" s="11">
        <f t="shared" si="274"/>
        <v>42025.164780092593</v>
      </c>
      <c r="T2934" s="11">
        <f t="shared" si="275"/>
        <v>42056.458333333328</v>
      </c>
    </row>
    <row r="2935" spans="1:20" ht="43.75" x14ac:dyDescent="0.4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7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Musicals</v>
      </c>
      <c r="S2935" s="11">
        <f t="shared" si="274"/>
        <v>42495.956631944442</v>
      </c>
      <c r="T2935" s="11">
        <f t="shared" si="275"/>
        <v>42525.956631944442</v>
      </c>
    </row>
    <row r="2936" spans="1:20" ht="43.75" x14ac:dyDescent="0.4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7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Musicals</v>
      </c>
      <c r="S2936" s="11">
        <f t="shared" si="274"/>
        <v>41775.636157407411</v>
      </c>
      <c r="T2936" s="11">
        <f t="shared" si="275"/>
        <v>41805.636157407411</v>
      </c>
    </row>
    <row r="2937" spans="1:20" ht="43.75" x14ac:dyDescent="0.4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7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Musicals</v>
      </c>
      <c r="S2937" s="11">
        <f t="shared" si="274"/>
        <v>42553.583425925928</v>
      </c>
      <c r="T2937" s="11">
        <f t="shared" si="275"/>
        <v>42611.708333333328</v>
      </c>
    </row>
    <row r="2938" spans="1:20" ht="43.75" x14ac:dyDescent="0.4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7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Musicals</v>
      </c>
      <c r="S2938" s="11">
        <f t="shared" si="274"/>
        <v>41912.650729166664</v>
      </c>
      <c r="T2938" s="11">
        <f t="shared" si="275"/>
        <v>41925.207638888889</v>
      </c>
    </row>
    <row r="2939" spans="1:20" ht="29.15" x14ac:dyDescent="0.4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7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Musicals</v>
      </c>
      <c r="S2939" s="11">
        <f t="shared" si="274"/>
        <v>41803.457326388889</v>
      </c>
      <c r="T2939" s="11">
        <f t="shared" si="275"/>
        <v>41833.457326388889</v>
      </c>
    </row>
    <row r="2940" spans="1:20" ht="43.75" x14ac:dyDescent="0.4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7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Musicals</v>
      </c>
      <c r="S2940" s="11">
        <f t="shared" si="274"/>
        <v>42004.703865740739</v>
      </c>
      <c r="T2940" s="11">
        <f t="shared" si="275"/>
        <v>42034.703865740739</v>
      </c>
    </row>
    <row r="2941" spans="1:20" ht="43.75" x14ac:dyDescent="0.4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7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Musicals</v>
      </c>
      <c r="S2941" s="11">
        <f t="shared" si="274"/>
        <v>41845.809166666666</v>
      </c>
      <c r="T2941" s="11">
        <f t="shared" si="275"/>
        <v>41879.041666666664</v>
      </c>
    </row>
    <row r="2942" spans="1:20" ht="43.75" x14ac:dyDescent="0.4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7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Musicals</v>
      </c>
      <c r="S2942" s="11">
        <f t="shared" si="274"/>
        <v>41982.773356481484</v>
      </c>
      <c r="T2942" s="11">
        <f t="shared" si="275"/>
        <v>42022.773356481484</v>
      </c>
    </row>
    <row r="2943" spans="1:20" ht="43.75" x14ac:dyDescent="0.4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7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75" x14ac:dyDescent="0.4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7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75" x14ac:dyDescent="0.4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7">
        <f t="shared" si="270"/>
        <v>0</v>
      </c>
      <c r="P2945" s="6" t="str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75" x14ac:dyDescent="0.4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7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.3" x14ac:dyDescent="0.4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7">
        <f t="shared" ref="O2947:O3010" si="276">((E2947/D2947)*100)</f>
        <v>0</v>
      </c>
      <c r="P2947" s="6" t="str">
        <f t="shared" ref="P2947:P3010" si="277">IF(E2947=0,"0",E2947/L2947)</f>
        <v>0</v>
      </c>
      <c r="Q2947" s="3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3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75" x14ac:dyDescent="0.4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7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.3" x14ac:dyDescent="0.4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7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.3" x14ac:dyDescent="0.4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7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75" x14ac:dyDescent="0.4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7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75" x14ac:dyDescent="0.4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7">
        <f t="shared" si="276"/>
        <v>0</v>
      </c>
      <c r="P2952" s="6" t="str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.3" x14ac:dyDescent="0.4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7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75" x14ac:dyDescent="0.4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7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75" x14ac:dyDescent="0.4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7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75" x14ac:dyDescent="0.4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7">
        <f t="shared" si="276"/>
        <v>0</v>
      </c>
      <c r="P2956" s="6" t="str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.15" x14ac:dyDescent="0.4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7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75" x14ac:dyDescent="0.4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7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75" x14ac:dyDescent="0.4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7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75" x14ac:dyDescent="0.4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7">
        <f t="shared" si="276"/>
        <v>0</v>
      </c>
      <c r="P2960" s="6" t="str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75" x14ac:dyDescent="0.4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7">
        <f t="shared" si="276"/>
        <v>0</v>
      </c>
      <c r="P2961" s="6" t="str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75" x14ac:dyDescent="0.4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7">
        <f t="shared" si="276"/>
        <v>0</v>
      </c>
      <c r="P2962" s="6" t="str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75" x14ac:dyDescent="0.4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7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75" x14ac:dyDescent="0.4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7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.3" x14ac:dyDescent="0.4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7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75" x14ac:dyDescent="0.4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7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.3" x14ac:dyDescent="0.4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7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75" x14ac:dyDescent="0.4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7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75" x14ac:dyDescent="0.4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7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.15" x14ac:dyDescent="0.4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7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75" x14ac:dyDescent="0.4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7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75" x14ac:dyDescent="0.4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7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75" x14ac:dyDescent="0.4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7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.15" x14ac:dyDescent="0.4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7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75" x14ac:dyDescent="0.4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7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.3" x14ac:dyDescent="0.4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7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75" x14ac:dyDescent="0.4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7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75" x14ac:dyDescent="0.4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7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.3" x14ac:dyDescent="0.4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7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.3" x14ac:dyDescent="0.4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7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75" x14ac:dyDescent="0.4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7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75" x14ac:dyDescent="0.4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7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.3" x14ac:dyDescent="0.4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7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75" x14ac:dyDescent="0.4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7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75" x14ac:dyDescent="0.4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7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.3" x14ac:dyDescent="0.4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7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.3" x14ac:dyDescent="0.4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7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75" x14ac:dyDescent="0.4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7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.3" x14ac:dyDescent="0.4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7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75" x14ac:dyDescent="0.4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7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7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75" x14ac:dyDescent="0.4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7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75" x14ac:dyDescent="0.4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7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75" x14ac:dyDescent="0.4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7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7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75" x14ac:dyDescent="0.4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7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75" x14ac:dyDescent="0.4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7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.15" x14ac:dyDescent="0.4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7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75" x14ac:dyDescent="0.4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7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75" x14ac:dyDescent="0.4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7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75" x14ac:dyDescent="0.4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7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75" x14ac:dyDescent="0.4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7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75" x14ac:dyDescent="0.4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7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.15" x14ac:dyDescent="0.4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7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75" x14ac:dyDescent="0.4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7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.3" x14ac:dyDescent="0.4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7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.3" x14ac:dyDescent="0.4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7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.15" x14ac:dyDescent="0.4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7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.15" x14ac:dyDescent="0.4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7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75" x14ac:dyDescent="0.4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7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75" x14ac:dyDescent="0.4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7">
        <f t="shared" ref="O3011:O3074" si="282">((E3011/D3011)*100)</f>
        <v>119.756</v>
      </c>
      <c r="P3011" s="6">
        <f t="shared" ref="P3011:P3074" si="283">IF(E3011=0,"0",E3011/L3011)</f>
        <v>233.8984375</v>
      </c>
      <c r="Q3011" s="3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3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75" x14ac:dyDescent="0.4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7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75" x14ac:dyDescent="0.4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7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75" x14ac:dyDescent="0.4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7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75" x14ac:dyDescent="0.4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7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75" x14ac:dyDescent="0.4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7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75" x14ac:dyDescent="0.4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7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.3" x14ac:dyDescent="0.4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7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75" x14ac:dyDescent="0.4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7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75" x14ac:dyDescent="0.4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7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75" x14ac:dyDescent="0.4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7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75" x14ac:dyDescent="0.4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7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75" x14ac:dyDescent="0.4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7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75" x14ac:dyDescent="0.4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7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.3" x14ac:dyDescent="0.4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7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75" x14ac:dyDescent="0.4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7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75" x14ac:dyDescent="0.4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7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.3" x14ac:dyDescent="0.4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7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75" x14ac:dyDescent="0.4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7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.15" x14ac:dyDescent="0.4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7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75" x14ac:dyDescent="0.4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7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75" x14ac:dyDescent="0.4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7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900000000000006" x14ac:dyDescent="0.4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7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75" x14ac:dyDescent="0.4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7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75" x14ac:dyDescent="0.4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7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900000000000006" x14ac:dyDescent="0.4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7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.15" x14ac:dyDescent="0.4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7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75" x14ac:dyDescent="0.4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7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.3" x14ac:dyDescent="0.4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7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75" x14ac:dyDescent="0.4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7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75" x14ac:dyDescent="0.4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7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75" x14ac:dyDescent="0.4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7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.15" x14ac:dyDescent="0.4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7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.3" x14ac:dyDescent="0.4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7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75" x14ac:dyDescent="0.4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7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75" x14ac:dyDescent="0.4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7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.3" x14ac:dyDescent="0.4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7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.3" x14ac:dyDescent="0.4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7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75" x14ac:dyDescent="0.4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7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75" x14ac:dyDescent="0.4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7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.3" x14ac:dyDescent="0.4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7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.15" x14ac:dyDescent="0.4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7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.3" x14ac:dyDescent="0.4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7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75" x14ac:dyDescent="0.4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7">
        <f t="shared" si="282"/>
        <v>0.15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.3" x14ac:dyDescent="0.4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7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.3" x14ac:dyDescent="0.4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7">
        <f t="shared" si="282"/>
        <v>0</v>
      </c>
      <c r="P3056" s="6" t="str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75" x14ac:dyDescent="0.4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7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75" x14ac:dyDescent="0.4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7">
        <f t="shared" si="282"/>
        <v>0</v>
      </c>
      <c r="P3058" s="6" t="str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75" x14ac:dyDescent="0.4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7">
        <f t="shared" si="282"/>
        <v>0</v>
      </c>
      <c r="P3059" s="6" t="str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.3" x14ac:dyDescent="0.4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7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75" x14ac:dyDescent="0.4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7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.15" x14ac:dyDescent="0.4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7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7">
        <f t="shared" si="282"/>
        <v>0</v>
      </c>
      <c r="P3063" s="6" t="str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75" x14ac:dyDescent="0.4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7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75" x14ac:dyDescent="0.4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7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.15" x14ac:dyDescent="0.4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7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75" x14ac:dyDescent="0.4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7">
        <f t="shared" si="282"/>
        <v>0.04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75" x14ac:dyDescent="0.4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7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75" x14ac:dyDescent="0.4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7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75" x14ac:dyDescent="0.4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7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75" x14ac:dyDescent="0.4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7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75" x14ac:dyDescent="0.4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7">
        <f t="shared" si="282"/>
        <v>3.34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75" x14ac:dyDescent="0.4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7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.3" x14ac:dyDescent="0.4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7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75" x14ac:dyDescent="0.4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7">
        <f t="shared" ref="O3075:O3138" si="288">((E3075/D3075)*100)</f>
        <v>2.3035714285714284E-2</v>
      </c>
      <c r="P3075" s="6">
        <f t="shared" ref="P3075:P3138" si="289">IF(E3075=0,"0",E3075/L3075)</f>
        <v>92.142857142857139</v>
      </c>
      <c r="Q3075" s="3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3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.3" x14ac:dyDescent="0.4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7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75" x14ac:dyDescent="0.4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7">
        <f t="shared" si="288"/>
        <v>8.64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.15" x14ac:dyDescent="0.4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7">
        <f t="shared" si="288"/>
        <v>15.06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75" x14ac:dyDescent="0.4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7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75" x14ac:dyDescent="0.4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7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75" x14ac:dyDescent="0.4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7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75" x14ac:dyDescent="0.4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7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75" x14ac:dyDescent="0.4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7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75" x14ac:dyDescent="0.4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7">
        <f t="shared" si="288"/>
        <v>0</v>
      </c>
      <c r="P3084" s="6" t="str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.3" x14ac:dyDescent="0.4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7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.3" x14ac:dyDescent="0.4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7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75" x14ac:dyDescent="0.4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7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.3" x14ac:dyDescent="0.4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7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75" x14ac:dyDescent="0.4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7">
        <f t="shared" si="288"/>
        <v>0.625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75" x14ac:dyDescent="0.4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7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75" x14ac:dyDescent="0.4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7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75" x14ac:dyDescent="0.4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7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.3" x14ac:dyDescent="0.4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7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75" x14ac:dyDescent="0.4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7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.3" x14ac:dyDescent="0.4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7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75" x14ac:dyDescent="0.4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7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75" x14ac:dyDescent="0.4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7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75" x14ac:dyDescent="0.4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7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75" x14ac:dyDescent="0.4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7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.3" x14ac:dyDescent="0.4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7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75" x14ac:dyDescent="0.4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7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75" x14ac:dyDescent="0.4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7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.3" x14ac:dyDescent="0.4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7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.3" x14ac:dyDescent="0.4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7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.15" x14ac:dyDescent="0.4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7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75" x14ac:dyDescent="0.4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7">
        <f t="shared" si="288"/>
        <v>29.625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75" x14ac:dyDescent="0.4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7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.3" x14ac:dyDescent="0.4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7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75" x14ac:dyDescent="0.4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7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7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75" x14ac:dyDescent="0.4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7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75" x14ac:dyDescent="0.4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7">
        <f t="shared" si="288"/>
        <v>0.04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75" x14ac:dyDescent="0.4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7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75" x14ac:dyDescent="0.4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7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75" x14ac:dyDescent="0.4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7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75" x14ac:dyDescent="0.4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7">
        <f t="shared" si="288"/>
        <v>0</v>
      </c>
      <c r="P3116" s="6" t="str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75" x14ac:dyDescent="0.4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7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75" x14ac:dyDescent="0.4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7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75" x14ac:dyDescent="0.4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7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.15" x14ac:dyDescent="0.4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7">
        <f t="shared" si="288"/>
        <v>0.31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.3" x14ac:dyDescent="0.4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7">
        <f t="shared" si="288"/>
        <v>0.05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75" x14ac:dyDescent="0.4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7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9.15" x14ac:dyDescent="0.4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7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7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75" x14ac:dyDescent="0.4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7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75" x14ac:dyDescent="0.4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7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7">
        <f t="shared" si="288"/>
        <v>0</v>
      </c>
      <c r="P3127" s="6" t="str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900000000000006" x14ac:dyDescent="0.4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7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75" x14ac:dyDescent="0.4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7">
        <f t="shared" si="288"/>
        <v>0</v>
      </c>
      <c r="P3129" s="6" t="str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75" x14ac:dyDescent="0.4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7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75" x14ac:dyDescent="0.4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7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75" x14ac:dyDescent="0.4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7">
        <f t="shared" si="288"/>
        <v>3.75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.15" x14ac:dyDescent="0.4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7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.15" x14ac:dyDescent="0.4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7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75" x14ac:dyDescent="0.4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7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75" x14ac:dyDescent="0.4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7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75" x14ac:dyDescent="0.4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7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75" x14ac:dyDescent="0.4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7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.15" x14ac:dyDescent="0.4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7">
        <f t="shared" ref="O3139:O3202" si="294">((E3139/D3139)*100)</f>
        <v>3.3333333333333335</v>
      </c>
      <c r="P3139" s="6">
        <f t="shared" ref="P3139:P3202" si="295">IF(E3139=0,"0",E3139/L3139)</f>
        <v>50</v>
      </c>
      <c r="Q3139" s="3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3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.3" x14ac:dyDescent="0.4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7">
        <f t="shared" si="294"/>
        <v>0</v>
      </c>
      <c r="P3140" s="6" t="str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75" x14ac:dyDescent="0.4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7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.3" x14ac:dyDescent="0.4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7">
        <f t="shared" si="294"/>
        <v>0.96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.3" x14ac:dyDescent="0.4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7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75" x14ac:dyDescent="0.4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7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.3" x14ac:dyDescent="0.4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7">
        <f t="shared" si="294"/>
        <v>0</v>
      </c>
      <c r="P3145" s="6" t="str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.3" x14ac:dyDescent="0.4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7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75" x14ac:dyDescent="0.4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7">
        <f t="shared" si="294"/>
        <v>0</v>
      </c>
      <c r="P3147" s="6" t="str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75" x14ac:dyDescent="0.4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7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75" x14ac:dyDescent="0.4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7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.15" x14ac:dyDescent="0.4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7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75" x14ac:dyDescent="0.4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7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.3" x14ac:dyDescent="0.4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7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75" x14ac:dyDescent="0.4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7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75" x14ac:dyDescent="0.4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7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75" x14ac:dyDescent="0.4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7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75" x14ac:dyDescent="0.4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7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75" x14ac:dyDescent="0.4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7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75" x14ac:dyDescent="0.4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7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.15" x14ac:dyDescent="0.4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7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.15" x14ac:dyDescent="0.4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7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75" x14ac:dyDescent="0.4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7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75" x14ac:dyDescent="0.4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7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.3" x14ac:dyDescent="0.4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7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75" x14ac:dyDescent="0.4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7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75" x14ac:dyDescent="0.4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7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.3" x14ac:dyDescent="0.4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7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.3" x14ac:dyDescent="0.4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7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75" x14ac:dyDescent="0.4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7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.15" x14ac:dyDescent="0.4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7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75" x14ac:dyDescent="0.4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7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.15" x14ac:dyDescent="0.4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7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75" x14ac:dyDescent="0.4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7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.3" x14ac:dyDescent="0.4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7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75" x14ac:dyDescent="0.4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7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75" x14ac:dyDescent="0.4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7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.3" x14ac:dyDescent="0.4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7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.3" x14ac:dyDescent="0.4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7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.3" x14ac:dyDescent="0.4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7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75" x14ac:dyDescent="0.4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7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.3" x14ac:dyDescent="0.4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7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75" x14ac:dyDescent="0.4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7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75" x14ac:dyDescent="0.4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7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75" x14ac:dyDescent="0.4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7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.3" x14ac:dyDescent="0.4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7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75" x14ac:dyDescent="0.4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7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75" x14ac:dyDescent="0.4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7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75" x14ac:dyDescent="0.4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7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75" x14ac:dyDescent="0.4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7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.3" x14ac:dyDescent="0.4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7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75" x14ac:dyDescent="0.4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7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Musicals</v>
      </c>
      <c r="S3190" s="11">
        <f t="shared" si="298"/>
        <v>42144.415532407409</v>
      </c>
      <c r="T3190" s="11">
        <f t="shared" si="299"/>
        <v>42165.415532407409</v>
      </c>
    </row>
    <row r="3191" spans="1:20" ht="58.3" x14ac:dyDescent="0.4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7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Musicals</v>
      </c>
      <c r="S3191" s="11">
        <f t="shared" si="298"/>
        <v>42118.346435185187</v>
      </c>
      <c r="T3191" s="11">
        <f t="shared" si="299"/>
        <v>42148.346435185187</v>
      </c>
    </row>
    <row r="3192" spans="1:20" ht="43.75" x14ac:dyDescent="0.4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7">
        <f t="shared" si="294"/>
        <v>0</v>
      </c>
      <c r="P3192" s="6" t="str">
        <f t="shared" si="295"/>
        <v>0</v>
      </c>
      <c r="Q3192" s="3" t="str">
        <f t="shared" si="296"/>
        <v>Theater</v>
      </c>
      <c r="R3192" s="3" t="str">
        <f t="shared" si="297"/>
        <v>Musicals</v>
      </c>
      <c r="S3192" s="11">
        <f t="shared" si="298"/>
        <v>42683.151331018518</v>
      </c>
      <c r="T3192" s="11">
        <f t="shared" si="299"/>
        <v>42713.192997685182</v>
      </c>
    </row>
    <row r="3193" spans="1:20" ht="43.75" x14ac:dyDescent="0.4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7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Musicals</v>
      </c>
      <c r="S3193" s="11">
        <f t="shared" si="298"/>
        <v>42538.755428240736</v>
      </c>
      <c r="T3193" s="11">
        <f t="shared" si="299"/>
        <v>42598.755428240736</v>
      </c>
    </row>
    <row r="3194" spans="1:20" ht="43.75" x14ac:dyDescent="0.4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7">
        <f t="shared" si="294"/>
        <v>1.02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Musicals</v>
      </c>
      <c r="S3194" s="11">
        <f t="shared" si="298"/>
        <v>42018.94049768518</v>
      </c>
      <c r="T3194" s="11">
        <f t="shared" si="299"/>
        <v>42063.916666666672</v>
      </c>
    </row>
    <row r="3195" spans="1:20" ht="43.75" x14ac:dyDescent="0.4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7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Musicals</v>
      </c>
      <c r="S3195" s="11">
        <f t="shared" si="298"/>
        <v>42010.968240740738</v>
      </c>
      <c r="T3195" s="11">
        <f t="shared" si="299"/>
        <v>42055.968240740738</v>
      </c>
    </row>
    <row r="3196" spans="1:20" ht="58.3" x14ac:dyDescent="0.4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7">
        <f t="shared" si="294"/>
        <v>0</v>
      </c>
      <c r="P3196" s="6" t="str">
        <f t="shared" si="295"/>
        <v>0</v>
      </c>
      <c r="Q3196" s="3" t="str">
        <f t="shared" si="296"/>
        <v>Theater</v>
      </c>
      <c r="R3196" s="3" t="str">
        <f t="shared" si="297"/>
        <v>Musicals</v>
      </c>
      <c r="S3196" s="11">
        <f t="shared" si="298"/>
        <v>42182.062476851846</v>
      </c>
      <c r="T3196" s="11">
        <f t="shared" si="299"/>
        <v>42212.062476851846</v>
      </c>
    </row>
    <row r="3197" spans="1:20" ht="58.3" x14ac:dyDescent="0.4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7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Musicals</v>
      </c>
      <c r="S3197" s="11">
        <f t="shared" si="298"/>
        <v>42017.594236111108</v>
      </c>
      <c r="T3197" s="11">
        <f t="shared" si="299"/>
        <v>42047.594236111108</v>
      </c>
    </row>
    <row r="3198" spans="1:20" ht="43.75" x14ac:dyDescent="0.4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7">
        <f t="shared" si="294"/>
        <v>0.06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Musicals</v>
      </c>
      <c r="S3198" s="11">
        <f t="shared" si="298"/>
        <v>42157.598090277781</v>
      </c>
      <c r="T3198" s="11">
        <f t="shared" si="299"/>
        <v>42217.583333333328</v>
      </c>
    </row>
    <row r="3199" spans="1:20" ht="29.15" x14ac:dyDescent="0.4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7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Musicals</v>
      </c>
      <c r="S3199" s="11">
        <f t="shared" si="298"/>
        <v>42009.493263888886</v>
      </c>
      <c r="T3199" s="11">
        <f t="shared" si="299"/>
        <v>42039.493263888886</v>
      </c>
    </row>
    <row r="3200" spans="1:20" ht="58.3" x14ac:dyDescent="0.4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7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Musicals</v>
      </c>
      <c r="S3200" s="11">
        <f t="shared" si="298"/>
        <v>42013.424502314811</v>
      </c>
      <c r="T3200" s="11">
        <f t="shared" si="299"/>
        <v>42051.424502314811</v>
      </c>
    </row>
    <row r="3201" spans="1:20" ht="43.75" x14ac:dyDescent="0.4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7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Musicals</v>
      </c>
      <c r="S3201" s="11">
        <f t="shared" si="298"/>
        <v>41858.761782407404</v>
      </c>
      <c r="T3201" s="11">
        <f t="shared" si="299"/>
        <v>41888.875</v>
      </c>
    </row>
    <row r="3202" spans="1:20" ht="58.3" x14ac:dyDescent="0.4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7">
        <f t="shared" si="294"/>
        <v>2E-3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Musicals</v>
      </c>
      <c r="S3202" s="11">
        <f t="shared" si="298"/>
        <v>42460.320613425924</v>
      </c>
      <c r="T3202" s="11">
        <f t="shared" si="299"/>
        <v>42490.231944444444</v>
      </c>
    </row>
    <row r="3203" spans="1:20" ht="43.75" x14ac:dyDescent="0.4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7">
        <f t="shared" ref="O3203:O3266" si="300">((E3203/D3203)*100)</f>
        <v>1.25</v>
      </c>
      <c r="P3203" s="6">
        <f t="shared" ref="P3203:P3266" si="301">IF(E3203=0,"0",E3203/L3203)</f>
        <v>12.5</v>
      </c>
      <c r="Q3203" s="3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3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75" x14ac:dyDescent="0.4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7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Musicals</v>
      </c>
      <c r="S3204" s="11">
        <f t="shared" si="304"/>
        <v>42293.853541666671</v>
      </c>
      <c r="T3204" s="11">
        <f t="shared" si="305"/>
        <v>42352.249305555553</v>
      </c>
    </row>
    <row r="3205" spans="1:20" ht="43.75" x14ac:dyDescent="0.4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7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Musicals</v>
      </c>
      <c r="S3205" s="11">
        <f t="shared" si="304"/>
        <v>42242.988680555558</v>
      </c>
      <c r="T3205" s="11">
        <f t="shared" si="305"/>
        <v>42272.988680555558</v>
      </c>
    </row>
    <row r="3206" spans="1:20" ht="43.75" x14ac:dyDescent="0.4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7">
        <f t="shared" si="300"/>
        <v>0</v>
      </c>
      <c r="P3206" s="6" t="str">
        <f t="shared" si="301"/>
        <v>0</v>
      </c>
      <c r="Q3206" s="3" t="str">
        <f t="shared" si="302"/>
        <v>Theater</v>
      </c>
      <c r="R3206" s="3" t="str">
        <f t="shared" si="303"/>
        <v>Musicals</v>
      </c>
      <c r="S3206" s="11">
        <f t="shared" si="304"/>
        <v>42172.686099537037</v>
      </c>
      <c r="T3206" s="11">
        <f t="shared" si="305"/>
        <v>42202.676388888889</v>
      </c>
    </row>
    <row r="3207" spans="1:20" ht="43.75" x14ac:dyDescent="0.4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7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Musicals</v>
      </c>
      <c r="S3207" s="11">
        <f t="shared" si="304"/>
        <v>42095.374675925923</v>
      </c>
      <c r="T3207" s="11">
        <f t="shared" si="305"/>
        <v>42125.374675925923</v>
      </c>
    </row>
    <row r="3208" spans="1:20" ht="43.75" x14ac:dyDescent="0.4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7">
        <f t="shared" si="300"/>
        <v>0</v>
      </c>
      <c r="P3208" s="6" t="str">
        <f t="shared" si="301"/>
        <v>0</v>
      </c>
      <c r="Q3208" s="3" t="str">
        <f t="shared" si="302"/>
        <v>Theater</v>
      </c>
      <c r="R3208" s="3" t="str">
        <f t="shared" si="303"/>
        <v>Musicals</v>
      </c>
      <c r="S3208" s="11">
        <f t="shared" si="304"/>
        <v>42236.276053240741</v>
      </c>
      <c r="T3208" s="11">
        <f t="shared" si="305"/>
        <v>42266.276053240741</v>
      </c>
    </row>
    <row r="3209" spans="1:20" ht="43.75" x14ac:dyDescent="0.4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7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Musicals</v>
      </c>
      <c r="S3209" s="11">
        <f t="shared" si="304"/>
        <v>42057.277858796297</v>
      </c>
      <c r="T3209" s="11">
        <f t="shared" si="305"/>
        <v>42117.236192129625</v>
      </c>
    </row>
    <row r="3210" spans="1:20" ht="43.75" x14ac:dyDescent="0.4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7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75" x14ac:dyDescent="0.4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7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75" x14ac:dyDescent="0.4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7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.3" x14ac:dyDescent="0.4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7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.15" x14ac:dyDescent="0.4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7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75" x14ac:dyDescent="0.4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7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75" x14ac:dyDescent="0.4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7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.3" x14ac:dyDescent="0.4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7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75" x14ac:dyDescent="0.4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7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.15" x14ac:dyDescent="0.4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7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75" x14ac:dyDescent="0.4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7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75" x14ac:dyDescent="0.4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7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.15" x14ac:dyDescent="0.4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7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.3" x14ac:dyDescent="0.4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7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75" x14ac:dyDescent="0.4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7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.15" x14ac:dyDescent="0.4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7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.3" x14ac:dyDescent="0.4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7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75" x14ac:dyDescent="0.4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7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75" x14ac:dyDescent="0.4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7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75" x14ac:dyDescent="0.4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7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.15" x14ac:dyDescent="0.4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7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75" x14ac:dyDescent="0.4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7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75" x14ac:dyDescent="0.4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7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75" x14ac:dyDescent="0.4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7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75" x14ac:dyDescent="0.4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7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75" x14ac:dyDescent="0.4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7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75" x14ac:dyDescent="0.4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7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75" x14ac:dyDescent="0.4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7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75" x14ac:dyDescent="0.4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7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.15" x14ac:dyDescent="0.4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7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75" x14ac:dyDescent="0.4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7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.3" x14ac:dyDescent="0.4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7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75" x14ac:dyDescent="0.4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7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.3" x14ac:dyDescent="0.4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7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9.15" x14ac:dyDescent="0.4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7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75" x14ac:dyDescent="0.4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7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75" x14ac:dyDescent="0.4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7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75" x14ac:dyDescent="0.4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7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75" x14ac:dyDescent="0.4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7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75" x14ac:dyDescent="0.4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7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.15" x14ac:dyDescent="0.4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7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75" x14ac:dyDescent="0.4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7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.3" x14ac:dyDescent="0.4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7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75" x14ac:dyDescent="0.4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7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75" x14ac:dyDescent="0.4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7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75" x14ac:dyDescent="0.4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7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75" x14ac:dyDescent="0.4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7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.3" x14ac:dyDescent="0.4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7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75" x14ac:dyDescent="0.4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7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75" x14ac:dyDescent="0.4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7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75" x14ac:dyDescent="0.4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7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75" x14ac:dyDescent="0.4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7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75" x14ac:dyDescent="0.4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7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75" x14ac:dyDescent="0.4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7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.15" x14ac:dyDescent="0.4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7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.15" x14ac:dyDescent="0.4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7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.15" x14ac:dyDescent="0.4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7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75" x14ac:dyDescent="0.4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7">
        <f t="shared" ref="O3267:O3330" si="306">((E3267/D3267)*100)</f>
        <v>164</v>
      </c>
      <c r="P3267" s="6">
        <f t="shared" ref="P3267:P3330" si="307">IF(E3267=0,"0",E3267/L3267)</f>
        <v>70.285714285714292</v>
      </c>
      <c r="Q3267" s="3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3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75" x14ac:dyDescent="0.4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7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75" x14ac:dyDescent="0.4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7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75" x14ac:dyDescent="0.4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7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75" x14ac:dyDescent="0.4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7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.3" x14ac:dyDescent="0.4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7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7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75" x14ac:dyDescent="0.4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7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.3" x14ac:dyDescent="0.4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7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75" x14ac:dyDescent="0.4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7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75" x14ac:dyDescent="0.4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7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75" x14ac:dyDescent="0.4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7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.3" x14ac:dyDescent="0.4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7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75" x14ac:dyDescent="0.4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7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.3" x14ac:dyDescent="0.4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7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.3" x14ac:dyDescent="0.4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7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.15" x14ac:dyDescent="0.4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7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75" x14ac:dyDescent="0.4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7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.3" x14ac:dyDescent="0.4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7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75" x14ac:dyDescent="0.4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7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7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.3" x14ac:dyDescent="0.4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7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.15" x14ac:dyDescent="0.4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7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75" x14ac:dyDescent="0.4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7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.3" x14ac:dyDescent="0.4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7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900000000000006" x14ac:dyDescent="0.4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7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.3" x14ac:dyDescent="0.4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7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75" x14ac:dyDescent="0.4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7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.3" x14ac:dyDescent="0.4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7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75" x14ac:dyDescent="0.4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7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75" x14ac:dyDescent="0.4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7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75" x14ac:dyDescent="0.4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7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75" x14ac:dyDescent="0.4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7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75" x14ac:dyDescent="0.4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7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75" x14ac:dyDescent="0.4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7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75" x14ac:dyDescent="0.4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7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75" x14ac:dyDescent="0.4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7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7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75" x14ac:dyDescent="0.4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7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75" x14ac:dyDescent="0.4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7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75" x14ac:dyDescent="0.4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7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.3" x14ac:dyDescent="0.4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7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75" x14ac:dyDescent="0.4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7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75" x14ac:dyDescent="0.4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7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.15" x14ac:dyDescent="0.4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7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.15" x14ac:dyDescent="0.4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7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75" x14ac:dyDescent="0.4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7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75" x14ac:dyDescent="0.4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7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75" x14ac:dyDescent="0.4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7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75" x14ac:dyDescent="0.4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7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75" x14ac:dyDescent="0.4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7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900000000000006" x14ac:dyDescent="0.4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7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75" x14ac:dyDescent="0.4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7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.15" x14ac:dyDescent="0.4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7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.3" x14ac:dyDescent="0.4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7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75" x14ac:dyDescent="0.4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7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.3" x14ac:dyDescent="0.4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7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75" x14ac:dyDescent="0.4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7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75" x14ac:dyDescent="0.4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7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75" x14ac:dyDescent="0.4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7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75" x14ac:dyDescent="0.4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7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75" x14ac:dyDescent="0.4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7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75" x14ac:dyDescent="0.4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7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75" x14ac:dyDescent="0.4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7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75" x14ac:dyDescent="0.4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7">
        <f t="shared" ref="O3331:O3394" si="312">((E3331/D3331)*100)</f>
        <v>116.8</v>
      </c>
      <c r="P3331" s="6">
        <f t="shared" ref="P3331:P3394" si="313">IF(E3331=0,"0",E3331/L3331)</f>
        <v>44.92307692307692</v>
      </c>
      <c r="Q3331" s="3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3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75" x14ac:dyDescent="0.4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7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75" x14ac:dyDescent="0.4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7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75" x14ac:dyDescent="0.4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7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75" x14ac:dyDescent="0.4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7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.15" x14ac:dyDescent="0.4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7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75" x14ac:dyDescent="0.4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7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75" x14ac:dyDescent="0.4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7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75" x14ac:dyDescent="0.4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7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.15" x14ac:dyDescent="0.4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7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75" x14ac:dyDescent="0.4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7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75" x14ac:dyDescent="0.4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7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75" x14ac:dyDescent="0.4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7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75" x14ac:dyDescent="0.4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7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75" x14ac:dyDescent="0.4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7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75" x14ac:dyDescent="0.4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7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75" x14ac:dyDescent="0.4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7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75" x14ac:dyDescent="0.4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7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.3" x14ac:dyDescent="0.4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7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75" x14ac:dyDescent="0.4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7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75" x14ac:dyDescent="0.4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7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.3" x14ac:dyDescent="0.4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7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75" x14ac:dyDescent="0.4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7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.3" x14ac:dyDescent="0.4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7">
        <f t="shared" si="312"/>
        <v>107.52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75" x14ac:dyDescent="0.4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7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75" x14ac:dyDescent="0.4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7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75" x14ac:dyDescent="0.4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7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75" x14ac:dyDescent="0.4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7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75" x14ac:dyDescent="0.4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7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75" x14ac:dyDescent="0.4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7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75" x14ac:dyDescent="0.4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7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.15" x14ac:dyDescent="0.4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7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.3" x14ac:dyDescent="0.4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7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75" x14ac:dyDescent="0.4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7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75" x14ac:dyDescent="0.4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7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75" x14ac:dyDescent="0.4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7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75" x14ac:dyDescent="0.4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7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75" x14ac:dyDescent="0.4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7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75" x14ac:dyDescent="0.4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7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75" x14ac:dyDescent="0.4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7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75" x14ac:dyDescent="0.4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7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.15" x14ac:dyDescent="0.4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7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.15" x14ac:dyDescent="0.4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7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75" x14ac:dyDescent="0.4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7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75" x14ac:dyDescent="0.4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7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75" x14ac:dyDescent="0.4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7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75" x14ac:dyDescent="0.4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7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75" x14ac:dyDescent="0.4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7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75" x14ac:dyDescent="0.4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7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75" x14ac:dyDescent="0.4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7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.3" x14ac:dyDescent="0.4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7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.3" x14ac:dyDescent="0.4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7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75" x14ac:dyDescent="0.4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7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.3" x14ac:dyDescent="0.4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7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75" x14ac:dyDescent="0.4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7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75" x14ac:dyDescent="0.4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7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.3" x14ac:dyDescent="0.4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7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75" x14ac:dyDescent="0.4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7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.3" x14ac:dyDescent="0.4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7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.3" x14ac:dyDescent="0.4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7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75" x14ac:dyDescent="0.4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7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.3" x14ac:dyDescent="0.4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7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75" x14ac:dyDescent="0.4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7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.3" x14ac:dyDescent="0.4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7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75" x14ac:dyDescent="0.4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7">
        <f t="shared" ref="O3395:O3458" si="318">((E3395/D3395)*100)</f>
        <v>105.80000000000001</v>
      </c>
      <c r="P3395" s="6">
        <f t="shared" ref="P3395:P3458" si="319">IF(E3395=0,"0",E3395/L3395)</f>
        <v>36.06818181818182</v>
      </c>
      <c r="Q3395" s="3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3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75" x14ac:dyDescent="0.4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7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.15" x14ac:dyDescent="0.4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7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75" x14ac:dyDescent="0.4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7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.15" x14ac:dyDescent="0.4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7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75" x14ac:dyDescent="0.4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7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75" x14ac:dyDescent="0.4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7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75" x14ac:dyDescent="0.4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7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.3" x14ac:dyDescent="0.4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7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75" x14ac:dyDescent="0.4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7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75" x14ac:dyDescent="0.4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7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.3" x14ac:dyDescent="0.4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7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75" x14ac:dyDescent="0.4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7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75" x14ac:dyDescent="0.4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7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.3" x14ac:dyDescent="0.4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7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75" x14ac:dyDescent="0.4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7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75" x14ac:dyDescent="0.4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7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75" x14ac:dyDescent="0.4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7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75" x14ac:dyDescent="0.4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7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75" x14ac:dyDescent="0.4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7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.3" x14ac:dyDescent="0.4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7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75" x14ac:dyDescent="0.4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7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75" x14ac:dyDescent="0.4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7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.3" x14ac:dyDescent="0.4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7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75" x14ac:dyDescent="0.4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7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75" x14ac:dyDescent="0.4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7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.3" x14ac:dyDescent="0.4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7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75" x14ac:dyDescent="0.4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7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75" x14ac:dyDescent="0.4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7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75" x14ac:dyDescent="0.4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7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75" x14ac:dyDescent="0.4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7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75" x14ac:dyDescent="0.4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7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75" x14ac:dyDescent="0.4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7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75" x14ac:dyDescent="0.4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7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75" x14ac:dyDescent="0.4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7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75" x14ac:dyDescent="0.4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7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75" x14ac:dyDescent="0.4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7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75" x14ac:dyDescent="0.4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7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75" x14ac:dyDescent="0.4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7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75" x14ac:dyDescent="0.4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7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75" x14ac:dyDescent="0.4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7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75" x14ac:dyDescent="0.4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7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75" x14ac:dyDescent="0.4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7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75" x14ac:dyDescent="0.4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7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.3" x14ac:dyDescent="0.4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7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75" x14ac:dyDescent="0.4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7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.15" x14ac:dyDescent="0.4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7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75" x14ac:dyDescent="0.4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7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75" x14ac:dyDescent="0.4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7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75" x14ac:dyDescent="0.4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7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75" x14ac:dyDescent="0.4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7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75" x14ac:dyDescent="0.4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7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75" x14ac:dyDescent="0.4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7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75" x14ac:dyDescent="0.4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7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.15" x14ac:dyDescent="0.4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7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75" x14ac:dyDescent="0.4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7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75" x14ac:dyDescent="0.4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7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75" x14ac:dyDescent="0.4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7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75" x14ac:dyDescent="0.4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7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75" x14ac:dyDescent="0.4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7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75" x14ac:dyDescent="0.4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7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.3" x14ac:dyDescent="0.4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7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75" x14ac:dyDescent="0.4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7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75" x14ac:dyDescent="0.4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7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.15" x14ac:dyDescent="0.4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7">
        <f t="shared" ref="O3459:O3522" si="324">((E3459/D3459)*100)</f>
        <v>140.19999999999999</v>
      </c>
      <c r="P3459" s="6">
        <f t="shared" ref="P3459:P3522" si="325">IF(E3459=0,"0",E3459/L3459)</f>
        <v>50.981818181818184</v>
      </c>
      <c r="Q3459" s="3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3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75" x14ac:dyDescent="0.4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7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75" x14ac:dyDescent="0.4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7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75" x14ac:dyDescent="0.4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7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.3" x14ac:dyDescent="0.4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7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75" x14ac:dyDescent="0.4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7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75" x14ac:dyDescent="0.4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7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.3" x14ac:dyDescent="0.4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7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75" x14ac:dyDescent="0.4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7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75" x14ac:dyDescent="0.4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7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7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75" x14ac:dyDescent="0.4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7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.3" x14ac:dyDescent="0.4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7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.15" x14ac:dyDescent="0.4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7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75" x14ac:dyDescent="0.4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7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75" x14ac:dyDescent="0.4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7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75" x14ac:dyDescent="0.4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7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75" x14ac:dyDescent="0.4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7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75" x14ac:dyDescent="0.4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7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.3" x14ac:dyDescent="0.4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7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75" x14ac:dyDescent="0.4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7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75" x14ac:dyDescent="0.4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7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75" x14ac:dyDescent="0.4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7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75" x14ac:dyDescent="0.4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7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75" x14ac:dyDescent="0.4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7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75" x14ac:dyDescent="0.4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7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75" x14ac:dyDescent="0.4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7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.3" x14ac:dyDescent="0.4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7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75" x14ac:dyDescent="0.4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7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75" x14ac:dyDescent="0.4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7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75" x14ac:dyDescent="0.4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7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.3" x14ac:dyDescent="0.4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7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75" x14ac:dyDescent="0.4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7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75" x14ac:dyDescent="0.4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7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.3" x14ac:dyDescent="0.4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7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75" x14ac:dyDescent="0.4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7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75" x14ac:dyDescent="0.4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7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75" x14ac:dyDescent="0.4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7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75" x14ac:dyDescent="0.4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7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.3" x14ac:dyDescent="0.4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7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.3" x14ac:dyDescent="0.4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7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.3" x14ac:dyDescent="0.4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7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75" x14ac:dyDescent="0.4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7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.3" x14ac:dyDescent="0.4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7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75" x14ac:dyDescent="0.4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7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75" x14ac:dyDescent="0.4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7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75" x14ac:dyDescent="0.4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7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75" x14ac:dyDescent="0.4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7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.45" x14ac:dyDescent="0.4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7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75" x14ac:dyDescent="0.4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7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75" x14ac:dyDescent="0.4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7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75" x14ac:dyDescent="0.4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7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75" x14ac:dyDescent="0.4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7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.3" x14ac:dyDescent="0.4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7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75" x14ac:dyDescent="0.4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7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75" x14ac:dyDescent="0.4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7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75" x14ac:dyDescent="0.4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7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75" x14ac:dyDescent="0.4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7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75" x14ac:dyDescent="0.4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7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75" x14ac:dyDescent="0.4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7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75" x14ac:dyDescent="0.4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7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75" x14ac:dyDescent="0.4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7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75" x14ac:dyDescent="0.4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7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75" x14ac:dyDescent="0.4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7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.3" x14ac:dyDescent="0.4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7">
        <f t="shared" ref="O3523:O3586" si="330">((E3523/D3523)*100)</f>
        <v>169.42857142857144</v>
      </c>
      <c r="P3523" s="6">
        <f t="shared" ref="P3523:P3586" si="331">IF(E3523=0,"0",E3523/L3523)</f>
        <v>45.615384615384613</v>
      </c>
      <c r="Q3523" s="3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3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75" x14ac:dyDescent="0.4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7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75" x14ac:dyDescent="0.4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7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75" x14ac:dyDescent="0.4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7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75" x14ac:dyDescent="0.4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7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75" x14ac:dyDescent="0.4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7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75" x14ac:dyDescent="0.4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7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75" x14ac:dyDescent="0.4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7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.3" x14ac:dyDescent="0.4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7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75" x14ac:dyDescent="0.4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7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7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.3" x14ac:dyDescent="0.4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7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.3" x14ac:dyDescent="0.4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7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75" x14ac:dyDescent="0.4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7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75" x14ac:dyDescent="0.4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7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75" x14ac:dyDescent="0.4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7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75" x14ac:dyDescent="0.4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7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75" x14ac:dyDescent="0.4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7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75" x14ac:dyDescent="0.4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7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.3" x14ac:dyDescent="0.4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7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75" x14ac:dyDescent="0.4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7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75" x14ac:dyDescent="0.4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7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75" x14ac:dyDescent="0.4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7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.15" x14ac:dyDescent="0.4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7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75" x14ac:dyDescent="0.4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7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75" x14ac:dyDescent="0.4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7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75" x14ac:dyDescent="0.4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7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75" x14ac:dyDescent="0.4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7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75" x14ac:dyDescent="0.4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7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.3" x14ac:dyDescent="0.4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7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75" x14ac:dyDescent="0.4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7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75" x14ac:dyDescent="0.4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7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75" x14ac:dyDescent="0.4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7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75" x14ac:dyDescent="0.4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7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75" x14ac:dyDescent="0.4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7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.3" x14ac:dyDescent="0.4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7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.3" x14ac:dyDescent="0.4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7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75" x14ac:dyDescent="0.4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7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.3" x14ac:dyDescent="0.4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7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75" x14ac:dyDescent="0.4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7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.6" x14ac:dyDescent="0.4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7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75" x14ac:dyDescent="0.4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7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75" x14ac:dyDescent="0.4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7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.15" x14ac:dyDescent="0.4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7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75" x14ac:dyDescent="0.4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7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75" x14ac:dyDescent="0.4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7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75" x14ac:dyDescent="0.4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7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75" x14ac:dyDescent="0.4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7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75" x14ac:dyDescent="0.4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7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75" x14ac:dyDescent="0.4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7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75" x14ac:dyDescent="0.4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7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.15" x14ac:dyDescent="0.4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7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75" x14ac:dyDescent="0.4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7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75" x14ac:dyDescent="0.4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7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75" x14ac:dyDescent="0.4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7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75" x14ac:dyDescent="0.4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7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75" x14ac:dyDescent="0.4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7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75" x14ac:dyDescent="0.4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7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75" x14ac:dyDescent="0.4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7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75" x14ac:dyDescent="0.4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7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75" x14ac:dyDescent="0.4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7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75" x14ac:dyDescent="0.4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7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75" x14ac:dyDescent="0.4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7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.45" x14ac:dyDescent="0.4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7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75" x14ac:dyDescent="0.4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7">
        <f t="shared" ref="O3587:O3650" si="336">((E3587/D3587)*100)</f>
        <v>119.11764705882352</v>
      </c>
      <c r="P3587" s="6">
        <f t="shared" ref="P3587:P3650" si="337">IF(E3587=0,"0",E3587/L3587)</f>
        <v>176.08695652173913</v>
      </c>
      <c r="Q3587" s="3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3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7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75" x14ac:dyDescent="0.4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7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75" x14ac:dyDescent="0.4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7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75" x14ac:dyDescent="0.4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7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.3" x14ac:dyDescent="0.4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7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75" x14ac:dyDescent="0.4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7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75" x14ac:dyDescent="0.4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7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75" x14ac:dyDescent="0.4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7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.3" x14ac:dyDescent="0.4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7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.15" x14ac:dyDescent="0.4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7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75" x14ac:dyDescent="0.4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7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.15" x14ac:dyDescent="0.4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7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75" x14ac:dyDescent="0.4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7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75" x14ac:dyDescent="0.4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7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.15" x14ac:dyDescent="0.4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7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75" x14ac:dyDescent="0.4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7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.3" x14ac:dyDescent="0.4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7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75" x14ac:dyDescent="0.4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7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75" x14ac:dyDescent="0.4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7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.3" x14ac:dyDescent="0.4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7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75" x14ac:dyDescent="0.4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7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.15" x14ac:dyDescent="0.4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7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75" x14ac:dyDescent="0.4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7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75" x14ac:dyDescent="0.4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7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75" x14ac:dyDescent="0.4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7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75" x14ac:dyDescent="0.4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7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75" x14ac:dyDescent="0.4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7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75" x14ac:dyDescent="0.4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7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75" x14ac:dyDescent="0.4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7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75" x14ac:dyDescent="0.4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7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75" x14ac:dyDescent="0.4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7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75" x14ac:dyDescent="0.4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7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75" x14ac:dyDescent="0.4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7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75" x14ac:dyDescent="0.4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7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75" x14ac:dyDescent="0.4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7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75" x14ac:dyDescent="0.4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7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.15" x14ac:dyDescent="0.4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7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.15" x14ac:dyDescent="0.4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7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900000000000006" x14ac:dyDescent="0.4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7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.3" x14ac:dyDescent="0.4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7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75" x14ac:dyDescent="0.4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7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75" x14ac:dyDescent="0.4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7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75" x14ac:dyDescent="0.4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7">
        <f t="shared" si="336"/>
        <v>0</v>
      </c>
      <c r="P3630" s="6" t="str">
        <f t="shared" si="337"/>
        <v>0</v>
      </c>
      <c r="Q3630" s="3" t="str">
        <f t="shared" si="338"/>
        <v>Theater</v>
      </c>
      <c r="R3630" s="3" t="str">
        <f t="shared" si="339"/>
        <v>Musicals</v>
      </c>
      <c r="S3630" s="11">
        <f t="shared" si="340"/>
        <v>42291.833287037036</v>
      </c>
      <c r="T3630" s="11">
        <f t="shared" si="341"/>
        <v>42351.874953703707</v>
      </c>
    </row>
    <row r="3631" spans="1:20" ht="58.3" x14ac:dyDescent="0.4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7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Musicals</v>
      </c>
      <c r="S3631" s="11">
        <f t="shared" si="340"/>
        <v>42437.094490740739</v>
      </c>
      <c r="T3631" s="11">
        <f t="shared" si="341"/>
        <v>42495.708333333328</v>
      </c>
    </row>
    <row r="3632" spans="1:20" ht="43.75" x14ac:dyDescent="0.4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7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Musicals</v>
      </c>
      <c r="S3632" s="11">
        <f t="shared" si="340"/>
        <v>41942.84710648148</v>
      </c>
      <c r="T3632" s="11">
        <f t="shared" si="341"/>
        <v>41972.888773148152</v>
      </c>
    </row>
    <row r="3633" spans="1:20" ht="58.3" x14ac:dyDescent="0.4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7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Musicals</v>
      </c>
      <c r="S3633" s="11">
        <f t="shared" si="340"/>
        <v>41880.753437499996</v>
      </c>
      <c r="T3633" s="11">
        <f t="shared" si="341"/>
        <v>41905.165972222225</v>
      </c>
    </row>
    <row r="3634" spans="1:20" ht="43.75" x14ac:dyDescent="0.4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7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Musicals</v>
      </c>
      <c r="S3634" s="11">
        <f t="shared" si="340"/>
        <v>41946.936909722222</v>
      </c>
      <c r="T3634" s="11">
        <f t="shared" si="341"/>
        <v>41966.936909722222</v>
      </c>
    </row>
    <row r="3635" spans="1:20" ht="43.75" x14ac:dyDescent="0.4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7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Musicals</v>
      </c>
      <c r="S3635" s="11">
        <f t="shared" si="340"/>
        <v>42649.623460648145</v>
      </c>
      <c r="T3635" s="11">
        <f t="shared" si="341"/>
        <v>42693.041666666672</v>
      </c>
    </row>
    <row r="3636" spans="1:20" ht="43.75" x14ac:dyDescent="0.4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7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Musicals</v>
      </c>
      <c r="S3636" s="11">
        <f t="shared" si="340"/>
        <v>42701.166365740741</v>
      </c>
      <c r="T3636" s="11">
        <f t="shared" si="341"/>
        <v>42749.165972222225</v>
      </c>
    </row>
    <row r="3637" spans="1:20" ht="29.15" x14ac:dyDescent="0.4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7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Musicals</v>
      </c>
      <c r="S3637" s="11">
        <f t="shared" si="340"/>
        <v>42450.88282407407</v>
      </c>
      <c r="T3637" s="11">
        <f t="shared" si="341"/>
        <v>42480.88282407407</v>
      </c>
    </row>
    <row r="3638" spans="1:20" ht="43.75" x14ac:dyDescent="0.4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7">
        <f t="shared" si="336"/>
        <v>0</v>
      </c>
      <c r="P3638" s="6" t="str">
        <f t="shared" si="337"/>
        <v>0</v>
      </c>
      <c r="Q3638" s="3" t="str">
        <f t="shared" si="338"/>
        <v>Theater</v>
      </c>
      <c r="R3638" s="3" t="str">
        <f t="shared" si="339"/>
        <v>Musicals</v>
      </c>
      <c r="S3638" s="11">
        <f t="shared" si="340"/>
        <v>42226.694780092599</v>
      </c>
      <c r="T3638" s="11">
        <f t="shared" si="341"/>
        <v>42261.694780092599</v>
      </c>
    </row>
    <row r="3639" spans="1:20" ht="58.3" x14ac:dyDescent="0.4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7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Musicals</v>
      </c>
      <c r="S3639" s="11">
        <f t="shared" si="340"/>
        <v>41975.700636574074</v>
      </c>
      <c r="T3639" s="11">
        <f t="shared" si="341"/>
        <v>42005.700636574074</v>
      </c>
    </row>
    <row r="3640" spans="1:20" ht="29.15" x14ac:dyDescent="0.4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7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Musicals</v>
      </c>
      <c r="S3640" s="11">
        <f t="shared" si="340"/>
        <v>42053.672824074078</v>
      </c>
      <c r="T3640" s="11">
        <f t="shared" si="341"/>
        <v>42113.631157407406</v>
      </c>
    </row>
    <row r="3641" spans="1:20" ht="43.75" x14ac:dyDescent="0.4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7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Musicals</v>
      </c>
      <c r="S3641" s="11">
        <f t="shared" si="340"/>
        <v>42590.677152777775</v>
      </c>
      <c r="T3641" s="11">
        <f t="shared" si="341"/>
        <v>42650.632638888885</v>
      </c>
    </row>
    <row r="3642" spans="1:20" ht="72.900000000000006" x14ac:dyDescent="0.4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7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Musicals</v>
      </c>
      <c r="S3642" s="11">
        <f t="shared" si="340"/>
        <v>42104.781597222223</v>
      </c>
      <c r="T3642" s="11">
        <f t="shared" si="341"/>
        <v>42134.781597222223</v>
      </c>
    </row>
    <row r="3643" spans="1:20" ht="43.75" x14ac:dyDescent="0.4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7">
        <f t="shared" si="336"/>
        <v>0</v>
      </c>
      <c r="P3643" s="6" t="str">
        <f t="shared" si="337"/>
        <v>0</v>
      </c>
      <c r="Q3643" s="3" t="str">
        <f t="shared" si="338"/>
        <v>Theater</v>
      </c>
      <c r="R3643" s="3" t="str">
        <f t="shared" si="339"/>
        <v>Musicals</v>
      </c>
      <c r="S3643" s="11">
        <f t="shared" si="340"/>
        <v>41899.627071759263</v>
      </c>
      <c r="T3643" s="11">
        <f t="shared" si="341"/>
        <v>41917.208333333336</v>
      </c>
    </row>
    <row r="3644" spans="1:20" ht="58.3" x14ac:dyDescent="0.4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7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Musicals</v>
      </c>
      <c r="S3644" s="11">
        <f t="shared" si="340"/>
        <v>42297.816284722227</v>
      </c>
      <c r="T3644" s="11">
        <f t="shared" si="341"/>
        <v>42338.708333333328</v>
      </c>
    </row>
    <row r="3645" spans="1:20" ht="43.75" x14ac:dyDescent="0.4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7">
        <f t="shared" si="336"/>
        <v>0</v>
      </c>
      <c r="P3645" s="6" t="str">
        <f t="shared" si="337"/>
        <v>0</v>
      </c>
      <c r="Q3645" s="3" t="str">
        <f t="shared" si="338"/>
        <v>Theater</v>
      </c>
      <c r="R3645" s="3" t="str">
        <f t="shared" si="339"/>
        <v>Musicals</v>
      </c>
      <c r="S3645" s="11">
        <f t="shared" si="340"/>
        <v>42285.143969907411</v>
      </c>
      <c r="T3645" s="11">
        <f t="shared" si="341"/>
        <v>42325.185636574075</v>
      </c>
    </row>
    <row r="3646" spans="1:20" ht="43.75" x14ac:dyDescent="0.4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7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Musicals</v>
      </c>
      <c r="S3646" s="11">
        <f t="shared" si="340"/>
        <v>42409.241747685184</v>
      </c>
      <c r="T3646" s="11">
        <f t="shared" si="341"/>
        <v>42437.207638888889</v>
      </c>
    </row>
    <row r="3647" spans="1:20" ht="43.75" x14ac:dyDescent="0.4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7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Musicals</v>
      </c>
      <c r="S3647" s="11">
        <f t="shared" si="340"/>
        <v>42665.970347222217</v>
      </c>
      <c r="T3647" s="11">
        <f t="shared" si="341"/>
        <v>42696.012013888889</v>
      </c>
    </row>
    <row r="3648" spans="1:20" ht="43.75" x14ac:dyDescent="0.4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7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Musicals</v>
      </c>
      <c r="S3648" s="11">
        <f t="shared" si="340"/>
        <v>42140.421319444446</v>
      </c>
      <c r="T3648" s="11">
        <f t="shared" si="341"/>
        <v>42171.979166666672</v>
      </c>
    </row>
    <row r="3649" spans="1:20" ht="43.75" x14ac:dyDescent="0.4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7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Musicals</v>
      </c>
      <c r="S3649" s="11">
        <f t="shared" si="340"/>
        <v>42598.749155092592</v>
      </c>
      <c r="T3649" s="11">
        <f t="shared" si="341"/>
        <v>42643.749155092592</v>
      </c>
    </row>
    <row r="3650" spans="1:20" ht="29.15" x14ac:dyDescent="0.4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7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75" x14ac:dyDescent="0.4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7">
        <f t="shared" ref="O3651:O3714" si="342">((E3651/D3651)*100)</f>
        <v>104</v>
      </c>
      <c r="P3651" s="6">
        <f t="shared" ref="P3651:P3714" si="343">IF(E3651=0,"0",E3651/L3651)</f>
        <v>97.5</v>
      </c>
      <c r="Q3651" s="3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3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75" x14ac:dyDescent="0.4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7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75" x14ac:dyDescent="0.4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7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75" x14ac:dyDescent="0.4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7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75" x14ac:dyDescent="0.4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7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.3" x14ac:dyDescent="0.4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7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.3" x14ac:dyDescent="0.4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7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75" x14ac:dyDescent="0.4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7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75" x14ac:dyDescent="0.4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7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.15" x14ac:dyDescent="0.4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7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75" x14ac:dyDescent="0.4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7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.3" x14ac:dyDescent="0.4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7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75" x14ac:dyDescent="0.4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7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.3" x14ac:dyDescent="0.4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7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75" x14ac:dyDescent="0.4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7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75" x14ac:dyDescent="0.4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7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75" x14ac:dyDescent="0.4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7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.15" x14ac:dyDescent="0.4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7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75" x14ac:dyDescent="0.4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7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75" x14ac:dyDescent="0.4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7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75" x14ac:dyDescent="0.4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7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75" x14ac:dyDescent="0.4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7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75" x14ac:dyDescent="0.4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7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.3" x14ac:dyDescent="0.4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7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75" x14ac:dyDescent="0.4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7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75" x14ac:dyDescent="0.4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7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75" x14ac:dyDescent="0.4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7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75" x14ac:dyDescent="0.4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7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75" x14ac:dyDescent="0.4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7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75" x14ac:dyDescent="0.4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7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75" x14ac:dyDescent="0.4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7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75" x14ac:dyDescent="0.4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7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.3" x14ac:dyDescent="0.4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7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75" x14ac:dyDescent="0.4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7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75" x14ac:dyDescent="0.4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7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75" x14ac:dyDescent="0.4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7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75" x14ac:dyDescent="0.4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7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75" x14ac:dyDescent="0.4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7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75" x14ac:dyDescent="0.4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7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75" x14ac:dyDescent="0.4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7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75" x14ac:dyDescent="0.4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7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75" x14ac:dyDescent="0.4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7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.15" x14ac:dyDescent="0.4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7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.15" x14ac:dyDescent="0.4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7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75" x14ac:dyDescent="0.4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7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.3" x14ac:dyDescent="0.4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7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.3" x14ac:dyDescent="0.4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7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75" x14ac:dyDescent="0.4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7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75" x14ac:dyDescent="0.4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7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75" x14ac:dyDescent="0.4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7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.3" x14ac:dyDescent="0.4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7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.15" x14ac:dyDescent="0.4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7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75" x14ac:dyDescent="0.4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7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.3" x14ac:dyDescent="0.4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7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75" x14ac:dyDescent="0.4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7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75" x14ac:dyDescent="0.4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7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75" x14ac:dyDescent="0.4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7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75" x14ac:dyDescent="0.4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7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75" x14ac:dyDescent="0.4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7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.3" x14ac:dyDescent="0.4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7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75" x14ac:dyDescent="0.4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7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.15" x14ac:dyDescent="0.4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7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.15" x14ac:dyDescent="0.4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7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.3" x14ac:dyDescent="0.4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7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75" x14ac:dyDescent="0.4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7">
        <f t="shared" ref="O3715:O3778" si="348">((E3715/D3715)*100)</f>
        <v>101.49999999999999</v>
      </c>
      <c r="P3715" s="6">
        <f t="shared" ref="P3715:P3778" si="349">IF(E3715=0,"0",E3715/L3715)</f>
        <v>106.84210526315789</v>
      </c>
      <c r="Q3715" s="3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3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75" x14ac:dyDescent="0.4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7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75" x14ac:dyDescent="0.4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7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75" x14ac:dyDescent="0.4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7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75" x14ac:dyDescent="0.4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7">
        <f t="shared" si="348"/>
        <v>100.75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75" x14ac:dyDescent="0.4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7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.15" x14ac:dyDescent="0.4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7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.15" x14ac:dyDescent="0.4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7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.3" x14ac:dyDescent="0.4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7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.3" x14ac:dyDescent="0.4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7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.15" x14ac:dyDescent="0.4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7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75" x14ac:dyDescent="0.4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7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75" x14ac:dyDescent="0.4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7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75" x14ac:dyDescent="0.4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7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75" x14ac:dyDescent="0.4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7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75" x14ac:dyDescent="0.4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7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.3" x14ac:dyDescent="0.4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7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75" x14ac:dyDescent="0.4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7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75" x14ac:dyDescent="0.4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7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75" x14ac:dyDescent="0.4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7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75" x14ac:dyDescent="0.4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7">
        <f t="shared" si="348"/>
        <v>0</v>
      </c>
      <c r="P3735" s="6" t="str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.3" x14ac:dyDescent="0.4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7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.15" x14ac:dyDescent="0.4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7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75" x14ac:dyDescent="0.4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7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75" x14ac:dyDescent="0.4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7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9.15" x14ac:dyDescent="0.4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7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75" x14ac:dyDescent="0.4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7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75" x14ac:dyDescent="0.4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7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75" x14ac:dyDescent="0.4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7">
        <f t="shared" si="348"/>
        <v>0</v>
      </c>
      <c r="P3743" s="6" t="str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75" x14ac:dyDescent="0.4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7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.15" x14ac:dyDescent="0.4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7">
        <f t="shared" si="348"/>
        <v>0</v>
      </c>
      <c r="P3745" s="6" t="str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.3" x14ac:dyDescent="0.4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7">
        <f t="shared" si="348"/>
        <v>0</v>
      </c>
      <c r="P3746" s="6" t="str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75" x14ac:dyDescent="0.4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7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7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.15" x14ac:dyDescent="0.4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7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75" x14ac:dyDescent="0.4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7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Musicals</v>
      </c>
      <c r="S3750" s="11">
        <f t="shared" si="352"/>
        <v>42395.706435185188</v>
      </c>
      <c r="T3750" s="11">
        <f t="shared" si="353"/>
        <v>42416.249305555553</v>
      </c>
    </row>
    <row r="3751" spans="1:20" ht="43.75" x14ac:dyDescent="0.4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7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Musicals</v>
      </c>
      <c r="S3751" s="11">
        <f t="shared" si="352"/>
        <v>42458.127175925925</v>
      </c>
      <c r="T3751" s="11">
        <f t="shared" si="353"/>
        <v>42489.165972222225</v>
      </c>
    </row>
    <row r="3752" spans="1:20" ht="87.45" x14ac:dyDescent="0.4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7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Musicals</v>
      </c>
      <c r="S3752" s="11">
        <f t="shared" si="352"/>
        <v>42016.981574074074</v>
      </c>
      <c r="T3752" s="11">
        <f t="shared" si="353"/>
        <v>42045.332638888889</v>
      </c>
    </row>
    <row r="3753" spans="1:20" ht="43.75" x14ac:dyDescent="0.4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7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Musicals</v>
      </c>
      <c r="S3753" s="11">
        <f t="shared" si="352"/>
        <v>42403.035567129627</v>
      </c>
      <c r="T3753" s="11">
        <f t="shared" si="353"/>
        <v>42462.993900462956</v>
      </c>
    </row>
    <row r="3754" spans="1:20" ht="58.3" x14ac:dyDescent="0.4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7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Musicals</v>
      </c>
      <c r="S3754" s="11">
        <f t="shared" si="352"/>
        <v>42619.802488425921</v>
      </c>
      <c r="T3754" s="11">
        <f t="shared" si="353"/>
        <v>42659.875</v>
      </c>
    </row>
    <row r="3755" spans="1:20" ht="43.75" x14ac:dyDescent="0.4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7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Musicals</v>
      </c>
      <c r="S3755" s="11">
        <f t="shared" si="352"/>
        <v>42128.824074074073</v>
      </c>
      <c r="T3755" s="11">
        <f t="shared" si="353"/>
        <v>42158</v>
      </c>
    </row>
    <row r="3756" spans="1:20" ht="43.75" x14ac:dyDescent="0.4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7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Musicals</v>
      </c>
      <c r="S3756" s="11">
        <f t="shared" si="352"/>
        <v>41808.881215277775</v>
      </c>
      <c r="T3756" s="11">
        <f t="shared" si="353"/>
        <v>41846.207638888889</v>
      </c>
    </row>
    <row r="3757" spans="1:20" ht="43.75" x14ac:dyDescent="0.4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7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Musicals</v>
      </c>
      <c r="S3757" s="11">
        <f t="shared" si="352"/>
        <v>42445.866979166662</v>
      </c>
      <c r="T3757" s="11">
        <f t="shared" si="353"/>
        <v>42475.866979166662</v>
      </c>
    </row>
    <row r="3758" spans="1:20" ht="43.75" x14ac:dyDescent="0.4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7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Musicals</v>
      </c>
      <c r="S3758" s="11">
        <f t="shared" si="352"/>
        <v>41771.814791666664</v>
      </c>
      <c r="T3758" s="11">
        <f t="shared" si="353"/>
        <v>41801.814791666664</v>
      </c>
    </row>
    <row r="3759" spans="1:20" ht="43.75" x14ac:dyDescent="0.4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7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Musicals</v>
      </c>
      <c r="S3759" s="11">
        <f t="shared" si="352"/>
        <v>41954.850868055553</v>
      </c>
      <c r="T3759" s="11">
        <f t="shared" si="353"/>
        <v>41974.850868055553</v>
      </c>
    </row>
    <row r="3760" spans="1:20" ht="29.15" x14ac:dyDescent="0.4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7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Musicals</v>
      </c>
      <c r="S3760" s="11">
        <f t="shared" si="352"/>
        <v>41747.471504629626</v>
      </c>
      <c r="T3760" s="11">
        <f t="shared" si="353"/>
        <v>41778.208333333336</v>
      </c>
    </row>
    <row r="3761" spans="1:20" ht="29.15" x14ac:dyDescent="0.4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7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Musicals</v>
      </c>
      <c r="S3761" s="11">
        <f t="shared" si="352"/>
        <v>42182.108252314814</v>
      </c>
      <c r="T3761" s="11">
        <f t="shared" si="353"/>
        <v>42242.108252314814</v>
      </c>
    </row>
    <row r="3762" spans="1:20" ht="43.75" x14ac:dyDescent="0.4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7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Musicals</v>
      </c>
      <c r="S3762" s="11">
        <f t="shared" si="352"/>
        <v>41739.525300925925</v>
      </c>
      <c r="T3762" s="11">
        <f t="shared" si="353"/>
        <v>41764.525300925925</v>
      </c>
    </row>
    <row r="3763" spans="1:20" ht="58.3" x14ac:dyDescent="0.4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7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Musicals</v>
      </c>
      <c r="S3763" s="11">
        <f t="shared" si="352"/>
        <v>42173.466863425929</v>
      </c>
      <c r="T3763" s="11">
        <f t="shared" si="353"/>
        <v>42226.958333333328</v>
      </c>
    </row>
    <row r="3764" spans="1:20" ht="43.75" x14ac:dyDescent="0.4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7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Musicals</v>
      </c>
      <c r="S3764" s="11">
        <f t="shared" si="352"/>
        <v>42193.813530092593</v>
      </c>
      <c r="T3764" s="11">
        <f t="shared" si="353"/>
        <v>42218.813530092593</v>
      </c>
    </row>
    <row r="3765" spans="1:20" ht="29.15" x14ac:dyDescent="0.4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7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Musicals</v>
      </c>
      <c r="S3765" s="11">
        <f t="shared" si="352"/>
        <v>42065.750300925924</v>
      </c>
      <c r="T3765" s="11">
        <f t="shared" si="353"/>
        <v>42095.708634259259</v>
      </c>
    </row>
    <row r="3766" spans="1:20" ht="43.75" x14ac:dyDescent="0.4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7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Musicals</v>
      </c>
      <c r="S3766" s="11">
        <f t="shared" si="352"/>
        <v>42499.842962962968</v>
      </c>
      <c r="T3766" s="11">
        <f t="shared" si="353"/>
        <v>42519.024999999994</v>
      </c>
    </row>
    <row r="3767" spans="1:20" ht="43.75" x14ac:dyDescent="0.4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7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Musicals</v>
      </c>
      <c r="S3767" s="11">
        <f t="shared" si="352"/>
        <v>41820.776412037041</v>
      </c>
      <c r="T3767" s="11">
        <f t="shared" si="353"/>
        <v>41850.776412037041</v>
      </c>
    </row>
    <row r="3768" spans="1:20" ht="43.75" x14ac:dyDescent="0.4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7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Musicals</v>
      </c>
      <c r="S3768" s="11">
        <f t="shared" si="352"/>
        <v>41788.167187500003</v>
      </c>
      <c r="T3768" s="11">
        <f t="shared" si="353"/>
        <v>41823.167187500003</v>
      </c>
    </row>
    <row r="3769" spans="1:20" ht="43.75" x14ac:dyDescent="0.4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7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Musicals</v>
      </c>
      <c r="S3769" s="11">
        <f t="shared" si="352"/>
        <v>42050.019641203704</v>
      </c>
      <c r="T3769" s="11">
        <f t="shared" si="353"/>
        <v>42064.207638888889</v>
      </c>
    </row>
    <row r="3770" spans="1:20" ht="43.75" x14ac:dyDescent="0.4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7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Musicals</v>
      </c>
      <c r="S3770" s="11">
        <f t="shared" si="352"/>
        <v>41772.727893518517</v>
      </c>
      <c r="T3770" s="11">
        <f t="shared" si="353"/>
        <v>41802.727893518517</v>
      </c>
    </row>
    <row r="3771" spans="1:20" ht="43.75" x14ac:dyDescent="0.4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7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Musicals</v>
      </c>
      <c r="S3771" s="11">
        <f t="shared" si="352"/>
        <v>42445.598136574074</v>
      </c>
      <c r="T3771" s="11">
        <f t="shared" si="353"/>
        <v>42475.598136574074</v>
      </c>
    </row>
    <row r="3772" spans="1:20" ht="43.75" x14ac:dyDescent="0.4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7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Musicals</v>
      </c>
      <c r="S3772" s="11">
        <f t="shared" si="352"/>
        <v>42138.930671296301</v>
      </c>
      <c r="T3772" s="11">
        <f t="shared" si="353"/>
        <v>42168.930671296301</v>
      </c>
    </row>
    <row r="3773" spans="1:20" ht="29.15" x14ac:dyDescent="0.4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7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Musicals</v>
      </c>
      <c r="S3773" s="11">
        <f t="shared" si="352"/>
        <v>42493.857083333336</v>
      </c>
      <c r="T3773" s="11">
        <f t="shared" si="353"/>
        <v>42508</v>
      </c>
    </row>
    <row r="3774" spans="1:20" ht="43.75" x14ac:dyDescent="0.4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7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Musicals</v>
      </c>
      <c r="S3774" s="11">
        <f t="shared" si="352"/>
        <v>42682.616967592592</v>
      </c>
      <c r="T3774" s="11">
        <f t="shared" si="353"/>
        <v>42703.25</v>
      </c>
    </row>
    <row r="3775" spans="1:20" ht="29.15" x14ac:dyDescent="0.4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7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Musicals</v>
      </c>
      <c r="S3775" s="11">
        <f t="shared" si="352"/>
        <v>42656.005173611105</v>
      </c>
      <c r="T3775" s="11">
        <f t="shared" si="353"/>
        <v>42689.088888888888</v>
      </c>
    </row>
    <row r="3776" spans="1:20" ht="58.3" x14ac:dyDescent="0.4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7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Musicals</v>
      </c>
      <c r="S3776" s="11">
        <f t="shared" si="352"/>
        <v>42087.792303240742</v>
      </c>
      <c r="T3776" s="11">
        <f t="shared" si="353"/>
        <v>42103.792303240742</v>
      </c>
    </row>
    <row r="3777" spans="1:20" ht="43.75" x14ac:dyDescent="0.4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7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Musicals</v>
      </c>
      <c r="S3777" s="11">
        <f t="shared" si="352"/>
        <v>42075.942627314813</v>
      </c>
      <c r="T3777" s="11">
        <f t="shared" si="353"/>
        <v>42103.166666666672</v>
      </c>
    </row>
    <row r="3778" spans="1:20" ht="58.3" x14ac:dyDescent="0.4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7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Musicals</v>
      </c>
      <c r="S3778" s="11">
        <f t="shared" si="352"/>
        <v>41814.367800925924</v>
      </c>
      <c r="T3778" s="11">
        <f t="shared" si="353"/>
        <v>41852.041666666664</v>
      </c>
    </row>
    <row r="3779" spans="1:20" ht="43.75" x14ac:dyDescent="0.4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7">
        <f t="shared" ref="O3779:O3842" si="354">((E3779/D3779)*100)</f>
        <v>143.19999999999999</v>
      </c>
      <c r="P3779" s="6">
        <f t="shared" ref="P3779:P3842" si="355">IF(E3779=0,"0",E3779/L3779)</f>
        <v>48.542372881355931</v>
      </c>
      <c r="Q3779" s="3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3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.15" x14ac:dyDescent="0.4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7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Musicals</v>
      </c>
      <c r="S3780" s="11">
        <f t="shared" si="358"/>
        <v>41989.819212962961</v>
      </c>
      <c r="T3780" s="11">
        <f t="shared" si="359"/>
        <v>42049.819212962961</v>
      </c>
    </row>
    <row r="3781" spans="1:20" ht="29.15" x14ac:dyDescent="0.4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7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Musicals</v>
      </c>
      <c r="S3781" s="11">
        <f t="shared" si="358"/>
        <v>42425.735416666663</v>
      </c>
      <c r="T3781" s="11">
        <f t="shared" si="359"/>
        <v>42455.693750000006</v>
      </c>
    </row>
    <row r="3782" spans="1:20" ht="43.75" x14ac:dyDescent="0.4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7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Musicals</v>
      </c>
      <c r="S3782" s="11">
        <f t="shared" si="358"/>
        <v>42166.219733796301</v>
      </c>
      <c r="T3782" s="11">
        <f t="shared" si="359"/>
        <v>42198.837499999994</v>
      </c>
    </row>
    <row r="3783" spans="1:20" ht="58.3" x14ac:dyDescent="0.4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7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Musicals</v>
      </c>
      <c r="S3783" s="11">
        <f t="shared" si="358"/>
        <v>41865.882928240739</v>
      </c>
      <c r="T3783" s="11">
        <f t="shared" si="359"/>
        <v>41890.882928240739</v>
      </c>
    </row>
    <row r="3784" spans="1:20" ht="43.75" x14ac:dyDescent="0.4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7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Musicals</v>
      </c>
      <c r="S3784" s="11">
        <f t="shared" si="358"/>
        <v>42546.862233796302</v>
      </c>
      <c r="T3784" s="11">
        <f t="shared" si="359"/>
        <v>42575.958333333328</v>
      </c>
    </row>
    <row r="3785" spans="1:20" ht="43.75" x14ac:dyDescent="0.4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7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Musicals</v>
      </c>
      <c r="S3785" s="11">
        <f t="shared" si="358"/>
        <v>42420.140277777777</v>
      </c>
      <c r="T3785" s="11">
        <f t="shared" si="359"/>
        <v>42444.666666666672</v>
      </c>
    </row>
    <row r="3786" spans="1:20" ht="43.75" x14ac:dyDescent="0.4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7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Musicals</v>
      </c>
      <c r="S3786" s="11">
        <f t="shared" si="358"/>
        <v>42531.980694444443</v>
      </c>
      <c r="T3786" s="11">
        <f t="shared" si="359"/>
        <v>42561.980694444443</v>
      </c>
    </row>
    <row r="3787" spans="1:20" ht="43.75" x14ac:dyDescent="0.4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7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Musicals</v>
      </c>
      <c r="S3787" s="11">
        <f t="shared" si="358"/>
        <v>42548.63853009259</v>
      </c>
      <c r="T3787" s="11">
        <f t="shared" si="359"/>
        <v>42584.418749999997</v>
      </c>
    </row>
    <row r="3788" spans="1:20" ht="43.75" x14ac:dyDescent="0.4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7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Musicals</v>
      </c>
      <c r="S3788" s="11">
        <f t="shared" si="358"/>
        <v>42487.037905092591</v>
      </c>
      <c r="T3788" s="11">
        <f t="shared" si="359"/>
        <v>42517.037905092591</v>
      </c>
    </row>
    <row r="3789" spans="1:20" ht="43.75" x14ac:dyDescent="0.4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7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Musicals</v>
      </c>
      <c r="S3789" s="11">
        <f t="shared" si="358"/>
        <v>42167.534791666665</v>
      </c>
      <c r="T3789" s="11">
        <f t="shared" si="359"/>
        <v>42196.165972222225</v>
      </c>
    </row>
    <row r="3790" spans="1:20" ht="72.900000000000006" x14ac:dyDescent="0.4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7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Musicals</v>
      </c>
      <c r="S3790" s="11">
        <f t="shared" si="358"/>
        <v>42333.695821759262</v>
      </c>
      <c r="T3790" s="11">
        <f t="shared" si="359"/>
        <v>42361.679166666669</v>
      </c>
    </row>
    <row r="3791" spans="1:20" ht="43.75" x14ac:dyDescent="0.4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7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Musicals</v>
      </c>
      <c r="S3791" s="11">
        <f t="shared" si="358"/>
        <v>42138.798819444448</v>
      </c>
      <c r="T3791" s="11">
        <f t="shared" si="359"/>
        <v>42170.798819444448</v>
      </c>
    </row>
    <row r="3792" spans="1:20" ht="43.75" x14ac:dyDescent="0.4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7">
        <f t="shared" si="354"/>
        <v>0</v>
      </c>
      <c r="P3792" s="6" t="str">
        <f t="shared" si="355"/>
        <v>0</v>
      </c>
      <c r="Q3792" s="3" t="str">
        <f t="shared" si="356"/>
        <v>Theater</v>
      </c>
      <c r="R3792" s="3" t="str">
        <f t="shared" si="357"/>
        <v>Musicals</v>
      </c>
      <c r="S3792" s="11">
        <f t="shared" si="358"/>
        <v>42666.666932870372</v>
      </c>
      <c r="T3792" s="11">
        <f t="shared" si="359"/>
        <v>42696.708599537036</v>
      </c>
    </row>
    <row r="3793" spans="1:20" ht="29.15" x14ac:dyDescent="0.4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7">
        <f t="shared" si="354"/>
        <v>0</v>
      </c>
      <c r="P3793" s="6" t="str">
        <f t="shared" si="355"/>
        <v>0</v>
      </c>
      <c r="Q3793" s="3" t="str">
        <f t="shared" si="356"/>
        <v>Theater</v>
      </c>
      <c r="R3793" s="3" t="str">
        <f t="shared" si="357"/>
        <v>Musicals</v>
      </c>
      <c r="S3793" s="11">
        <f t="shared" si="358"/>
        <v>41766.692037037035</v>
      </c>
      <c r="T3793" s="11">
        <f t="shared" si="359"/>
        <v>41826.692037037035</v>
      </c>
    </row>
    <row r="3794" spans="1:20" ht="29.15" x14ac:dyDescent="0.4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7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Musicals</v>
      </c>
      <c r="S3794" s="11">
        <f t="shared" si="358"/>
        <v>42170.447013888886</v>
      </c>
      <c r="T3794" s="11">
        <f t="shared" si="359"/>
        <v>42200.447013888886</v>
      </c>
    </row>
    <row r="3795" spans="1:20" ht="43.75" x14ac:dyDescent="0.4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7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Musicals</v>
      </c>
      <c r="S3795" s="11">
        <f t="shared" si="358"/>
        <v>41968.938993055555</v>
      </c>
      <c r="T3795" s="11">
        <f t="shared" si="359"/>
        <v>41989.938993055555</v>
      </c>
    </row>
    <row r="3796" spans="1:20" ht="58.3" x14ac:dyDescent="0.4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7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Musicals</v>
      </c>
      <c r="S3796" s="11">
        <f t="shared" si="358"/>
        <v>42132.58048611111</v>
      </c>
      <c r="T3796" s="11">
        <f t="shared" si="359"/>
        <v>42162.58048611111</v>
      </c>
    </row>
    <row r="3797" spans="1:20" ht="43.75" x14ac:dyDescent="0.4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7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Musicals</v>
      </c>
      <c r="S3797" s="11">
        <f t="shared" si="358"/>
        <v>42201.436226851853</v>
      </c>
      <c r="T3797" s="11">
        <f t="shared" si="359"/>
        <v>42244.9375</v>
      </c>
    </row>
    <row r="3798" spans="1:20" ht="43.75" x14ac:dyDescent="0.4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7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Musicals</v>
      </c>
      <c r="S3798" s="11">
        <f t="shared" si="358"/>
        <v>42689.029583333337</v>
      </c>
      <c r="T3798" s="11">
        <f t="shared" si="359"/>
        <v>42749.029583333337</v>
      </c>
    </row>
    <row r="3799" spans="1:20" ht="58.3" x14ac:dyDescent="0.4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7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Musicals</v>
      </c>
      <c r="S3799" s="11">
        <f t="shared" si="358"/>
        <v>42084.881539351853</v>
      </c>
      <c r="T3799" s="11">
        <f t="shared" si="359"/>
        <v>42114.881539351853</v>
      </c>
    </row>
    <row r="3800" spans="1:20" ht="43.75" x14ac:dyDescent="0.4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7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Musicals</v>
      </c>
      <c r="S3800" s="11">
        <f t="shared" si="358"/>
        <v>41831.722777777781</v>
      </c>
      <c r="T3800" s="11">
        <f t="shared" si="359"/>
        <v>41861.722777777781</v>
      </c>
    </row>
    <row r="3801" spans="1:20" ht="43.75" x14ac:dyDescent="0.4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7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Musicals</v>
      </c>
      <c r="S3801" s="11">
        <f t="shared" si="358"/>
        <v>42410.93105324074</v>
      </c>
      <c r="T3801" s="11">
        <f t="shared" si="359"/>
        <v>42440.93105324074</v>
      </c>
    </row>
    <row r="3802" spans="1:20" ht="43.75" x14ac:dyDescent="0.4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7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Musicals</v>
      </c>
      <c r="S3802" s="11">
        <f t="shared" si="358"/>
        <v>41982.737071759257</v>
      </c>
      <c r="T3802" s="11">
        <f t="shared" si="359"/>
        <v>42015.207638888889</v>
      </c>
    </row>
    <row r="3803" spans="1:20" ht="43.75" x14ac:dyDescent="0.4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7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Musicals</v>
      </c>
      <c r="S3803" s="11">
        <f t="shared" si="358"/>
        <v>41975.676111111112</v>
      </c>
      <c r="T3803" s="11">
        <f t="shared" si="359"/>
        <v>42006.676111111112</v>
      </c>
    </row>
    <row r="3804" spans="1:20" ht="43.75" x14ac:dyDescent="0.4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7">
        <f t="shared" si="354"/>
        <v>0</v>
      </c>
      <c r="P3804" s="6" t="str">
        <f t="shared" si="355"/>
        <v>0</v>
      </c>
      <c r="Q3804" s="3" t="str">
        <f t="shared" si="356"/>
        <v>Theater</v>
      </c>
      <c r="R3804" s="3" t="str">
        <f t="shared" si="357"/>
        <v>Musicals</v>
      </c>
      <c r="S3804" s="11">
        <f t="shared" si="358"/>
        <v>42269.126226851848</v>
      </c>
      <c r="T3804" s="11">
        <f t="shared" si="359"/>
        <v>42299.126226851848</v>
      </c>
    </row>
    <row r="3805" spans="1:20" ht="29.15" x14ac:dyDescent="0.4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7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Musicals</v>
      </c>
      <c r="S3805" s="11">
        <f t="shared" si="358"/>
        <v>42403.971851851849</v>
      </c>
      <c r="T3805" s="11">
        <f t="shared" si="359"/>
        <v>42433.971851851849</v>
      </c>
    </row>
    <row r="3806" spans="1:20" ht="43.75" x14ac:dyDescent="0.4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7">
        <f t="shared" si="354"/>
        <v>0</v>
      </c>
      <c r="P3806" s="6" t="str">
        <f t="shared" si="355"/>
        <v>0</v>
      </c>
      <c r="Q3806" s="3" t="str">
        <f t="shared" si="356"/>
        <v>Theater</v>
      </c>
      <c r="R3806" s="3" t="str">
        <f t="shared" si="357"/>
        <v>Musicals</v>
      </c>
      <c r="S3806" s="11">
        <f t="shared" si="358"/>
        <v>42527.00953703704</v>
      </c>
      <c r="T3806" s="11">
        <f t="shared" si="359"/>
        <v>42582.291666666672</v>
      </c>
    </row>
    <row r="3807" spans="1:20" ht="43.75" x14ac:dyDescent="0.4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7">
        <f t="shared" si="354"/>
        <v>2E-3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Musicals</v>
      </c>
      <c r="S3807" s="11">
        <f t="shared" si="358"/>
        <v>41849.887037037035</v>
      </c>
      <c r="T3807" s="11">
        <f t="shared" si="359"/>
        <v>41909.887037037035</v>
      </c>
    </row>
    <row r="3808" spans="1:20" ht="58.3" x14ac:dyDescent="0.4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7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Musicals</v>
      </c>
      <c r="S3808" s="11">
        <f t="shared" si="358"/>
        <v>41799.259039351848</v>
      </c>
      <c r="T3808" s="11">
        <f t="shared" si="359"/>
        <v>41819.259039351848</v>
      </c>
    </row>
    <row r="3809" spans="1:20" ht="43.75" x14ac:dyDescent="0.4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7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Musicals</v>
      </c>
      <c r="S3809" s="11">
        <f t="shared" si="358"/>
        <v>42090.909016203703</v>
      </c>
      <c r="T3809" s="11">
        <f t="shared" si="359"/>
        <v>42097.909016203703</v>
      </c>
    </row>
    <row r="3810" spans="1:20" ht="43.75" x14ac:dyDescent="0.4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7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.3" x14ac:dyDescent="0.4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7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75" x14ac:dyDescent="0.4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7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75" x14ac:dyDescent="0.4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7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75" x14ac:dyDescent="0.4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7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75" x14ac:dyDescent="0.4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7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75" x14ac:dyDescent="0.4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7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.15" x14ac:dyDescent="0.4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7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.3" x14ac:dyDescent="0.4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7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75" x14ac:dyDescent="0.4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7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75" x14ac:dyDescent="0.4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7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75" x14ac:dyDescent="0.4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7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75" x14ac:dyDescent="0.4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7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75" x14ac:dyDescent="0.4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7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.3" x14ac:dyDescent="0.4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7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75" x14ac:dyDescent="0.4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7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75" x14ac:dyDescent="0.4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7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75" x14ac:dyDescent="0.4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7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9.15" x14ac:dyDescent="0.4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7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.3" x14ac:dyDescent="0.4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7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75" x14ac:dyDescent="0.4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7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75" x14ac:dyDescent="0.4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7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75" x14ac:dyDescent="0.4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7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.3" x14ac:dyDescent="0.4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7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75" x14ac:dyDescent="0.4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7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.3" x14ac:dyDescent="0.4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7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75" x14ac:dyDescent="0.4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7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75" x14ac:dyDescent="0.4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7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75" x14ac:dyDescent="0.4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7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.15" x14ac:dyDescent="0.4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7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.3" x14ac:dyDescent="0.4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7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75" x14ac:dyDescent="0.4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7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75" x14ac:dyDescent="0.4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7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75" x14ac:dyDescent="0.4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7">
        <f t="shared" ref="O3843:O3906" si="360">((E3843/D3843)*100)</f>
        <v>8.7200000000000006</v>
      </c>
      <c r="P3843" s="6">
        <f t="shared" ref="P3843:P3906" si="361">IF(E3843=0,"0",E3843/L3843)</f>
        <v>25.647058823529413</v>
      </c>
      <c r="Q3843" s="3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3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75" x14ac:dyDescent="0.4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7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75" x14ac:dyDescent="0.4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7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75" x14ac:dyDescent="0.4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7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.3" x14ac:dyDescent="0.4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7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75" x14ac:dyDescent="0.4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7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75" x14ac:dyDescent="0.4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7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75" x14ac:dyDescent="0.4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7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.3" x14ac:dyDescent="0.4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7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.15" x14ac:dyDescent="0.4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7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75" x14ac:dyDescent="0.4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7">
        <f t="shared" si="360"/>
        <v>34.08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75" x14ac:dyDescent="0.4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7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75" x14ac:dyDescent="0.4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7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.15" x14ac:dyDescent="0.4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7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.3" x14ac:dyDescent="0.4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7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.3" x14ac:dyDescent="0.4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7">
        <f t="shared" si="360"/>
        <v>0.02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75" x14ac:dyDescent="0.4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7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.3" x14ac:dyDescent="0.4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7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75" x14ac:dyDescent="0.4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7">
        <f t="shared" si="360"/>
        <v>0.04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75" x14ac:dyDescent="0.4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7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7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.15" x14ac:dyDescent="0.4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7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75" x14ac:dyDescent="0.4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7">
        <f t="shared" si="360"/>
        <v>0</v>
      </c>
      <c r="P3865" s="6" t="str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75" x14ac:dyDescent="0.4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7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75" x14ac:dyDescent="0.4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7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.15" x14ac:dyDescent="0.4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7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75" x14ac:dyDescent="0.4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7">
        <f t="shared" si="360"/>
        <v>12.55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7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Musicals</v>
      </c>
      <c r="S3870" s="11">
        <f t="shared" si="364"/>
        <v>41865.659780092588</v>
      </c>
      <c r="T3870" s="11">
        <f t="shared" si="365"/>
        <v>41890.659780092588</v>
      </c>
    </row>
    <row r="3871" spans="1:20" ht="29.15" x14ac:dyDescent="0.4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7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Musicals</v>
      </c>
      <c r="S3871" s="11">
        <f t="shared" si="364"/>
        <v>42047.724444444444</v>
      </c>
      <c r="T3871" s="11">
        <f t="shared" si="365"/>
        <v>42077.132638888885</v>
      </c>
    </row>
    <row r="3872" spans="1:20" ht="58.3" x14ac:dyDescent="0.4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7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Musicals</v>
      </c>
      <c r="S3872" s="11">
        <f t="shared" si="364"/>
        <v>41793.17219907407</v>
      </c>
      <c r="T3872" s="11">
        <f t="shared" si="365"/>
        <v>41823.17219907407</v>
      </c>
    </row>
    <row r="3873" spans="1:20" ht="29.15" x14ac:dyDescent="0.4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7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Musicals</v>
      </c>
      <c r="S3873" s="11">
        <f t="shared" si="364"/>
        <v>42763.780671296292</v>
      </c>
      <c r="T3873" s="11">
        <f t="shared" si="365"/>
        <v>42823.739004629635</v>
      </c>
    </row>
    <row r="3874" spans="1:20" ht="43.75" x14ac:dyDescent="0.4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7">
        <f t="shared" si="360"/>
        <v>0</v>
      </c>
      <c r="P3874" s="6" t="str">
        <f t="shared" si="361"/>
        <v>0</v>
      </c>
      <c r="Q3874" s="3" t="str">
        <f t="shared" si="362"/>
        <v>Theater</v>
      </c>
      <c r="R3874" s="3" t="str">
        <f t="shared" si="363"/>
        <v>Musicals</v>
      </c>
      <c r="S3874" s="11">
        <f t="shared" si="364"/>
        <v>42180.145787037036</v>
      </c>
      <c r="T3874" s="11">
        <f t="shared" si="365"/>
        <v>42230.145787037036</v>
      </c>
    </row>
    <row r="3875" spans="1:20" ht="43.75" x14ac:dyDescent="0.4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7">
        <f t="shared" si="360"/>
        <v>0</v>
      </c>
      <c r="P3875" s="6" t="str">
        <f t="shared" si="361"/>
        <v>0</v>
      </c>
      <c r="Q3875" s="3" t="str">
        <f t="shared" si="362"/>
        <v>Theater</v>
      </c>
      <c r="R3875" s="3" t="str">
        <f t="shared" si="363"/>
        <v>Musicals</v>
      </c>
      <c r="S3875" s="11">
        <f t="shared" si="364"/>
        <v>42255.696006944447</v>
      </c>
      <c r="T3875" s="11">
        <f t="shared" si="365"/>
        <v>42285.696006944447</v>
      </c>
    </row>
    <row r="3876" spans="1:20" ht="58.3" x14ac:dyDescent="0.4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7">
        <f t="shared" si="360"/>
        <v>0</v>
      </c>
      <c r="P3876" s="6" t="str">
        <f t="shared" si="361"/>
        <v>0</v>
      </c>
      <c r="Q3876" s="3" t="str">
        <f t="shared" si="362"/>
        <v>Theater</v>
      </c>
      <c r="R3876" s="3" t="str">
        <f t="shared" si="363"/>
        <v>Musicals</v>
      </c>
      <c r="S3876" s="11">
        <f t="shared" si="364"/>
        <v>42007.016458333332</v>
      </c>
      <c r="T3876" s="11">
        <f t="shared" si="365"/>
        <v>42028.041666666672</v>
      </c>
    </row>
    <row r="3877" spans="1:20" ht="43.75" x14ac:dyDescent="0.4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7">
        <f t="shared" si="360"/>
        <v>0</v>
      </c>
      <c r="P3877" s="6" t="str">
        <f t="shared" si="361"/>
        <v>0</v>
      </c>
      <c r="Q3877" s="3" t="str">
        <f t="shared" si="362"/>
        <v>Theater</v>
      </c>
      <c r="R3877" s="3" t="str">
        <f t="shared" si="363"/>
        <v>Musicals</v>
      </c>
      <c r="S3877" s="11">
        <f t="shared" si="364"/>
        <v>42615.346817129626</v>
      </c>
      <c r="T3877" s="11">
        <f t="shared" si="365"/>
        <v>42616.416666666672</v>
      </c>
    </row>
    <row r="3878" spans="1:20" ht="58.3" x14ac:dyDescent="0.4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7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Musicals</v>
      </c>
      <c r="S3878" s="11">
        <f t="shared" si="364"/>
        <v>42372.624166666668</v>
      </c>
      <c r="T3878" s="11">
        <f t="shared" si="365"/>
        <v>42402.624166666668</v>
      </c>
    </row>
    <row r="3879" spans="1:20" ht="43.75" x14ac:dyDescent="0.4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7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Musicals</v>
      </c>
      <c r="S3879" s="11">
        <f t="shared" si="364"/>
        <v>42682.67768518519</v>
      </c>
      <c r="T3879" s="11">
        <f t="shared" si="365"/>
        <v>42712.67768518519</v>
      </c>
    </row>
    <row r="3880" spans="1:20" ht="43.75" x14ac:dyDescent="0.4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7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Musicals</v>
      </c>
      <c r="S3880" s="11">
        <f t="shared" si="364"/>
        <v>42154.818819444445</v>
      </c>
      <c r="T3880" s="11">
        <f t="shared" si="365"/>
        <v>42185.165972222225</v>
      </c>
    </row>
    <row r="3881" spans="1:20" ht="43.75" x14ac:dyDescent="0.4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7">
        <f t="shared" si="360"/>
        <v>0</v>
      </c>
      <c r="P3881" s="6" t="str">
        <f t="shared" si="361"/>
        <v>0</v>
      </c>
      <c r="Q3881" s="3" t="str">
        <f t="shared" si="362"/>
        <v>Theater</v>
      </c>
      <c r="R3881" s="3" t="str">
        <f t="shared" si="363"/>
        <v>Musicals</v>
      </c>
      <c r="S3881" s="11">
        <f t="shared" si="364"/>
        <v>41999.861064814817</v>
      </c>
      <c r="T3881" s="11">
        <f t="shared" si="365"/>
        <v>42029.861064814817</v>
      </c>
    </row>
    <row r="3882" spans="1:20" ht="43.75" x14ac:dyDescent="0.4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7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Musicals</v>
      </c>
      <c r="S3882" s="11">
        <f t="shared" si="364"/>
        <v>41815.815046296295</v>
      </c>
      <c r="T3882" s="11">
        <f t="shared" si="365"/>
        <v>41850.958333333336</v>
      </c>
    </row>
    <row r="3883" spans="1:20" ht="29.15" x14ac:dyDescent="0.4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7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Musicals</v>
      </c>
      <c r="S3883" s="11">
        <f t="shared" si="364"/>
        <v>42756.018506944441</v>
      </c>
      <c r="T3883" s="11">
        <f t="shared" si="365"/>
        <v>42786.018506944441</v>
      </c>
    </row>
    <row r="3884" spans="1:20" ht="43.75" x14ac:dyDescent="0.4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7">
        <f t="shared" si="360"/>
        <v>0</v>
      </c>
      <c r="P3884" s="6" t="str">
        <f t="shared" si="361"/>
        <v>0</v>
      </c>
      <c r="Q3884" s="3" t="str">
        <f t="shared" si="362"/>
        <v>Theater</v>
      </c>
      <c r="R3884" s="3" t="str">
        <f t="shared" si="363"/>
        <v>Musicals</v>
      </c>
      <c r="S3884" s="11">
        <f t="shared" si="364"/>
        <v>42373.983449074076</v>
      </c>
      <c r="T3884" s="11">
        <f t="shared" si="365"/>
        <v>42400.960416666669</v>
      </c>
    </row>
    <row r="3885" spans="1:20" ht="58.3" x14ac:dyDescent="0.4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7">
        <f t="shared" si="360"/>
        <v>0</v>
      </c>
      <c r="P3885" s="6" t="str">
        <f t="shared" si="361"/>
        <v>0</v>
      </c>
      <c r="Q3885" s="3" t="str">
        <f t="shared" si="362"/>
        <v>Theater</v>
      </c>
      <c r="R3885" s="3" t="str">
        <f t="shared" si="363"/>
        <v>Musicals</v>
      </c>
      <c r="S3885" s="11">
        <f t="shared" si="364"/>
        <v>41854.602650462963</v>
      </c>
      <c r="T3885" s="11">
        <f t="shared" si="365"/>
        <v>41884.602650462963</v>
      </c>
    </row>
    <row r="3886" spans="1:20" ht="43.75" x14ac:dyDescent="0.4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7">
        <f t="shared" si="360"/>
        <v>0</v>
      </c>
      <c r="P3886" s="6" t="str">
        <f t="shared" si="361"/>
        <v>0</v>
      </c>
      <c r="Q3886" s="3" t="str">
        <f t="shared" si="362"/>
        <v>Theater</v>
      </c>
      <c r="R3886" s="3" t="str">
        <f t="shared" si="363"/>
        <v>Musicals</v>
      </c>
      <c r="S3886" s="11">
        <f t="shared" si="364"/>
        <v>42065.791574074072</v>
      </c>
      <c r="T3886" s="11">
        <f t="shared" si="365"/>
        <v>42090.749907407408</v>
      </c>
    </row>
    <row r="3887" spans="1:20" ht="43.75" x14ac:dyDescent="0.4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7">
        <f t="shared" si="360"/>
        <v>0</v>
      </c>
      <c r="P3887" s="6" t="str">
        <f t="shared" si="361"/>
        <v>0</v>
      </c>
      <c r="Q3887" s="3" t="str">
        <f t="shared" si="362"/>
        <v>Theater</v>
      </c>
      <c r="R3887" s="3" t="str">
        <f t="shared" si="363"/>
        <v>Musicals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7">
        <f t="shared" si="360"/>
        <v>0</v>
      </c>
      <c r="P3888" s="6" t="str">
        <f t="shared" si="361"/>
        <v>0</v>
      </c>
      <c r="Q3888" s="3" t="str">
        <f t="shared" si="362"/>
        <v>Theater</v>
      </c>
      <c r="R3888" s="3" t="str">
        <f t="shared" si="363"/>
        <v>Musicals</v>
      </c>
      <c r="S3888" s="11">
        <f t="shared" si="364"/>
        <v>41954.228032407409</v>
      </c>
      <c r="T3888" s="11">
        <f t="shared" si="365"/>
        <v>41984.228032407409</v>
      </c>
    </row>
    <row r="3889" spans="1:20" ht="43.75" x14ac:dyDescent="0.4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7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Musicals</v>
      </c>
      <c r="S3889" s="11">
        <f t="shared" si="364"/>
        <v>42079.857974537037</v>
      </c>
      <c r="T3889" s="11">
        <f t="shared" si="365"/>
        <v>42125.916666666672</v>
      </c>
    </row>
    <row r="3890" spans="1:20" ht="58.3" x14ac:dyDescent="0.4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7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75" x14ac:dyDescent="0.4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7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75" x14ac:dyDescent="0.4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7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.15" x14ac:dyDescent="0.4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7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.3" x14ac:dyDescent="0.4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7">
        <f t="shared" si="360"/>
        <v>0</v>
      </c>
      <c r="P3894" s="6" t="str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.3" x14ac:dyDescent="0.4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7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75" x14ac:dyDescent="0.4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7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.3" x14ac:dyDescent="0.4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7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75" x14ac:dyDescent="0.4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7">
        <f t="shared" si="360"/>
        <v>10.625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75" x14ac:dyDescent="0.4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7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.3" x14ac:dyDescent="0.4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7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75" x14ac:dyDescent="0.4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7">
        <f t="shared" si="360"/>
        <v>1.25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75" x14ac:dyDescent="0.4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7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75" x14ac:dyDescent="0.4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7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75" x14ac:dyDescent="0.4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7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.3" x14ac:dyDescent="0.4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7">
        <f t="shared" si="360"/>
        <v>0</v>
      </c>
      <c r="P3905" s="6" t="str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.15" x14ac:dyDescent="0.4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7">
        <f t="shared" si="360"/>
        <v>0.03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75" x14ac:dyDescent="0.4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7">
        <f t="shared" ref="O3907:O3970" si="366">((E3907/D3907)*100)</f>
        <v>11.533333333333333</v>
      </c>
      <c r="P3907" s="6">
        <f t="shared" ref="P3907:P3970" si="367">IF(E3907=0,"0",E3907/L3907)</f>
        <v>24.714285714285715</v>
      </c>
      <c r="Q3907" s="3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3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75" x14ac:dyDescent="0.4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7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75" x14ac:dyDescent="0.4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7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.3" x14ac:dyDescent="0.4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7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75" x14ac:dyDescent="0.4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7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75" x14ac:dyDescent="0.4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7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75" x14ac:dyDescent="0.4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7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75" x14ac:dyDescent="0.4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7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75" x14ac:dyDescent="0.4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7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75" x14ac:dyDescent="0.4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7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75" x14ac:dyDescent="0.4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7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75" x14ac:dyDescent="0.4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7">
        <f t="shared" si="366"/>
        <v>0</v>
      </c>
      <c r="P3918" s="6" t="str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75" x14ac:dyDescent="0.4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7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.3" x14ac:dyDescent="0.4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7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75" x14ac:dyDescent="0.4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7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75" x14ac:dyDescent="0.4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7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75" x14ac:dyDescent="0.4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7">
        <f t="shared" si="366"/>
        <v>0</v>
      </c>
      <c r="P3923" s="6" t="str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75" x14ac:dyDescent="0.4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7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75" x14ac:dyDescent="0.4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7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75" x14ac:dyDescent="0.4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7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75" x14ac:dyDescent="0.4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7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.15" x14ac:dyDescent="0.4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7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75" x14ac:dyDescent="0.4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7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75" x14ac:dyDescent="0.4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7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75" x14ac:dyDescent="0.4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7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75" x14ac:dyDescent="0.4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7">
        <f t="shared" si="366"/>
        <v>0</v>
      </c>
      <c r="P3932" s="6" t="str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75" x14ac:dyDescent="0.4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7">
        <f t="shared" si="366"/>
        <v>0</v>
      </c>
      <c r="P3933" s="6" t="str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75" x14ac:dyDescent="0.4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7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75" x14ac:dyDescent="0.4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7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75" x14ac:dyDescent="0.4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7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.3" x14ac:dyDescent="0.4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7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75" x14ac:dyDescent="0.4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7">
        <f t="shared" si="366"/>
        <v>0</v>
      </c>
      <c r="P3938" s="6" t="str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75" x14ac:dyDescent="0.4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7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75" x14ac:dyDescent="0.4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7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75" x14ac:dyDescent="0.4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7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75" x14ac:dyDescent="0.4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7">
        <f t="shared" si="366"/>
        <v>0.22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900000000000006" x14ac:dyDescent="0.4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7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75" x14ac:dyDescent="0.4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7">
        <f t="shared" si="366"/>
        <v>0</v>
      </c>
      <c r="P3944" s="6" t="str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75" x14ac:dyDescent="0.4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7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.3" x14ac:dyDescent="0.4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7">
        <f t="shared" si="366"/>
        <v>0</v>
      </c>
      <c r="P3946" s="6" t="str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75" x14ac:dyDescent="0.4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7">
        <f t="shared" si="366"/>
        <v>0.25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.15" x14ac:dyDescent="0.4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7">
        <f t="shared" si="366"/>
        <v>3.25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75" x14ac:dyDescent="0.4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7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75" x14ac:dyDescent="0.4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7">
        <f t="shared" si="366"/>
        <v>0</v>
      </c>
      <c r="P3950" s="6" t="str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.3" x14ac:dyDescent="0.4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7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.3" x14ac:dyDescent="0.4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7">
        <f t="shared" si="366"/>
        <v>0.625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75" x14ac:dyDescent="0.4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7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75" x14ac:dyDescent="0.4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7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75" x14ac:dyDescent="0.4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7">
        <f t="shared" si="366"/>
        <v>0</v>
      </c>
      <c r="P3955" s="6" t="str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.3" x14ac:dyDescent="0.4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7">
        <f t="shared" si="366"/>
        <v>0</v>
      </c>
      <c r="P3956" s="6" t="str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75" x14ac:dyDescent="0.4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7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75" x14ac:dyDescent="0.4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7">
        <f t="shared" si="366"/>
        <v>0</v>
      </c>
      <c r="P3958" s="6" t="str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75" x14ac:dyDescent="0.4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7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75" x14ac:dyDescent="0.4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7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75" x14ac:dyDescent="0.4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7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75" x14ac:dyDescent="0.4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7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.3" x14ac:dyDescent="0.4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7">
        <f t="shared" si="366"/>
        <v>0.42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.3" x14ac:dyDescent="0.4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7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.3" x14ac:dyDescent="0.4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7">
        <f t="shared" si="366"/>
        <v>0</v>
      </c>
      <c r="P3965" s="6" t="str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75" x14ac:dyDescent="0.4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7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.3" x14ac:dyDescent="0.4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7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.3" x14ac:dyDescent="0.4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7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75" x14ac:dyDescent="0.4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7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75" x14ac:dyDescent="0.4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7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.3" x14ac:dyDescent="0.4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7">
        <f t="shared" ref="O3971:O4034" si="372">((E3971/D3971)*100)</f>
        <v>7.4690265486725664</v>
      </c>
      <c r="P3971" s="6">
        <f t="shared" ref="P3971:P4034" si="373">IF(E3971=0,"0",E3971/L3971)</f>
        <v>35.166666666666664</v>
      </c>
      <c r="Q3971" s="3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3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.3" x14ac:dyDescent="0.4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7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75" x14ac:dyDescent="0.4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7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75" x14ac:dyDescent="0.4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7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75" x14ac:dyDescent="0.4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7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75" x14ac:dyDescent="0.4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7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75" x14ac:dyDescent="0.4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7">
        <f t="shared" si="372"/>
        <v>0</v>
      </c>
      <c r="P3977" s="6" t="str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.3" x14ac:dyDescent="0.4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7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75" x14ac:dyDescent="0.4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7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75" x14ac:dyDescent="0.4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7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75" x14ac:dyDescent="0.4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7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.3" x14ac:dyDescent="0.4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7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75" x14ac:dyDescent="0.4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7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.3" x14ac:dyDescent="0.4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7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75" x14ac:dyDescent="0.4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7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75" x14ac:dyDescent="0.4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7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.3" x14ac:dyDescent="0.4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7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.3" x14ac:dyDescent="0.4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7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75" x14ac:dyDescent="0.4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7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.15" x14ac:dyDescent="0.4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7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.3" x14ac:dyDescent="0.4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7">
        <f t="shared" si="372"/>
        <v>0</v>
      </c>
      <c r="P3991" s="6" t="str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75" x14ac:dyDescent="0.4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7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.15" x14ac:dyDescent="0.4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7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75" x14ac:dyDescent="0.4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7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75" x14ac:dyDescent="0.4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7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75" x14ac:dyDescent="0.4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7">
        <f t="shared" si="372"/>
        <v>0.25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75" x14ac:dyDescent="0.4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7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75" x14ac:dyDescent="0.4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7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75" x14ac:dyDescent="0.4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7">
        <f t="shared" si="372"/>
        <v>0</v>
      </c>
      <c r="P3999" s="6" t="str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75" x14ac:dyDescent="0.4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7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75" x14ac:dyDescent="0.4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7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.15" x14ac:dyDescent="0.4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7">
        <f t="shared" si="372"/>
        <v>0.125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.3" x14ac:dyDescent="0.4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7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75" x14ac:dyDescent="0.4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7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75" x14ac:dyDescent="0.4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7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7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75" x14ac:dyDescent="0.4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7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75" x14ac:dyDescent="0.4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7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75" x14ac:dyDescent="0.4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7">
        <f t="shared" si="372"/>
        <v>0.25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.3" x14ac:dyDescent="0.4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7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75" x14ac:dyDescent="0.4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7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75" x14ac:dyDescent="0.4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7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75" x14ac:dyDescent="0.4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7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.3" x14ac:dyDescent="0.4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7">
        <f t="shared" si="372"/>
        <v>0</v>
      </c>
      <c r="P4014" s="6" t="str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.3" x14ac:dyDescent="0.4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7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75" x14ac:dyDescent="0.4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7">
        <f t="shared" si="372"/>
        <v>0</v>
      </c>
      <c r="P4016" s="6" t="str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75" x14ac:dyDescent="0.4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7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75" x14ac:dyDescent="0.4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7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75" x14ac:dyDescent="0.4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7">
        <f t="shared" si="372"/>
        <v>1.05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.15" x14ac:dyDescent="0.4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7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75" x14ac:dyDescent="0.4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7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75" x14ac:dyDescent="0.4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7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75" x14ac:dyDescent="0.4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7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.15" x14ac:dyDescent="0.4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7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75" x14ac:dyDescent="0.4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7">
        <f t="shared" si="372"/>
        <v>0</v>
      </c>
      <c r="P4025" s="6" t="str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75" x14ac:dyDescent="0.4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7">
        <f t="shared" si="372"/>
        <v>1.25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.3" x14ac:dyDescent="0.4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7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75" x14ac:dyDescent="0.4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7">
        <f t="shared" si="372"/>
        <v>0</v>
      </c>
      <c r="P4028" s="6" t="str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75" x14ac:dyDescent="0.4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7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75" x14ac:dyDescent="0.4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7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75" x14ac:dyDescent="0.4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7">
        <f t="shared" si="372"/>
        <v>0</v>
      </c>
      <c r="P4031" s="6" t="str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.3" x14ac:dyDescent="0.4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7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75" x14ac:dyDescent="0.4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7">
        <f t="shared" si="372"/>
        <v>0</v>
      </c>
      <c r="P4033" s="6" t="str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75" x14ac:dyDescent="0.4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7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75" x14ac:dyDescent="0.4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7">
        <f t="shared" ref="O4035:O4098" si="378">((E4035/D4035)*100)</f>
        <v>25.698702928870294</v>
      </c>
      <c r="P4035" s="6">
        <f t="shared" ref="P4035:P4098" si="379">IF(E4035=0,"0",E4035/L4035)</f>
        <v>65.340319148936175</v>
      </c>
      <c r="Q4035" s="3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3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75" x14ac:dyDescent="0.4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7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.15" x14ac:dyDescent="0.4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7">
        <f t="shared" si="378"/>
        <v>36.85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75" x14ac:dyDescent="0.4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7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.3" x14ac:dyDescent="0.4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7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75" x14ac:dyDescent="0.4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7">
        <f t="shared" si="378"/>
        <v>12.04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75" x14ac:dyDescent="0.4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7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75" x14ac:dyDescent="0.4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7">
        <f t="shared" si="378"/>
        <v>31.25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.15" x14ac:dyDescent="0.4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7">
        <f t="shared" si="378"/>
        <v>0.42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75" x14ac:dyDescent="0.4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7">
        <f t="shared" si="378"/>
        <v>0.21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75" x14ac:dyDescent="0.4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7">
        <f t="shared" si="378"/>
        <v>0</v>
      </c>
      <c r="P4045" s="6" t="str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75" x14ac:dyDescent="0.4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7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.3" x14ac:dyDescent="0.4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7">
        <f t="shared" si="378"/>
        <v>0.02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.3" x14ac:dyDescent="0.4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7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75" x14ac:dyDescent="0.4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7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.3" x14ac:dyDescent="0.4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7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75" x14ac:dyDescent="0.4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7">
        <f t="shared" si="378"/>
        <v>0.08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.3" x14ac:dyDescent="0.4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7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75" x14ac:dyDescent="0.4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7">
        <f t="shared" si="378"/>
        <v>0</v>
      </c>
      <c r="P4053" s="6" t="str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.3" x14ac:dyDescent="0.4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7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75" x14ac:dyDescent="0.4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7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75" x14ac:dyDescent="0.4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7">
        <f t="shared" si="378"/>
        <v>0</v>
      </c>
      <c r="P4056" s="6" t="str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75" x14ac:dyDescent="0.4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7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75" x14ac:dyDescent="0.4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7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.3" x14ac:dyDescent="0.4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7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75" x14ac:dyDescent="0.4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7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75" x14ac:dyDescent="0.4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7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.3" x14ac:dyDescent="0.4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7">
        <f t="shared" si="378"/>
        <v>2.85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75" x14ac:dyDescent="0.4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7">
        <f t="shared" si="378"/>
        <v>0</v>
      </c>
      <c r="P4063" s="6" t="str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75" x14ac:dyDescent="0.4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7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75" x14ac:dyDescent="0.4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7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75" x14ac:dyDescent="0.4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7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.15" x14ac:dyDescent="0.4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7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.3" x14ac:dyDescent="0.4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7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75" x14ac:dyDescent="0.4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7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75" x14ac:dyDescent="0.4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7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75" x14ac:dyDescent="0.4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7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75" x14ac:dyDescent="0.4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7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.3" x14ac:dyDescent="0.4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7">
        <f t="shared" si="378"/>
        <v>0</v>
      </c>
      <c r="P4073" s="6" t="str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.3" x14ac:dyDescent="0.4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7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75" x14ac:dyDescent="0.4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7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75" x14ac:dyDescent="0.4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7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75" x14ac:dyDescent="0.4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7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75" x14ac:dyDescent="0.4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7">
        <f t="shared" si="378"/>
        <v>0</v>
      </c>
      <c r="P4078" s="6" t="str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75" x14ac:dyDescent="0.4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7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75" x14ac:dyDescent="0.4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7">
        <f t="shared" si="378"/>
        <v>0</v>
      </c>
      <c r="P4080" s="6" t="str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75" x14ac:dyDescent="0.4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7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75" x14ac:dyDescent="0.4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7">
        <f t="shared" si="378"/>
        <v>0</v>
      </c>
      <c r="P4082" s="6" t="str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75" x14ac:dyDescent="0.4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7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75" x14ac:dyDescent="0.4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7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75" x14ac:dyDescent="0.4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7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.3" x14ac:dyDescent="0.4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7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75" x14ac:dyDescent="0.4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7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75" x14ac:dyDescent="0.4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7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7">
        <f t="shared" si="378"/>
        <v>0</v>
      </c>
      <c r="P4089" s="6" t="str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75" x14ac:dyDescent="0.4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7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.3" x14ac:dyDescent="0.4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7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75" x14ac:dyDescent="0.4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7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75" x14ac:dyDescent="0.4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7">
        <f t="shared" si="378"/>
        <v>12.75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75" x14ac:dyDescent="0.4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7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75" x14ac:dyDescent="0.4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7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75" x14ac:dyDescent="0.4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7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75" x14ac:dyDescent="0.4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7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75" x14ac:dyDescent="0.4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7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75" x14ac:dyDescent="0.4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7">
        <f t="shared" ref="O4099:O4115" si="384">((E4099/D4099)*100)</f>
        <v>0</v>
      </c>
      <c r="P4099" s="6" t="str">
        <f t="shared" ref="P4099:P4115" si="385">IF(E4099=0,"0",E4099/L4099)</f>
        <v>0</v>
      </c>
      <c r="Q4099" s="3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3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75" x14ac:dyDescent="0.4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7">
        <f t="shared" si="384"/>
        <v>0</v>
      </c>
      <c r="P4100" s="6" t="str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.3" x14ac:dyDescent="0.4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7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75" x14ac:dyDescent="0.4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7">
        <f t="shared" si="384"/>
        <v>0</v>
      </c>
      <c r="P4102" s="6" t="str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75" x14ac:dyDescent="0.4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7">
        <f t="shared" si="384"/>
        <v>0</v>
      </c>
      <c r="P4103" s="6" t="str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75" x14ac:dyDescent="0.4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7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75" x14ac:dyDescent="0.4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7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75" x14ac:dyDescent="0.4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7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.3" x14ac:dyDescent="0.4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7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75" x14ac:dyDescent="0.4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7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75" x14ac:dyDescent="0.4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7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75" x14ac:dyDescent="0.4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7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75" x14ac:dyDescent="0.4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7">
        <f t="shared" si="384"/>
        <v>0</v>
      </c>
      <c r="P4111" s="6" t="str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75" x14ac:dyDescent="0.4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7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75" x14ac:dyDescent="0.4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7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75" x14ac:dyDescent="0.4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7">
        <f t="shared" si="384"/>
        <v>0.04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75" x14ac:dyDescent="0.4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7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A18" sqref="A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8323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8" t="s">
        <v>8322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8" t="s">
        <v>8318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8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8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8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8" t="s">
        <v>8315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8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8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workbookViewId="0">
      <selection activeCell="D4" sqref="D4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8365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4">
      <c r="A6" s="8" t="s">
        <v>8325</v>
      </c>
      <c r="B6" s="10">
        <v>20</v>
      </c>
      <c r="C6" s="10"/>
      <c r="D6" s="10"/>
      <c r="E6" s="10"/>
      <c r="F6" s="10">
        <v>20</v>
      </c>
    </row>
    <row r="7" spans="1:6" x14ac:dyDescent="0.4">
      <c r="A7" s="8" t="s">
        <v>8326</v>
      </c>
      <c r="B7" s="10">
        <v>24</v>
      </c>
      <c r="C7" s="10"/>
      <c r="D7" s="10"/>
      <c r="E7" s="10"/>
      <c r="F7" s="10">
        <v>24</v>
      </c>
    </row>
    <row r="8" spans="1:6" x14ac:dyDescent="0.4">
      <c r="A8" s="8" t="s">
        <v>8327</v>
      </c>
      <c r="B8" s="10"/>
      <c r="C8" s="10">
        <v>40</v>
      </c>
      <c r="D8" s="10"/>
      <c r="E8" s="10"/>
      <c r="F8" s="10">
        <v>40</v>
      </c>
    </row>
    <row r="9" spans="1:6" x14ac:dyDescent="0.4">
      <c r="A9" s="8" t="s">
        <v>8328</v>
      </c>
      <c r="B9" s="10"/>
      <c r="C9" s="10"/>
      <c r="D9" s="10"/>
      <c r="E9" s="10">
        <v>40</v>
      </c>
      <c r="F9" s="10">
        <v>40</v>
      </c>
    </row>
    <row r="10" spans="1:6" x14ac:dyDescent="0.4">
      <c r="A10" s="8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4">
      <c r="A11" s="8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4">
      <c r="A12" s="8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4">
      <c r="A13" s="8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4">
      <c r="A14" s="8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4">
      <c r="A15" s="8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4">
      <c r="A16" s="8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4">
      <c r="A17" s="8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4">
      <c r="A18" s="8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4">
      <c r="A19" s="8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4">
      <c r="A20" s="8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4">
      <c r="A21" s="8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4">
      <c r="A22" s="8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4">
      <c r="A23" s="8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4">
      <c r="A24" s="8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4">
      <c r="A25" s="8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4">
      <c r="A26" s="8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4">
      <c r="A27" s="8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4">
      <c r="A28" s="8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4">
      <c r="A29" s="8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4">
      <c r="A30" s="8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4">
      <c r="A31" s="8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4">
      <c r="A32" s="8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4">
      <c r="A33" s="8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4">
      <c r="A34" s="8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4">
      <c r="A35" s="8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4">
      <c r="A36" s="8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4">
      <c r="A37" s="8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4">
      <c r="A38" s="8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4">
      <c r="A39" s="8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4">
      <c r="A40" s="8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4">
      <c r="A41" s="8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4">
      <c r="A42" s="8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4">
      <c r="A43" s="8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4">
      <c r="A44" s="8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4">
      <c r="A45" s="8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4">
      <c r="A46" s="8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F17"/>
  <sheetViews>
    <sheetView workbookViewId="0">
      <selection activeCell="B20" sqref="B20"/>
    </sheetView>
  </sheetViews>
  <sheetFormatPr defaultRowHeight="14.6" x14ac:dyDescent="0.4"/>
  <cols>
    <col min="1" max="1" width="16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17.53515625" bestFit="1" customWidth="1"/>
    <col min="8" max="8" width="16.61328125" bestFit="1" customWidth="1"/>
    <col min="9" max="9" width="17.53515625" bestFit="1" customWidth="1"/>
    <col min="10" max="10" width="21.4609375" bestFit="1" customWidth="1"/>
    <col min="11" max="11" width="22.3046875" bestFit="1" customWidth="1"/>
  </cols>
  <sheetData>
    <row r="1" spans="1:6" x14ac:dyDescent="0.4">
      <c r="A1" s="7" t="s">
        <v>8401</v>
      </c>
      <c r="B1" t="s">
        <v>8321</v>
      </c>
    </row>
    <row r="3" spans="1:6" x14ac:dyDescent="0.4">
      <c r="A3" s="7" t="s">
        <v>8368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19" t="s">
        <v>8395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4">
      <c r="A6" s="19" t="s">
        <v>8396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4">
      <c r="A7" s="19" t="s">
        <v>8397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4">
      <c r="A8" s="19" t="s">
        <v>8398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4">
      <c r="A9" s="19" t="s">
        <v>8389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4">
      <c r="A10" s="19" t="s">
        <v>8399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4">
      <c r="A11" s="19" t="s">
        <v>8390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4">
      <c r="A12" s="19" t="s">
        <v>8391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4">
      <c r="A13" s="19" t="s">
        <v>8392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4">
      <c r="A14" s="19" t="s">
        <v>8393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4">
      <c r="A15" s="19" t="s">
        <v>8394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4">
      <c r="A16" s="19" t="s">
        <v>8400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4">
      <c r="A17" s="19" t="s">
        <v>8311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zoomScale="84" workbookViewId="0">
      <selection activeCell="K14" sqref="K14"/>
    </sheetView>
  </sheetViews>
  <sheetFormatPr defaultRowHeight="14.6" x14ac:dyDescent="0.4"/>
  <cols>
    <col min="1" max="1" width="28.92187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s="14" t="s">
        <v>8369</v>
      </c>
      <c r="B1" s="15" t="s">
        <v>8370</v>
      </c>
      <c r="C1" s="15" t="s">
        <v>8371</v>
      </c>
      <c r="D1" s="15" t="s">
        <v>8372</v>
      </c>
      <c r="E1" s="15" t="s">
        <v>8373</v>
      </c>
      <c r="F1" s="15" t="s">
        <v>8374</v>
      </c>
      <c r="G1" s="15" t="s">
        <v>8375</v>
      </c>
      <c r="H1" s="15" t="s">
        <v>8376</v>
      </c>
    </row>
    <row r="2" spans="1:8" x14ac:dyDescent="0.4">
      <c r="A2" t="s">
        <v>8377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">
      <c r="A3" t="s">
        <v>8378</v>
      </c>
      <c r="B3">
        <f>COUNTIFS(Sheet1!F2:'Sheet1'!F4115,"successful",Sheet1!D2:'Sheet1'!D4115,"&lt;5000")-B2</f>
        <v>932</v>
      </c>
      <c r="C3">
        <f>COUNTIFS(Sheet1!F2:'Sheet1'!F4115,"failed",Sheet1!D2:'Sheet1'!D4115,"&lt;5000")-C2</f>
        <v>420</v>
      </c>
      <c r="D3">
        <f>COUNTIFS(Sheet1!F2:'Sheet1'!F4115,"canceled",Sheet1!D2:'Sheet1'!D4115,"&lt;5000")-D2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">
      <c r="A4" t="s">
        <v>8379</v>
      </c>
      <c r="B4">
        <f>COUNTIFS(Sheet1!F2:'Sheet1'!F4115,"successful",Sheet1!D2:'Sheet1'!D4115,"&lt;10000")-B3-B2</f>
        <v>381</v>
      </c>
      <c r="C4">
        <f>COUNTIFS(Sheet1!F2:'Sheet1'!F4115,"failed",Sheet1!D2:'Sheet1'!D4115,"&lt;10000")-C3-C2</f>
        <v>283</v>
      </c>
      <c r="D4">
        <f>COUNTIFS(Sheet1!F2:'Sheet1'!F4115,"canceled",Sheet1!D2:'Sheet1'!D4115,"&lt;10000")-D3-D2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">
      <c r="A5" t="s">
        <v>8380</v>
      </c>
      <c r="B5">
        <f>COUNTIFS(Sheet1!F2:'Sheet1'!F4115,"successful",Sheet1!D2:'Sheet1'!D4115,"&lt;15000")-B4-B3-B2</f>
        <v>168</v>
      </c>
      <c r="C5">
        <f>COUNTIFS(Sheet1!F2:'Sheet1'!F4115,"failed",Sheet1!D2:'Sheet1'!D4115,"&lt;15000")-C4-C3-C2</f>
        <v>144</v>
      </c>
      <c r="D5">
        <f>COUNTIFS(Sheet1!F2:'Sheet1'!F4115,"canceled",Sheet1!D2:'Sheet1'!D4115,"&lt;15000")-D4-D3-D2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">
      <c r="A6" t="s">
        <v>8381</v>
      </c>
      <c r="B6">
        <f>COUNTIFS(Sheet1!F2:'Sheet1'!F4115,"successful",Sheet1!D2:'Sheet1'!D4115,"&lt;20000")-B5-B4-B3-B2</f>
        <v>94</v>
      </c>
      <c r="C6">
        <f>COUNTIFS(Sheet1!F2:'Sheet1'!F4115,"failed",Sheet1!D2:'Sheet1'!D4115,"&lt;20000")-C5-C4-C3-C2</f>
        <v>90</v>
      </c>
      <c r="D6">
        <f>COUNTIFS(Sheet1!F2:'Sheet1'!F4115,"canceled",Sheet1!D2:'Sheet1'!D4115,"&lt;20000")-D5-D4-D3-D2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">
      <c r="A7" t="s">
        <v>8382</v>
      </c>
      <c r="B7">
        <f>COUNTIFS(Sheet1!F2:'Sheet1'!F4115,"successful",Sheet1!D2:'Sheet1'!D4115,"&lt;25000")-B6-B5-B4-B3-B2</f>
        <v>62</v>
      </c>
      <c r="C7">
        <f>COUNTIFS(Sheet1!F2:'Sheet1'!F4115,"failed",Sheet1!D2:'Sheet1'!D4115,"&lt;25000")-C6-C5-C4-C3-C2</f>
        <v>72</v>
      </c>
      <c r="D7">
        <f>COUNTIFS(Sheet1!F2:'Sheet1'!F4115,"canceled",Sheet1!D2:'Sheet1'!D4115,"&lt;25000")-D6-D5-D4-D3-D2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">
      <c r="A8" t="s">
        <v>8383</v>
      </c>
      <c r="B8">
        <f>COUNTIFS(Sheet1!F2:'Sheet1'!F4115,"successful",Sheet1!D2:'Sheet1'!D4115,"&lt;30000")-B7-B6-B5-B4-B3-B2</f>
        <v>55</v>
      </c>
      <c r="C8">
        <f>COUNTIFS(Sheet1!F2:'Sheet1'!F4115,"failed",Sheet1!D2:'Sheet1'!D4115,"&lt;30000")-C7-C6-C5-C4-C3-C2</f>
        <v>64</v>
      </c>
      <c r="D8">
        <f>COUNTIFS(Sheet1!F2:'Sheet1'!F4115,"canceled",Sheet1!D2:'Sheet1'!D4115,"&lt;30000")-D7-D6-D5-D4-D3-D2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">
      <c r="A9" t="s">
        <v>8384</v>
      </c>
      <c r="B9">
        <f>COUNTIFS(Sheet1!F2:'Sheet1'!F4115,"successful",Sheet1!D2:'Sheet1'!D4115,"&lt;35000")-B8-B7-B6-B5-B4-B3-B2</f>
        <v>32</v>
      </c>
      <c r="C9">
        <f>COUNTIFS(Sheet1!F2:'Sheet1'!F4115,"failed",Sheet1!D2:'Sheet1'!D4115,"&lt;35000")-C8-C7-C6-C5-C4-C3-C2</f>
        <v>37</v>
      </c>
      <c r="D9">
        <f>COUNTIFS(Sheet1!F2:'Sheet1'!F4115,"canceled",Sheet1!D2:'Sheet1'!D4115,"&lt;35000")-D8-D7-D6-D5-D4-D3-D2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">
      <c r="A10" t="s">
        <v>8385</v>
      </c>
      <c r="B10">
        <f>COUNTIFS(Sheet1!F2:'Sheet1'!F4115,"successful",Sheet1!D2:'Sheet1'!D4115,"&lt;40000")-B9-B8-B7-B6-B5-B4-B3-B2</f>
        <v>26</v>
      </c>
      <c r="C10">
        <f>COUNTIFS(Sheet1!F2:'Sheet1'!F4115,"failed",Sheet1!D2:'Sheet1'!D4115,"&lt;40000")-C9-C8-C7-C6-C5-C4-C3-C2</f>
        <v>22</v>
      </c>
      <c r="D10">
        <f>COUNTIFS(Sheet1!F2:'Sheet1'!F4115,"canceled",Sheet1!D2:'Sheet1'!D4115,"&lt;40000")-D9-D8-D7-D6-D5-D4-D3-D2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">
      <c r="A11" t="s">
        <v>8386</v>
      </c>
      <c r="B11">
        <f>COUNTIFS(Sheet1!F2:'Sheet1'!F4115,"successful",Sheet1!D2:'Sheet1'!D4115,"&lt;45000")-B10-B9-B8-B7-B6-B5-B4-B3-B2</f>
        <v>21</v>
      </c>
      <c r="C11">
        <f>COUNTIFS(Sheet1!F2:'Sheet1'!F4115,"failed",Sheet1!D2:'Sheet1'!D4115,"&lt;45000")-C10-C9-C8-C7-C6-C5-C4-C3-C2</f>
        <v>16</v>
      </c>
      <c r="D11">
        <f>COUNTIFS(Sheet1!F2:'Sheet1'!F4115,"canceled",Sheet1!D2:'Sheet1'!D4115,"&lt;45000")-D10-D9-D8-D7-D6-D5-D4-D3-D2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">
      <c r="A12" t="s">
        <v>8387</v>
      </c>
      <c r="B12">
        <f>COUNTIFS(Sheet1!F2:'Sheet1'!F4115,"successful",Sheet1!D2:'Sheet1'!D4115,"&lt;50000")-B11-B10-B9-B8-B7-B6-B5-B4-B3-B2</f>
        <v>6</v>
      </c>
      <c r="C12">
        <f>COUNTIFS(Sheet1!F2:'Sheet1'!F4115,"failed",Sheet1!D2:'Sheet1'!D4115,"&lt;50000")-C11-C10-C9-C8-C7-C6-C5-C4-C3-C2</f>
        <v>11</v>
      </c>
      <c r="D12">
        <f>COUNTIFS(Sheet1!F2:'Sheet1'!F4115,"canceled",Sheet1!D2:'Sheet1'!D4115,"&lt;50000")-D11-D10-D9-D8-D7-D6-D5-D4-D3-D2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">
      <c r="A13" t="s">
        <v>8388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Shuja Sajjad</dc:creator>
  <cp:lastModifiedBy>Shuja</cp:lastModifiedBy>
  <dcterms:created xsi:type="dcterms:W3CDTF">2017-04-20T15:17:24Z</dcterms:created>
  <dcterms:modified xsi:type="dcterms:W3CDTF">2019-11-15T23:20:52Z</dcterms:modified>
</cp:coreProperties>
</file>